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D31" lockStructure="1" lockWindows="1"/>
  <bookViews>
    <workbookView xWindow="120" yWindow="195" windowWidth="28515" windowHeight="11955" tabRatio="753" activeTab="2"/>
  </bookViews>
  <sheets>
    <sheet name="RESUMEN" sheetId="31" r:id="rId1"/>
    <sheet name="RESUMEN POR COMUNA SUBT 24 ACTI" sheetId="62" r:id="rId2"/>
    <sheet name="GLOSAS TRIM III 2014 " sheetId="17" r:id="rId3"/>
    <sheet name="A SUBDERE" sheetId="33" r:id="rId4"/>
    <sheet name="Glosa 02 4.2.1 Final" sheetId="34" r:id="rId5"/>
    <sheet name="Glosa 07 FRIL" sheetId="35" r:id="rId6"/>
    <sheet name="Glosa 10 Pl Com. Indígenas" sheetId="36" r:id="rId7"/>
    <sheet name="Glosa Gobierno Interior" sheetId="38" r:id="rId8"/>
    <sheet name="FIRR" sheetId="43" r:id="rId9"/>
  </sheets>
  <externalReferences>
    <externalReference r:id="rId10"/>
    <externalReference r:id="rId11"/>
    <externalReference r:id="rId12"/>
  </externalReferences>
  <definedNames>
    <definedName name="__bookmark_1">#REF!</definedName>
    <definedName name="_xlnm._FilterDatabase" localSheetId="2" hidden="1">'GLOSAS TRIM III 2014 '!$A$5:$AN$1079</definedName>
    <definedName name="Abril">[1]FNDR_detalle!$X:$X</definedName>
    <definedName name="Agosto">[1]FNDR_detalle!$AB:$AB</definedName>
    <definedName name="_xlnm.Print_Area" localSheetId="3">'A SUBDERE'!$A$1:$G$702</definedName>
    <definedName name="_xlnm.Print_Area" localSheetId="7">'Glosa Gobierno Interior'!$A$1:$Y$31</definedName>
    <definedName name="_xlnm.Print_Area" localSheetId="2">'GLOSAS TRIM III 2014 '!$A$1:$AN$1089</definedName>
    <definedName name="_xlnm.Print_Area" localSheetId="0">RESUMEN!$A$1:$F$49</definedName>
    <definedName name="_xlnm.Print_Area">#REF!</definedName>
    <definedName name="datos">'[2]Hoja 1'!$A:$D</definedName>
    <definedName name="Diciembre">[1]FNDR_detalle!$AF:$AF</definedName>
    <definedName name="Enero">[1]FNDR_detalle!$U:$U</definedName>
    <definedName name="Estado">[3]Parametros!$D$3:$D$9</definedName>
    <definedName name="Febrero">[1]FNDR_detalle!$V:$V</definedName>
    <definedName name="Julio">[1]FNDR_detalle!$AA:$AA</definedName>
    <definedName name="Junio">[1]FNDR_detalle!$Z:$Z</definedName>
    <definedName name="Marzo">[1]FNDR_detalle!$W:$W</definedName>
    <definedName name="Mayo">[1]FNDR_detalle!$Y:$Y</definedName>
    <definedName name="Noviembre">[1]FNDR_detalle!$AE:$AE</definedName>
    <definedName name="Octubre">[1]FNDR_detalle!$AD:$AD</definedName>
    <definedName name="Ppto_Vigente">[1]FNDR_detalle!$T:$T</definedName>
    <definedName name="Septiembre">[1]FNDR_detalle!$AC:$AC</definedName>
    <definedName name="_xlnm.Print_Titles" localSheetId="2">'GLOSAS TRIM III 2014 '!$1:$5</definedName>
    <definedName name="Usuarios">[3]Parametros!$B$3:$B$8</definedName>
  </definedNames>
  <calcPr calcId="145621"/>
</workbook>
</file>

<file path=xl/calcChain.xml><?xml version="1.0" encoding="utf-8"?>
<calcChain xmlns="http://schemas.openxmlformats.org/spreadsheetml/2006/main">
  <c r="F649" i="33" l="1"/>
  <c r="F648" i="33"/>
  <c r="F645" i="33"/>
  <c r="L29" i="62"/>
  <c r="G29" i="62"/>
  <c r="G15" i="62"/>
  <c r="L15" i="62" s="1"/>
  <c r="G16" i="62"/>
  <c r="L16" i="62" s="1"/>
  <c r="G5" i="62"/>
  <c r="L5" i="62" s="1"/>
  <c r="G17" i="62"/>
  <c r="L17" i="62" s="1"/>
  <c r="G6" i="62"/>
  <c r="L6" i="62" s="1"/>
  <c r="G18" i="62"/>
  <c r="L18" i="62" s="1"/>
  <c r="G7" i="62"/>
  <c r="L7" i="62" s="1"/>
  <c r="G19" i="62"/>
  <c r="L19" i="62" s="1"/>
  <c r="G20" i="62"/>
  <c r="L20" i="62" s="1"/>
  <c r="G21" i="62"/>
  <c r="L21" i="62" s="1"/>
  <c r="G22" i="62"/>
  <c r="L22" i="62" s="1"/>
  <c r="G23" i="62"/>
  <c r="L23" i="62" s="1"/>
  <c r="G8" i="62"/>
  <c r="L8" i="62" s="1"/>
  <c r="G9" i="62"/>
  <c r="L9" i="62" s="1"/>
  <c r="G10" i="62"/>
  <c r="L10" i="62" s="1"/>
  <c r="G24" i="62"/>
  <c r="L24" i="62" s="1"/>
  <c r="G25" i="62"/>
  <c r="L25" i="62" s="1"/>
  <c r="G26" i="62"/>
  <c r="L26" i="62" s="1"/>
  <c r="G27" i="62"/>
  <c r="L27" i="62" s="1"/>
  <c r="G28" i="62"/>
  <c r="L28" i="62" s="1"/>
  <c r="G11" i="62"/>
  <c r="L11" i="62" s="1"/>
  <c r="G12" i="62"/>
  <c r="L12" i="62" s="1"/>
  <c r="G30" i="62"/>
  <c r="L30" i="62" s="1"/>
  <c r="G31" i="62"/>
  <c r="L31" i="62" s="1"/>
  <c r="G32" i="62"/>
  <c r="L32" i="62" s="1"/>
  <c r="G33" i="62"/>
  <c r="L33" i="62" s="1"/>
  <c r="G13" i="62"/>
  <c r="L13" i="62" s="1"/>
  <c r="G14" i="62"/>
  <c r="L14" i="62" s="1"/>
  <c r="G34" i="62"/>
  <c r="L34" i="62" s="1"/>
  <c r="G35" i="62"/>
  <c r="L35" i="62" s="1"/>
  <c r="G4" i="62"/>
  <c r="L4" i="62" s="1"/>
  <c r="E36" i="62"/>
  <c r="F36" i="62"/>
  <c r="H36" i="62"/>
  <c r="I36" i="62"/>
  <c r="J36" i="62"/>
  <c r="K36" i="62"/>
  <c r="D36" i="62"/>
  <c r="L36" i="62" l="1"/>
  <c r="G36" i="62"/>
  <c r="F636" i="33"/>
  <c r="F524" i="33"/>
  <c r="F493" i="33"/>
  <c r="F552" i="33"/>
  <c r="F635" i="33"/>
  <c r="D27" i="38"/>
  <c r="E22" i="38"/>
  <c r="E23" i="38" s="1"/>
  <c r="E24" i="38" s="1"/>
  <c r="E25" i="38" s="1"/>
  <c r="E26" i="38" s="1"/>
  <c r="P15" i="38"/>
  <c r="N15" i="38"/>
  <c r="I25" i="38" s="1"/>
  <c r="M15" i="38"/>
  <c r="I24" i="38" s="1"/>
  <c r="L15" i="38"/>
  <c r="I23" i="38" s="1"/>
  <c r="K15" i="38"/>
  <c r="I22" i="38" s="1"/>
  <c r="J15" i="38"/>
  <c r="I15" i="38"/>
  <c r="H15" i="38"/>
  <c r="G15" i="38"/>
  <c r="F15" i="38"/>
  <c r="E15" i="38"/>
  <c r="D15" i="38"/>
  <c r="O12" i="38"/>
  <c r="Q12" i="38" s="1"/>
  <c r="V11" i="38"/>
  <c r="W11" i="38" s="1"/>
  <c r="U11" i="38"/>
  <c r="Q11" i="38"/>
  <c r="C11" i="38" s="1"/>
  <c r="V10" i="38"/>
  <c r="X10" i="38" s="1"/>
  <c r="U10" i="38"/>
  <c r="Q10" i="38"/>
  <c r="C10" i="38"/>
  <c r="U9" i="38"/>
  <c r="Q9" i="38"/>
  <c r="C9" i="38" s="1"/>
  <c r="R8" i="38"/>
  <c r="Q8" i="38"/>
  <c r="V8" i="38" s="1"/>
  <c r="R7" i="38"/>
  <c r="Q7" i="38"/>
  <c r="T7" i="38" s="1"/>
  <c r="S7" i="38" l="1"/>
  <c r="S8" i="38"/>
  <c r="W8" i="38" s="1"/>
  <c r="W10" i="38"/>
  <c r="X11" i="38"/>
  <c r="C7" i="38"/>
  <c r="I21" i="38"/>
  <c r="J22" i="38" s="1"/>
  <c r="J23" i="38" s="1"/>
  <c r="J24" i="38" s="1"/>
  <c r="J25" i="38" s="1"/>
  <c r="O15" i="38"/>
  <c r="I26" i="38" s="1"/>
  <c r="C8" i="38"/>
  <c r="J17" i="38"/>
  <c r="K17" i="38" s="1"/>
  <c r="L17" i="38" s="1"/>
  <c r="M17" i="38" s="1"/>
  <c r="N17" i="38" s="1"/>
  <c r="S12" i="38"/>
  <c r="V12" i="38"/>
  <c r="C12" i="38"/>
  <c r="Q15" i="38"/>
  <c r="E27" i="38"/>
  <c r="E29" i="38" s="1"/>
  <c r="X7" i="38"/>
  <c r="R15" i="38"/>
  <c r="U7" i="38"/>
  <c r="T8" i="38"/>
  <c r="X8" i="38" s="1"/>
  <c r="V9" i="38"/>
  <c r="V7" i="38"/>
  <c r="J26" i="38" l="1"/>
  <c r="J27" i="38" s="1"/>
  <c r="J29" i="38" s="1"/>
  <c r="C15" i="38"/>
  <c r="O17" i="38"/>
  <c r="V15" i="38"/>
  <c r="T12" i="38"/>
  <c r="W12" i="38" s="1"/>
  <c r="U8" i="38"/>
  <c r="S15" i="38"/>
  <c r="W7" i="38"/>
  <c r="X9" i="38"/>
  <c r="W9" i="38"/>
  <c r="W15" i="38" l="1"/>
  <c r="X12" i="38"/>
  <c r="X15" i="38" s="1"/>
  <c r="T15" i="38"/>
  <c r="U12" i="38"/>
  <c r="U15" i="38" s="1"/>
  <c r="F511" i="33" l="1"/>
  <c r="F669" i="33" l="1"/>
  <c r="F659" i="33"/>
  <c r="F700" i="33"/>
  <c r="F689" i="33" l="1"/>
  <c r="F679" i="33" s="1"/>
  <c r="F680" i="33" s="1"/>
  <c r="F690" i="33" l="1"/>
  <c r="J13" i="43" l="1"/>
  <c r="J16" i="43" s="1"/>
  <c r="I13" i="43"/>
  <c r="I16" i="43" s="1"/>
  <c r="H13" i="43"/>
  <c r="H16" i="43" s="1"/>
  <c r="K11" i="43"/>
  <c r="K10" i="43"/>
  <c r="K9" i="43"/>
  <c r="K8" i="43"/>
  <c r="K7" i="43"/>
  <c r="K6" i="43"/>
  <c r="H20" i="35" l="1"/>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3" i="35" s="1"/>
  <c r="D53" i="35"/>
  <c r="F53" i="35"/>
  <c r="G53" i="35"/>
  <c r="F9" i="33"/>
</calcChain>
</file>

<file path=xl/sharedStrings.xml><?xml version="1.0" encoding="utf-8"?>
<sst xmlns="http://schemas.openxmlformats.org/spreadsheetml/2006/main" count="14338" uniqueCount="3108">
  <si>
    <t>Nombre de la Acción</t>
  </si>
  <si>
    <t>Etapa</t>
  </si>
  <si>
    <t>Comuna</t>
  </si>
  <si>
    <t>Fuente</t>
  </si>
  <si>
    <t>Item Presupuestario</t>
  </si>
  <si>
    <t>Gastado Años Anteriores</t>
  </si>
  <si>
    <t>Producto a Generar</t>
  </si>
  <si>
    <t>Observaciones</t>
  </si>
  <si>
    <t>Unidad Técnica</t>
  </si>
  <si>
    <t>Gobierno Regional</t>
  </si>
  <si>
    <t>ADQUISICION Y REPOSICIÓN DE MAQUINARIAS, LOS SAUCES</t>
  </si>
  <si>
    <t>Los Sauces</t>
  </si>
  <si>
    <t>Fndr</t>
  </si>
  <si>
    <t>Adquisición de Activos Físicos no Financieros (29)</t>
  </si>
  <si>
    <t>4.0 UNIDAD Mensaje N° 155 (16-10-2013) Acuerdo CORE N° 1.847 (23-10-2013) Detalle IDI Primer Acuerdo CORE Vehículos M$ 116.251 Máquinas y Equipos M$ 87.724 Total M$ 203.975</t>
  </si>
  <si>
    <t>EL PROYECTO CONSISTE EN LA REPOSICIÓN DE UNA RETROEXCAVADORA DE 90 HP DE POTENCIA, 4 VELOCIDADES, SISTEMA HIDRÁULICO TIPO CENTRO CERRADO, CAPACIDAD DE LEVANTAMIENTO DE 3000 KG. ALTURA DE OPERACIÓN MÍNIMA DE 4 METROS Y PROFUNDIDAD DE EXCAVACIÓN MÍNIMA DE 4 METROS. LA REPOSICIÓN DE UN CAMIÓN TOLVA DE 12 METROS CÚBICOS DE CAPACIDAD CON MUELA PARA ACOPLADOS. TRACCIN 6X4, FRENOS DE AIRE DE DOBLE CIRCUITO INDEPENDIENTE TRANSMISIÓN DE 6 VELOCIDADES, MOTOR TIPO DIESEL TURBO AFTERCOOLER Y LARGO MAXIMO TOTAL DE 9 METROS . LA ADQUISICIÓN DE UN CAMIÓN PLANO DE 5000 KG. DE CAPACIDAD CON MOTOR DIESEL TURBO AFTERCOOLER FRENOS DE AIRE DE DOBLE CIRCUITO INDEPENDIENTE, TRANSMISIÓN DE 10 VELOCIDADES Y NEUMÁTICOS TIPO RADIAL SIN CÁMARA. Y LA ADQUISICIÓN DE UN EQUIPO ELECTRÓGENO DE 150 KVA DE POTENCIA.</t>
  </si>
  <si>
    <t>Arrastre</t>
  </si>
  <si>
    <t>ADQUISICION AMBULANCIA BASICA CGR. COMUNA CHOLCHOL</t>
  </si>
  <si>
    <t>1.0 UNIDAD Mensaje N° 147 (9-10-13) Acuerdo CORE N° 1.850 (23-10-13) Detalle IDI Primer Acuerdo CORE Vehículos M$ 40.400</t>
  </si>
  <si>
    <t>AMBULANCIA, MOTOR TURBO DIESEL DE COMBUSTIBLE DIESEL, CILINDRADA 2500 CC. NEUMÁTICOS 205/R 16, FRENOS DISCOS VENTILADOS DELANTEROS Y TAMBOR CON REGULADOR AUTOMÁTICO TRASERO. CAJA DE CAMBIOS MECÁNICA 6 VELOCIDADES REVERSA.DIRECCIÓN HIDRÁULICA, TRACCIÓN 4X4.ADEMAS DEBERA CONTAR CON EQUIPAMIENTO ADECUADO A ATS, TALES COMO CAMILLA PRINCIPAL. CAMILLA AUXILIAR. BOLSA DE RESUCITACION MANUAL AMBU ADULTO, PEDIATRICO. CANULA OROFARINGEAS ADULTO/PEDIATRICA. COLLARES CERVICALES ADULTO. COLLARES CERVICALES PEDIATRICO. ESFINGOMANOMETRO. FINENDOSCOPIO. GUANTE DE TRABAJO. INMOBILIZADOR DE CABEZA. JUEGO DE FERULAS. LINTERNAS. MAQUINA DE ASPIRACION FIJA. OXIGENO PORTATIL. TABLA DE REGISTRO. TABLA ESPINAL PEDIATRICA O MEDIANA. TABLA ESPINAL ADULTO. TABLA EXTRICACION. VELCROS Y CORREAS. ENTRE OTROS.</t>
  </si>
  <si>
    <t>ADQUISICION CARROS RESCATES MEDIANOS REGIÓN DE LA ARAUCANIA</t>
  </si>
  <si>
    <t>Al Sector Privado (33.01)</t>
  </si>
  <si>
    <t>15.0 UNIDAD</t>
  </si>
  <si>
    <t>LOS REQUERIMIENTOS TÉCNICOS PARA LA ADQUISICIÓN DE 15 CARROS DE RESCATE SONALTURA MÁXIMA 3,5 METROSLARGO MÁXIMO Y ANCHO MÁXIMO EL PERMITIDO POR LA NORMATIVA VIGENTE DEL MINISTERIO DE TRANSPORTE Y TELECOMUNICACIONES DE CHILE Y EL MINISTERIO DE OBRAS PÚBLICAS DE CHILECHASIS TIPO COMERCIALCAJA DE CAMBIO AUTOMATICATRACCIÓN 4X4CARROZADO EN MATERIALES DE NATURALEZA ANTICORROSIÓN, PREFERENTEMENTE MATERIALES NO METALICOS.MOTORPOTENCIA 270 HPCOMBUSTIBLE DIESELTIPO DE MOTOR ELECTRONICO NORMA EMISIÓN EURO O EPAFRENOS ABSSISTEMA ELECTRICO 12VCAPACIDAD MINIMA DE TRASPORTE DE PERSONAL UN CONDUCTOR MAS OCHO TRIPULANTES, TODOS LOS ASIENTOS CON CINTURÓN DE SEGURIDAD DE3 PUNTAS.CAPACIDAD DE ESTANQUE 2.000 LTSCOMUNICACIONES RADIO TRANSCEPTOR VHF DE A LO MENOS 16 CANALES INSTALADO EN PARTE DELANTERA DE LA CABINA. ANTENA VHF 5/8 DE 3 DB INSTALADA. MENSAJE 01 (06-01-2014) ACUERDO CORE N° 1.945 (15-01-2014) Vehículos M$ 2.087.255</t>
  </si>
  <si>
    <t>Nuevo</t>
  </si>
  <si>
    <t>Corresponde a la cuenta genérica para recursos que se asignan y distribuyen en su oportunidad)</t>
  </si>
  <si>
    <t>ADQUISICION EQUIPOS RADIOCOMUNICACION PORTATILES PARA BOMBEROS</t>
  </si>
  <si>
    <t>643.0 UNIDAD</t>
  </si>
  <si>
    <t>SE CONSULTA POR LA ADQUISICION DE 643 EQUIPOS DE RADIO COMUNICACIÓN PORTATIL PARA TODAS LAS COMPAIAS Y BRIGADAS DE LA REGION DE LA ARAUCANÍA.ESPECIFICACIONES GENERALESEQUIPO DE CARACTERÍSTICAS DIGITAL (DRM), DEBE INCLUIR DE FORMA MÍNIMA 16 CANALES A 128 COMO MÁXIMO QUE TRABAJEN EN EL RANGO AUTORIZADO POR LA SUBSECRETARIA DE TRANSPORTES Y TELECOMUNICACIONES DE LA REPUBLICA DE CHILE EN VHF. BATERÍA DE ION LITIO DE 2000 MAH PREFERENTEMENTE, EN SU DEFECTO, 1500 MAH COMO MÍNIMO. CUMPLIMIENTO DE ESTÁNDARES MILITARES MILSTD810 C/D/E/F FRECUENCIAS 136174 MHZ. POTENCIA DE TRANSMISIÓN DE 1W EN BAJA Y EN ALTA 5W.IMPIDENCIA DE LA ANTENA DE 50 937, CARGADOR CORRESPONDIENDIENTE, CLIP PARA CINTURON, PTT ID, CANALIZACION DE CADA UNO DE LOS EQUIPOS Y GARANTIA POR 2 AOS Mensaje N° 001 (06-01-2013) Acuerdo CORE N° 1.945 (15-01-2014) Equipos M$ 236.438</t>
  </si>
  <si>
    <t>ADQUISICION UN. DE TRANSPORTE Y MATERIAL MENOR BOMBEROS N. IMPERIAL</t>
  </si>
  <si>
    <t>41.0 UNIDAD</t>
  </si>
  <si>
    <t>LOS REQUERIMIENTOS TECNICOS PARA LA UNIDAD DE TRANSPORTE SONMOTOR DOHC O SIMILARTIPO COMMON RAIL DIESEL O SIMILARCILINDRADA (CC) DESDE 2.500N DE VALVULAS 16TRANSMISION MECANICAN DE VELOCIDADES 5 O SUPERIORPOTENCIA (HP/RPM) 168/3.800TORQUE MAXIMO (NM/RPM) 392/2.000TRACCION 4X2NORMA DE EMISION EURO IVTIPO DE COMBUSTIBLE DIESELN DE PASAJEROS 01 CONDUCTOR 11 PASAJEROSEL MATERIAL MENOR REQUERIDO ES PARA LA SEGUNDA Y TERCERA COMPAIA ES8 EQUIPOS DE RESPIRACION AUTO CONTENIDO8 BOTELLAS DE RECAMBIO8 ALARMAS PARA EQUIPOS DE RESPIRACION1 EQUIPO DE ESTABILIZACION DE VEHICULOS SEMIVOLCADOS16 LINTERNAS DE ANGULO RECTO RECARGABLE1 DETECTORES DE GASES2 MOTOAMOLADORA2 MOTOBOMBA FLOTANTE2 VENTILADOR CON MANGA1 CASCADA DE 4 CILINDROS CON BASE FIJA1 MOTOR COMPRESOR DE AIRE PARA CASCADA MENSAJE 01 (06-01-2014) ACUERDO CORE N° 1.945 (15-01-2014)</t>
  </si>
  <si>
    <t>ADQUISICION UNIFORMES NORMADOS PARA BOMBEROS,REGION DE LA ARAUCANIA</t>
  </si>
  <si>
    <t>2096.0 UNIDAD</t>
  </si>
  <si>
    <t>SE CONSULTA POR LA ADQUISICIÓN DE 2096 UNIFORMES DE TRABAJO, ASIGNANDO 16 DE ESTOS A CADA UNA DE LAS COMPAIAS Y BRIGADAS DE LOS 36 CUERPOS DE BOMBEROS DE LA REGIÓN DE LA AARAUCANIA. ESTOS DEBEN CUMPLIR CON LOS SIGUIENTES ESPECIFICACIONES TECNICAS CHAQUETA NORMA EN 4692005. PROTECCIÓN DE NIVEL X2/Y2/Z2 TIPO CE CERTIFICADO. APERTURA DE LA ZONA DEL CUELLO Y PROTECCIÓN CON SOLAPA Y VELCRO. CIERRE O CREMALLERA FRONTAL CON CIERRE RÁPIDO Y APERTURA DE EMERGENCIA. DOS BOLSILLOS LATERALES INFERIORES INSERTADOS CON SOLAPA Y VELCRO. SOPORTE PARA GUANTES. BOLSILLO PARA RADIO CON SOPORTE DE ANTENA. MANGA CON SOLAPA Y VELCRO PARA AJUSTE A MUECA. BOLSILLO DE PARCHE INTERIOR CON CIERRE. PARCHE DEL COLOR DE LA CHAQUETA EN LA ESPALDA NIVEL DE LOS HOMBROS CON LA PALABRA BOMBEROS O FEUERWEHR EN LETRAS AMARILLAS DE MATERIAL REFLECTANTE. BANDAS REFLECTANTES DE COLOR AMARILLO/PLATA/AMARILLO JARDINERA NORMA EN 4692005 CAPA EXTERIOR EN TEJIDO COMPUESTO POR 99 METAARAMIDA BARRERA CONTRA LA HUMEDAD Y VAPORES (FLUIDOS) 100 POLIESTERSULFONA REVESTIMIENTO AISLANTE ARAMIDA TEJIDA. TIRANTES ELÁSTICOS COSIDOS CON EN LA JARDINERA CON BROCHES DE APERTURA Y CIERRE RÁPIDOS EN TIRANTES FRONTALES. PANTALONES EN LA PARTE TRASERA ALARGADO LIGERAMENTE HACIA ARRIBA. CINTURA ELÁSTICA. PIERNA DE VELCRO DE ANCHURA CON AJUSTE. DOS BOLSILLOS DE FUELLE CON SOLAPA Y VELCRO EN CADA PIERNA. SUCCIÓN DE BARRERA Y PROTECCIÓN CONTRA EL PATINAJE EN LAS COSTURAS DE PIERNA. BANDAS REFLECTANTES DE COLOR AMARILLO/PLATA/AMARILLO 50 MM Y 76 MM DE ANCHO. TALLAS A DEFINIR SEGÚN NECESIDAD DE LOS CUERPOS DE BOMBEROS. OPCIÓN DE COLORES AZUL MARINO, NARANJO, OCRE O NEGRAS. GARANTÍA DEL PRODUCTO MÍNIMA 12 MESES Mensaje N° 01 (06-01-2014) Acuerdo CORE N° 1.945 (15-01-2014) Equipamiento M$ 937.445</t>
  </si>
  <si>
    <t>ADQUISICION VEHÍCULOS Y ACCESORIOS PARA SECCIÓN POLICIAL - CAUTIN</t>
  </si>
  <si>
    <t>56.0 UNIDAD - diverso equipamiento</t>
  </si>
  <si>
    <t>SE POSTULA LA ADQUISICIÓN DE 14 VEHÍCULOS2 FURGÓN Z 4X2 CON CALABOZO2 FURGÓN Z 4X4 CON CALABOZO8 MOTOS TODO TERRENO1 MINIBUS TRANSPORTE DE PERSONAL1 MINIBUS TRANSPORTE DE IMPUTADOSADEMÁS SE POSTULA A LA ADQUISICIÓN DE6 TRANSCEPTOR MÓVIL XTL 1500 CON ADP Y DATOS6 EQUIPO DE RADIO MODELO MOTOROLA PRO 5.100 (VHF) (TIPO)8 EQUIPO DE RADIO PORTATIL MODELO MOTOROLA PRO 5.150 (VHF) (TIPO)8 PORTÁTIL XTS 2250 MODELO 1.5 CON ADP8 CARGADOR MÚLTIPLE (6 POSICIONES)2 CAJA TÁCTICA PARA VEHÍCULO POLICIAL4 EQUIPO PSS</t>
  </si>
  <si>
    <t>ADQUISICION Y REPOSICION DE MAQUINARIA PESADA COMUNA DE CARAHUE</t>
  </si>
  <si>
    <t>Carahue</t>
  </si>
  <si>
    <t>9.0 UNIDAD Mensaje N° 132 (25-09-2013) Acuerdo CORE N° 1.811 (25-09-13) Detalle IDi primer Acuerdo CORE Vehículos M$208.228 Equipos M$ 80.705</t>
  </si>
  <si>
    <t>CONSISTE EN ADQUIRIR Y REPONER LAS SIGUIENTES MAQUINARIAS REPONER DOS CAMIONES TOLVA CYA CAPACIDAD ES DE 12 M3, CON UN MOTOR DE POTENCIA DE 330CV, CON UNA CILINDRADA DE AL MENOS 8.9 LITROS Y UN CAMION TOLVA DE 6 M3, CON UNA POTENCIA DE 2300 RPM, CON UNA CILINDRADA DE 4.5 LITROS UN CAMION PLUMA CON UNA POTENCIA DE 122 HP CILINDRADA DE 3.9 LTS, 345NM/1331500 RPM Y CON UNA CAPACIDAD DE CARGA 4.800 KILOS) Y UNA RETROEXCAVADORA CUYAS ESPECIFICACIONES TECNICAS ESTAN DADAS POR UN MOTOR DE 2200 REVOLUCIONES POR MINUTO, CON UNA PENETRACION DE RETROESCAVADORA CUCHARA DE 15,652 LB.PIE Y UNA PALA DE 9,478 LB.PIE, ADEMÁS DEL SIGUIENTE EQUIPAMIENTO DOS MOTOSIERRAS DE CILINDRADA 72.2C CUYA POTENCIA ES DE 5.3 HP Y LONGITUD DE CORTE DE 50 CMS. DOS DESMALEZADORAS DE CILINDRADA 35.2 CC Y UNA POTENCIA DE 2.3 HP CON LOS CUALES SE EJECUTARÁ UN PLAN MAESTRO DURANTE 7 AOS DONDE SE HABILITARAN Y MEJORARAN CAMINOS NO ENROLADOS POR EL MOP EN LA COMUNA DE CARAHUE.</t>
  </si>
  <si>
    <t>CONSTRUCCION ELECT. RURAL CANIULEO PINOLEO SANCHEZ LA SELVA,VICTORIA</t>
  </si>
  <si>
    <t>Victoria</t>
  </si>
  <si>
    <t>Prov.Energización</t>
  </si>
  <si>
    <t>Proyectos (31.02)</t>
  </si>
  <si>
    <t>41.0 NUMERO DE EMPALMES</t>
  </si>
  <si>
    <t>EL PROYECTO CONSISTE EN LA PROLONGACION DE 7,20 KMS. DE LINEA DE MEDIA TENSION HASTA EL AREA DE INFLUENCIA DEL PROYECTO, LA INSTALACION DE 13 SUBESTACIONES Y 7,21 KMS. DE LINEA DE BAJA TENSIÓN, 1,53 KMS. DE LINEA DE BAJA TENSIÓN EN POSTACION COMUN Y 41 EMPALMES E INSTALACIONES INTERIORES BASICAS. Mensaje N° 56 (07-03-2014) Acuerdo CORE N° 2050 (10-03-2014)</t>
  </si>
  <si>
    <t>CONSTRUCCION ELECTRIFICACION RURAL SECTOR MOLCO CAUTIN,P LAS CASAS</t>
  </si>
  <si>
    <t>Padre las Casas</t>
  </si>
  <si>
    <t>10.0 NUMERO DE EMPALMES</t>
  </si>
  <si>
    <t>EL PROYECTO CONSISTE EN LA PROLONGACION Y CONSTRUCCION DE 2,160 KMS. DE LINEA DE BAJA TENSION EN EL AREA DE INFLUENCIA DEL PROYECTO, LA INSTALACION DE 02 SUBESTACIONES Y LA CONSTRUCCION 10 EMPALMES E INSTALACIONES INTERIORES BASICAS. Mensaje N° 176 (06-11-2013) Acuerdo core N° 1.869 (20-11-2013)</t>
  </si>
  <si>
    <t>CONSTRUCCION ELECTRIFICACION RURAL SECTOR PELEHUE, PADRE LAS CASAS</t>
  </si>
  <si>
    <t>31.0 NUMERO DE EMPALMES</t>
  </si>
  <si>
    <t>EL PROYECTO CONSISTE EN LA PROLONGACION DE 0,596 KMS. DE LINEA DE MEDIA TENSION HASTA EL AREA DE INFLUENCIA DEL PROYECTO, LA INSTALACION DE 04 SUBESTACIONES Y 2,593 KMS. DE LINEA DE BAJA TENSIÓN Y 31 EMPALMES E INSTALACIONES INTERIORES BASICAS. Mensaje N° 176 (06-11-2013) Acuerdo CORE N° 1.869 (20-11-2013)</t>
  </si>
  <si>
    <t>INICIATIVAS DE INVERSION QUE SE DEFINIRAN EN SU OPORTUNIDAD (nuevos)</t>
  </si>
  <si>
    <t>Prov.Infraestructura Rural / Prov.Residuos Solidos / Prov.Recuperación Infraestructura Local Zona Centro-Sur / Fndr</t>
  </si>
  <si>
    <t>QUEDA SUJETO A MODIFICACIONES DEL MARCO PRESUPUESTARIO, EJECUCION DE PROYECTOS YA APROBADOS Y CARTERA DE PROYECTOS CON RECOMENDACION TECNICA APROBADOS. EN ESPECIAL AQUELLOS CONTENIDOS EN MENSAJE N° 11 DE FECHA 31-01-2012</t>
  </si>
  <si>
    <t>QUEDA SUJETO A MODIFICACIONES DEL MARCO PRESUPUESTARIO, EJECUCION DE PROYECTOS YA APROBADOS Y CARETRA DE POROYECTOS CON RECOMENDACION TECNICA Incremento de es para cubrir Residuos sólidos arrastre</t>
  </si>
  <si>
    <t>INSTALACION SISTEMA AGUA POTABLE DOLLINCO RUCAPANGUE, CHOL CHOL</t>
  </si>
  <si>
    <t>130.0 NRO. DE ARRANQUES NUEVOS</t>
  </si>
  <si>
    <t>SE CONSULTA1.CONSTRUCCIÓN Y HABILITACIÓN DE SISTEMA DE CAPTACIÓN SUPERFICIAL DE AGUAS, PROVENIENTE DE RÍO CHOL CHOL, UBICADA EN COORDENADAS UTM 5.718,050 NORTE Y 689,150 ESTE. INCLUYE PLANTA ELEVADORA, ENROCADO CAUCE Y CIERROS RECINTO.2.CONSTRUCCIÓN DE 2.409 M DE RED DE IMPULSIÓN EN HDPE PE 100 PN 12,5 Y DIÁMETRO 90MM.3.CONSTRUCCIÓN SALA DE TRATAMIENTO Y COMANDO, SUMINISTRO E INSTALACIÓN DE TODOS LOS EQUIPOS E INTERCONEXIONES HIDRÁULICAS. INCLUYE CASETA OPERADOR, CIERROS Y URBANIZACIÓN RECINTO.4.INSTALACIÓN ESTANQUE REGULACIÓN METÁLICO DE 50 M, SOBRE TORRE METÁLICA DE 20 M DE ALTURA E INTERCONEXIONES HIDRÁULICAS.5.CONSTRUCCIÓN RED MATRIZ EN HDPE PE 100 PN 10 EN D 75MM, 11.875 M. Y EN D63 MM, 7.214 M. INCLUYE ACUARTELAMIENTO DE REDES.6.INSTALACIÓN DE 130 ARRANQUES DOMICILIARIOS. INCLUYE FUENTÓN CON ATRIL.7.INSTALACIONES ELÉCTRICAS Y SISTEMAS DE CONTROL.8.DESINFECCIÓN, PRUEBAS DE CONJUNTO, PUESTA EN OPERACIÓN Y ADIESTRAMIENTO OPERADOR.9.RESOLUCIÓN SANITARIA FAVORABLE PARA OPERACIÓN DEL SERVICIO E INCORPORACIÓN DE OBRAS DE CAPTACIÓN EN CPA.</t>
  </si>
  <si>
    <t>INSTALACION SISTEMA DE AGUA POTABLE RURAL SECTOR TRARULEMU, ANGOL</t>
  </si>
  <si>
    <t>Angol</t>
  </si>
  <si>
    <t>Prov.Infraestructura Rural</t>
  </si>
  <si>
    <t>31.0 NRO. UNIDADES DOMICILIARIAS / 2.0 LITROS / SEGUNDO /</t>
  </si>
  <si>
    <t>EL PROYECTO BUSCA DAR SOLUCION A LA OBTENCION DE AGUA POTABLE DEL SECTOR RURAL DE TRARULEMU DE ANGOL, BENEFICIANDO A 29 PERSONAS, PARA LO CUAL SE DEBERAN EJECUTAR LAS OBRAS DE CAPTACION, CONDUCCION, SISTEMA DE TRATAMIENTO, INTERCONEXIONES HIDRAULICAS, CONSTRUCCION DE ESTANQUES, RED DE DISTRIBUCION, SISTEMA DE CONTROL,ETC.</t>
  </si>
  <si>
    <t>MEJORAMIENTO AREA VERDE LA DEHESA, CUNCO</t>
  </si>
  <si>
    <t>Cunco</t>
  </si>
  <si>
    <t>A Otras Entidades Públicas (33.03)</t>
  </si>
  <si>
    <t>522.0 METROS CUADRADOS</t>
  </si>
  <si>
    <t>EL PROYECTO CONSISTE EN UNA MEJORA DEL ÁREA DE JUEGO LA CUAL SE ENCUENTRAN BASTANTE DETERIORADA, CON EL FIN DE REACTIVAR EL USO DE ÉSTE ESPACIO. SE PRETENDE CERRAR PERIMETRALMENTE EL ÁREA DE JUEGO CON UN CERCO EN PERFILERÍA METÁLICA CON PILARES CUADRADOS 50X50X3 MM DISPUESTOS CADA 2 METROS Y MALLA INCHALAM 3G ENMARCADA EN PERFILES ÁNGULO 30X30X3 MM, SE ESPECIFICAN DIAGONALES CADA 8 METROS PARA ASEGURAR LA ESTABILIDAD DEL CIERRE. SE CONTEMPLA UN ACCESO ÚNICO QUE PERMITA RESGUARDAR LA SEGURIDAD DE LOS USUARIOS Y EVITAR QUE EL TERRENO SEA MAL UTILIZADO CON OTROS FINES. POR OTRA PARTE, SE DELIMITARÁ EL ÁREA DE JUEGO DEL CÉSPED EXISTENTE, A TRAVÉS DE LA INSTALACIÓN DE SOLERILLAS REDONDEADAS.</t>
  </si>
  <si>
    <t>Municipalidades (Fondo Regional de Iniciativa Local) (Cuenta de ajuste presupuestario)</t>
  </si>
  <si>
    <t>SUJETO A LOS PROYECTOS</t>
  </si>
  <si>
    <t>Recursos para asignar a iniciativas que ya aprobadas (según avance) y/o para nuevas iniciativas</t>
  </si>
  <si>
    <t>NORMALIZACION ELECTRIFICACION RURAL SECTOR CAIVICO Y OTROS, CUNCO</t>
  </si>
  <si>
    <t>17.0 NUMERO DE EMPALMES</t>
  </si>
  <si>
    <t>EL PROYECTO CONSISTE EN LA PROLONGACION DE 2,660 KMS. DE LINEA DE MEDIA TENSION HASTA EL AREA DE INFLUENCIA DEL PROYECTO, LA INSTALACION DE 06 SUBESTACIONES Y 2,33 KMS. DE LINEA DE BAJA TENSIÓN Y 17 EMPALMES E INSTALACIONES INTERIORES BASICAS. Mensaje N° 61 (10-03-2014) Acuerdo CORE N° 2053 (10-03-2014)</t>
  </si>
  <si>
    <t>REPOSICION CARRO BOMBA 3RA. CIA. BOMBEROS TEMUCO</t>
  </si>
  <si>
    <t>Temuco</t>
  </si>
  <si>
    <t>1.0 UNIDAD carro bomba</t>
  </si>
  <si>
    <t>Mensaje N° 29 (15-03-2013) Acuerdo CORE N° 1.669 Sesión Ordinaria N° 102 (17-04-2013) SE CONSULTA POR LA REPOSICIÓN DE UN CARRO DE BOMBA DE MAS DE 15 AOS DE USO, EL CUAL ESTARÁ ASIGNADO A LA TERCERA COMPAÍA DE BOMBEROS DE LA CIUDAD DE TEMUCO. LOS REQUERIMIENTOS TÉCNICOS PARA ESTE CARRO, SONALTURA MÁXIMA 3,0 METROSLARGO MÁXIMO 7,5 METROSCHASIS COMERCIAL, CABINA SIMPLE SIN ALARGUECABINA CUMPLE TEST DE SEGURIDAD ECE29CAJA DE CAMBIOS AUTOMATIZADATRACCIÓN 4X2CARROZADO ALUMINIOWINCHE HIDRÁULICOESTANQUE DE AGUA 4.000 LITROS, SIN UNIONES NI SOLDADURASMOTOR POTENCIA MÍNIMO 280 HPCILINDRADA MÁXIMO 9.000 C.CCOMBUSTIBLE DIESELTIPO DE MOTOR EN LÍNEANORMA EMISIÓN EURO IVFRENOS ABSSISTEMA ELÉCTRICO 24 VCAPACIDAD DESALOJO BOMBA DE AGUABAJA PRESIÓN MÍNIMO 3.400 LPM A 10 BARDE PRESIÓN SUCCIONANDO A 3 METROS DE ALTURA.ALTA PRESIÓN MÍNIMO 340 LPM A 35 BARSALIDAS DE AGUA 4 LATERALES, CON VÁLVULAS ELECTRONEUMÁTICASACCIONADAS DESDE PANEL DIGITAL DE BOMBAALIMENTACIÓN DE AGUA DOBLE ENTRADA, CON ACCIONAMIENTO DEVÁLVULA DE ALIMENTACIÓN AUTOMATIZADAMANGUERA ALTA PRESIÓN2 CARRETES CON MANGUERA DE 19MM, LARGO70 METROS CADA UNO, CON ENROLLADO ELÉCTRICOY PITÓN ESPECIAL PARA ALTA PRESIÓNEQUIPOS DE RADIO 1 INCORPORADOGENERADOR PORTÁTILMÍNIMO 13 KW, EL GENERADOR DEBE PERMITIRSU ENCENDIDO Y APAGADO DESDE EL PANEL DELA BOMBA Y DESDE EL PANEL DEL CONDUCTOR.DEBE INCLUIR 03 FOCOS DE ILUMINACIÓN, 03 CARRETES DE EXTENSIÓN ELÉCTRICA Y 03 TRÍPODESDE SUJECIÓN DE FOCOS.ADEMAS DE EQUIPAMIENTO PARA LA EXTINCIÓN DE INCENDIOS Y LA BÚSQUEDA Y RESCATE DE VÍCTIMAS COMO 6147210 EQUIPOS SCBA ACS CON MÁSCARA PRO MASK, 6147215 DISPOSITIVOS SUPER PASS II,6147202 LÍNEAS DE VIDA.,6147201 CÁMARA TERMAL ARGUS 4. ENTRE OTROS.</t>
  </si>
  <si>
    <t>REPOSICION CARRO PORTAESCALAS 1ERA CIA BOMBEROS TEMUCO</t>
  </si>
  <si>
    <t>1.0 UNIDAD</t>
  </si>
  <si>
    <t>LOS REQUERIMIENTOS TÉCNICOS PARA LA REPOSICIÓN DEL CARRO DE RESCATE SONALTURA MÁXIMA 3,20 METROS, LARGO MÁXIMO 11 METROS, ANCHO MÁXIMO 2,70 METROSCHASIS TIPO CUSTOM, MOTOR ALIMENTADO POR COMBUSTIBLE DIESEL, TURBOALIMENTADO DE GEOMETRÍA VARIABLE Y CON INTERCOOLER. LA POTENCIA MÍNIMA ES DE 330 HP. NORMA EMISIÓN EURO IV. TORQUE 1000 LIBRAS PIE DE TORQUE A 1400 RPM. RELACIÓN PESO/POTENCIA DE 55 (KG/HP). FRENO DE MOTOR APLICADO A LAS VÁLVULAS, IDEAL TIPO JACOB.CALENTADOR DE MOTOR APLICADO AL CIRCUITO DE REFRIGERACIÓN Y OPERABLE CON SIMPLE CONEXIÓN A CIRCUITO DE 220 V 50HZ.ESTANQUE DE COMBUSTIBLE NO MENOR A 200 LITROS, TRACCIÓN 4X2, CAJA DE VELOCIDADES AUTOMÁTICA, FRENOS ABSSUSPENSIÓN DE TIPO RESORTE Y TRASERA, INCORPORADA EN EL CHASIS OFERTADO.CABINA DOBLE, TIPO CUSTOM. CAPACIDAD MÍNIMA DE TRANSPORTE DE PERSONAL UN CONDUCTOR MÁS 15 TRIPULANTES, 10 TRIPULANTES EN PASILLO Y 5 EN CABINA.CINTURONES DE SEGURIDAD PARA EL CONDUCTOR Y TODOS LOS TRIPULANTES DE TRES PUNTAS.SISTEMA ELÉCTRICO ESTANDAR DE FABRICA EN 12 O 24 VOLT, 2 EQUIPOS DE RADIO MOTOROLA MODELO DGM 6100, VHF CON SU RESPECTIVA ANTENAWINCHE (DESEABLE) MÍNIMO DE 4 TONELADAS, MÁXIMO 10 TONELADASESCALAS PARRILLA DERECHA 6 FICHAS CON GANCHO 20 PIES, 6 CONTRAFICHA CON GANCHO 20 PIES, 2 ESCALAS 3 SECCIONES 20 PIES EXTENDIDA, 2 FICHAS DE 10 PIES CON GANCHO, 2 CONTRAFICHA DE 10 PIES CON GANCHO.PARRILLA IZQUIERDA 2 FICHAS 18 PIES SIN GANCHO, 2 CONTRAFICHA 18 PIES SIN GANCHO, 2 UNIDADES DE 3 SECCIONES 35 PIES EXTENDIDA, 1 ESCALA DE ÁTICO 14 PIES.EQUIPO DE CORTE Y ENTRADA FORZADA MANUALES BICHERO, CUATRO UNIDADES DE 10 PIES, BICHERO CUATRO UNIDADES DE 20 PIES. Mensaje 001 (06-01-2014) Acuerdo N| 1.945 (15-01-2014) Vehículos</t>
  </si>
  <si>
    <t>REPOSICION CARRO RESCATE 3ERA. CIA. BOMBEROS TEMUCO</t>
  </si>
  <si>
    <t>1.0 UNIDAD de carro bomba</t>
  </si>
  <si>
    <t>Mensaje N° 29 (15-03-2013) Acuerdo CORE N° 1.669 Sesión Ordinaria N° 102 (17-04-2013) LOS REQUERIMIENTOS TÉCNICOS PARA LA REPOSICIÓN DEL CARRO DE RESCATE SONALTURA MÁXIMA 3,0 METROSLARGO MÁXIMO 7,5 METROSCHASIS COMERCIAL, CABINA SIMPLE SIN ALARGUECABINA CUMPLE TEST DE SEGURIDAD ECE29CAJA DE CAMBIO AUTOMOTIZADATRACCIÓN 4X4CARROZADO ALUMINIOWINCHE HIDRÁULICOESTANQUE DE AGUA 2.00 LITROS, SIN UNIONES NI SOLDADURASMOTORPOTENCIA 280 HPCILINDRADA MÁXIMO 9000 C.C.COMBUSTIBLE DIESELTIPO DE MOTOR EN LÍNEANORMA EMISIÓN EURO IVTORQUE MÍNIMO 1100 LIBRAS PIE DE TORQUE A 1200/1300 RPMFRENOS ABSSISTEMA 24VPESOS MÁXIMOS PERMISIBLESEJE DELANTERO62000 KGS.EJE TRASERO12000 KGS.TOTAL17000 KGS.CABINA DE TRIPULANTES 7 ASIENTOS INDIVIDUALES, 4 CON SOPORTE PARA SCBA, TODOS LOS ASIENTOS CON CINTURÓN DE SEGURIDAD DE 3 PUNTAS.CAPACIDAD TOTAL PERSONAS A TRASPORTAR 9CAPACIDAD DESALOJO BOMBA AGUABAJA PRESIÓN MÍNIMO 2400 LPM A 10 BAR DE PRESIÓN SUCCIONADO A 3 METROS DE ALTURA.ALTA PRESIÓN MÍNIMO 340 LPM A 35 BARBOMBA DE AGUA DETRÁS DE CAJA ISONORIZADO, CERRADO POR PUERTA ABISAGRADA EN LA PARTE SUPERIOR.PANEL DE BOMBA DIGITAL, INSERTO EN EL COMPORTAMIENTO DE BOMBA.4 SALIDAS DE AGUA LATERALES, CON VÁLVULA ELECTRONEUMÁTICAS ACCIONADAS DESDE PANEL DIGITAL DE BOMBA.DOBLE ENTRADA DE ALIMENTACIÓN DE AGUA, CON ACCIONAMIENTO DE VÁLVULA DE ALIMENTACIÓN AUTOMOTIZADA.MANGUERAS ALTA PRESIÓN CARRETE CON MANGUERA DE 19 MM, LARGO 70 METROS, CON ENROLLADO ELÉCTRICO Y PITÓN ESPECIAL PARA ALTA PRESIÓNEQUIPOS DE RADIO 1 INCORPORADOGENERADOR INCORPORADO MÍNIMO 55 KW, EL GENERADOR INCORPORADO DEBE PERMITIR SU USO NORMAL EN FORMA SIMULTÁNEA CON EL FUNCIONAMIENTO DE LA BOMBA DE AGUA.GENERADOR PORTÁTIL MINIMO 14 KWTORRE DE ILUMINACIÓN MÍNIMO 4,8 M DESDE EL SUELO, FOCOS LED. DIRECCIONABLES.ILUMINACIÓN DE COMPARTIMIENTOS LED, 3 POSICIONES.ILUMINACIÓN PERIMETRAL Y DE PISO LEDCIERRE DE COMPARTIMIENTOS CON CORTINA DE ALUMINIOS,MAS EQUIPAMIENTO ADICIONAL, SEGÚN DETALLE</t>
  </si>
  <si>
    <t>REPOSICION VEHICULO DE RESCATE 5TA COMPAÑIA DE BOMBEROS, TEMUCO</t>
  </si>
  <si>
    <t>LOS REQUERIMIENTOS TÉCNICOS PARA LA REPOSICIÓN DEL CARRO DE RESCATE SONALTURA MÁXIMA 3,5 METROSLARGO MÁXIMO 9.8 METROSANCHO MÁXIMO 2.55 METROSCHASIS TIPO CUSTOMCAJA DE CAMBIO 5 VELOCIDADES MAS 1 DE RETROCESOTRACCIÓN 4X2CARROZADO ALUMINIOMOTORPOTENCIA 330 HPCOMBUSTIBLE DIESELTIPO DE MOTOR TURBOALIMENTADO DE GEOMETRIA VARIABLE Y CON INTERCOOLERNORMA EMISIÓN EURO IVFRENOS ABSSISTEMA ELECTRICO 24VCAPACIDAD MINIMA DE TRASPORTE DE PERSONAL UN CONDUCTOR MAS NUEVE TRIPULANTES, TODOS LOS ASIENTOS CON CINTURÓN DE SEGURIDAD DE 3 PUNTAS.COMUNICACIONES 2 EQUIPOS DE RADIO MOTOROLA DGM 6100, VHF, CON SU RESPECTIVA ANTENA, CON UN INTERCOMUNICADOR EN LA PARTE POSTERIOR. Mensaje N° 001 (06-01-2014) Acuerdo CORE N° 1.945 (15-01-2014) Vehículos M$ 293023</t>
  </si>
  <si>
    <t>REPOSICION VEHICULO RONDAS MEDICAS, CGR CHOLCHOL</t>
  </si>
  <si>
    <t>1.0 UNIDAD Mensaje N° 145 (09-10-2013) Acuerdo CORE N° 1.849 (23-10-2013) Detalle IDI Primer Acuerdo CORE Vehículos M$ 18.458</t>
  </si>
  <si>
    <t>EL PROYECTO CONSISTE EN LA ADQUISICIÓN DE UNA CAMIONETA 4 X 4, QUE DEBE REUNIR LAS CONDICIONES PARA EL TRASLADO DE PROFESIONALES DEL EQUIPO DE SALUD POR LO QUE DEBEN SER TODO TERRENO, DOBLE CABINA Y CON CUPULA PARA EL TRASLADO DE LOS EQUIPOS MEDICOS U OTROS.</t>
  </si>
  <si>
    <t>TRANSFERENCIA A CENTRO DE GENÓMICA NUTRICIONAL AGROACUÍCOLA (CGNA)</t>
  </si>
  <si>
    <t>Prov.Fondo de Innovación a la Competitividad</t>
  </si>
  <si>
    <t>Desarrollo de un promedio de 22 proteinas vegetal de alta calidad</t>
  </si>
  <si>
    <t>INVESTIGACION CIENTIFICA Y TECNOLOGICA PARA DESARROLLAR Y CREAR VALOR DESDE LA ARAUCANIA DESARROLLO DE PROTEINA VEGETAL DE ALTA CALIDAD DESARROLLO DE ACIDO GRASO VEGETAL DE ALTA CALIDAD</t>
  </si>
  <si>
    <t>Programas De Inversión (31.03)</t>
  </si>
  <si>
    <t>INSTRUMENTO DE INCENTIVO A LA REACTIVACIÓN DE EMPRENDIMIENTOS PRODUCTIVOS, QUE TIENEN COMO OBJETIVO EL AUMENTO DE LA ACTIVIDAD ECONÓMICA EN LOS DISTINTOS SECTORES ECONÓMICOS Y EL FORTALECIMIENTO DE LA COMPETITIVIDAD DE LA REGIÓN, EL DESARROLLO EN SUS TERRITORIOS Y LA DINAMIZACIÓN COMERCIAL, Y QUE ADEMÁS PUEDAN REACTIVAR, FORTALECER Y POTENCIAR LÍNEAS DE NEGOCIOS CON NUEVAS TECNOLOGÍAS PRODUCTIVAS EN SUS EMPRENDIMIENTOS. EL OBJETIVO DEL FONDO ES COFINANCIAR INICIATIVAS QUE AUMENTEN LA ACTIVIDAD COMERCIAL DE LA EMPRESA MEDIANTE LA INCORPORACIÓN DE EQUIPAMIENTO PRODUCTIVO Y/O IMPLEMENTACIÓN DE INFRAESTRUCTURA QUE TIENDA A POTENCIAR LA COMPETITIVIDAD DE LA EMPRESA, EN AQUELLOS SECTORES DE MAYOR IMPACTO EN LOS ÍNDICES DE ACTIVIDAD ECONÓMICA EN LA REGIÓN. SE FINANCIARÁN INICIATIVAS DE APOYO A LA MODERNIZACIÓN TECNOLÓGICA, QUE SIGNIFIQUEN UN FORTALECIMIENTO DE LOS PROCESOS DE PRODUCCIÓN Y DISTRIBUCIÓN, Y QUE GENEREN BIENES O SERVICIOS PRIVADOS. LA FUENTE DE FINANCIAMIENTO CORRESPONDE AL SUBTITULO 13.02.011 SERVICIO DE GOBIERNO INTERIOR GLOSAS 05, PRESUPUESTO GOBIERNO REGIONAL.LOS ITEMS CORRESPONDIENTES SON LOS SIGUIENTESINFRAESTRUCTURA M 730.000, EQUIPAMIENTO M220.000 Y DIFUSION M 50.000 Mensaje N° 52 (28-02-2014) Acuerdo CORE N° 2031 (10-03-2014)</t>
  </si>
  <si>
    <t>Transferencias A CARDP PARA FUNCIONAMIENTO</t>
  </si>
  <si>
    <t>Transferencias Corrientes al Sector Privado (24.01)</t>
  </si>
  <si>
    <t>RECURSOS PARA FUNCIONAMIENTO AGENCIA DE DESARROLLO PRODUCTIVO</t>
  </si>
  <si>
    <t>RECURSOS PARA FINANCIAR AGENCIA DE DESARROLLO PRODUCTIVO</t>
  </si>
  <si>
    <t>TRANSFERENCIAS CORRIENTES - A Otras Entidades Públicas (Municip. - Act. Culturales; Municip. - Act. Deportivas; Municip.. - Act. de Seguridad Ciudadan</t>
  </si>
  <si>
    <t>Transferencias Corrientes al Otras Entidades Públicas (24.03)</t>
  </si>
  <si>
    <t>Corresponde a recursos que se definirán en su oportunidad, según el detalle siguiente Actividades Culturales M$ 695.250 Actividades Deportivas M$ 695.250 Actividades de Seguridad Ciudadana M$ 695.250</t>
  </si>
  <si>
    <t>TRANSFERENCIAS CORRIENTES - Al sector Privado</t>
  </si>
  <si>
    <t>Corresponde a los recursos destinado al Subtítulo 2401000 que se deberán definir en su oportunidad, según detalle siguiente 2401001 Actividades Culturales M$ 695.250 2401003 Actividades Deportivas M$ 695.250 2401006 Corporación Agencia Regional de Desarrollo de La Araucanía &gt;M$ 694.633</t>
  </si>
  <si>
    <t>Prov.Ley Nro 20.378 Transantiago</t>
  </si>
  <si>
    <t>TRANSFERENCIAS DE CAPITAL A OTRAS ENTIDADES PUBLICAS - Municipalidades (Programa Mejoramiento de Barrios)</t>
  </si>
  <si>
    <t>Prov.Saneamiento Sanitario / Fndr</t>
  </si>
  <si>
    <t>CUENTA DE AJUSTE SUBTITULO 33 03 100</t>
  </si>
  <si>
    <t>4.0 UNIDAD</t>
  </si>
  <si>
    <t>CONSTRUCCION POLIDEPORTIVO TEMUCO</t>
  </si>
  <si>
    <t>4612.0 METROS CUADRADOS</t>
  </si>
  <si>
    <t>EL PROYECTO TIENE UNA SUPERFICIE CONSTRUIDA DE 4.611.71 M2 Y SE ENCUENTRA DENTRO DEL RECINTO DEPORTIVO CAMPOS DE DEPORTES IELOL.ÉSTE SE COMPONE DE DOS GRANDES RECINTOS, POR UN LADO LA PISCINA TEMPERADA Y POR OTRO EL GIMNASIO, AMBOS RECINTOS SE UNEN EN LA ZONA DE ACCESO LA CUAL ESTÁ APOYADA POR LAS ÁREAS DE SERVICIOS COMO CAMARINES, BAOS PÚBLICOS BODEGA, ÁREAS DE ADMINISTRACIÓN ETC. ASÍ COMO TAMBIÉN LA ZONA DE MUSCULACIÓN Y MULTIUSO.EL POLIDEPORTIVO ESTÁ ORIENTADO AL DEPORTE RECREATIVO Y A LA MASIVIDAD, Y PARA ELLO SE HA DISEADO BAJO UN ESTÁNDAR QUE CUMPLA CON ESTOS REQUISITOS. LA PISCINA, SEMIOLIMPICA DE 6 CARRILES, TIENE UNA PROFUNDIDAD DE 1.30 METROS LO QUE PERMITEDESARROLLAR ACTIVIDADES DE NATACIÓN PARA ESCOLARES Y A LA VEZ ACTIVIDADES GRUPALES DE GIMNASIA EN EL AGUA PARA ADULTOS MAYORES, DUEAS DE CASA ETC., DE ESTA FORMA SE LOGRA ABARCAR UN AMPLIO RANGO ETÁREO.LA ZONA DEL GIMNASIO POSEE DOS MULTICANCHAS PARALELAS LO QUE PERMITE LA PRÁCTICA DE CUATRO EQUIPOS EN FORMA SIMULTÁNEA POR LO QUE SE PUEDEN DESARROLLAR DOS DEPORTES DISTINTOS A LA VEZ O REALIZAR CAMPEONATOS ESCOLARES UTILIZANDO LA CANCHA CENTRAL ABRIENDO LAS GRADERÍAS RETRÁCTILES.EN APOYO A ESTOS DOS GRANDES RECINTOS SE ENCUENTRAN LAS SALAS DE MUSCULACIÓN, ORIENTADO A UNPÚBLICO QUE REALIZA ACTIVIDADES DE FORMA INDIVIDUAL EQUIPADO CON MÁQUINAS DE FUERZA Y CARDIO DE ALTO TRÁFICO Y LA SALA MULTIUSO ORIENTADA A ACTIVIDADES GRUPALES COMO AERÓBICA, PILATES, BAILE ENTRETENIDO ETC.</t>
  </si>
  <si>
    <t>Instituto Nacional del Deporte</t>
  </si>
  <si>
    <t>CONICYT (FONDEF regional) TRANSFERENCIA FOMENTO A CIENCIA E INVESTIGACION APLICADA EN ARAUCANIA</t>
  </si>
  <si>
    <t>AÑO 2011: Contrato Agencias Ejecutoras Años Anteriores $191.008.985 Gastos Administrativos $ 9.550.449 AÑO 2012:</t>
  </si>
  <si>
    <t>MENSAJE N° 68 (20-04-2011) ACUERDO CORE N° 873 (26-04-2011) PARA 2011 ASIGNADO POR PARA AÑO 2012 M$ 259.056. Fortalecer y poner en valor las capacidades de innovación científica y tecnológica de las universidades e instituciones de investigación de la región.</t>
  </si>
  <si>
    <t>Comisión Nacional de Investigación Científica y Tecnológica</t>
  </si>
  <si>
    <t>Seremi de Educación</t>
  </si>
  <si>
    <t>REPOSICION LICEO POLITECNICO CURACAUTIN</t>
  </si>
  <si>
    <t>Diseño</t>
  </si>
  <si>
    <t>Curacautin</t>
  </si>
  <si>
    <t>Prov.Infraestructura Educacional</t>
  </si>
  <si>
    <t>10000.0 METROS CUADRADOS de terreno adquirido.</t>
  </si>
  <si>
    <t>LA PRESENTE ETAPA PROGRAMA LA LICITACIÓN DE LA CONSULTORÍA DE DISEO, GESTIONADO Y FINANCIADO POR MINEDUC, MÁS LA ADQUISICIÓN DEL TERRENO PROPUESTO, GESTIONADO POR MINEDUC Y FINANCIADO POR EL GORE IX. LA CONSULTORÍA DE DISEO COMPRENDE EL DESARROLLO DE DISEO DE 7.199,10 M2 DE RECINTOS CERRADOS 260 M2 DE RECINTOS CUBIERTOS Y 1.870 M2 DE RECINTOS ABIERTOS, ADEMÁS DEL DESARROLLO DE ESPECIALIDADES DETALLADAS EN LOS TÉRMINOS DE REFERENCIA DE LA D.A. REGIONAL. Mensaje N° 55 (04-03-2014) Acuerdo CORE N° 2.028 (04-03-2014) Detalle IDI Primer Acuerdo CORE Terreno M$ 778.142</t>
  </si>
  <si>
    <t>CONSTRUCCION CIERRE PERIMETRAL PARA CANCHA DEL C.C.P. DE VICTORIA</t>
  </si>
  <si>
    <t>1196.0 METROS CUADRADOS DE CIERRE PERIMETRAL</t>
  </si>
  <si>
    <t>SE POSTULA A LA CONSTRUCCION DE UNA MALLA PERIMETRAL, MEJORANDO CON ELLO LA SEGURIDAD PARA LA PRACTICA DEPORTIVA. MENSAJE N° 230 (21-11-2011) ACUERDO CORE N° 1134 (24-11-2011) IDI PRIMER ACUERDO OBRAS CIVILES M$ 25.788</t>
  </si>
  <si>
    <t>Gendarmería de Chile, Dirección Regional</t>
  </si>
  <si>
    <t>REPOSICION PARCIAL ESCUELA EL CAPRICHO, GALVARINO</t>
  </si>
  <si>
    <t>Galvarino</t>
  </si>
  <si>
    <t>2.173,22 M2 PARA REPOSICION DEL ESTABLECIMIENTO</t>
  </si>
  <si>
    <t>AC. CORE N° 547 DE 2010 AC. CORE N° 753 DE 2011 EL PROYECTO CONSISTE EN LA REPOSICIÓN PARCIAL DE LA ESCUELA EL CAPRICHO GALVARINO PARA UNA CAPACIDAD TOTAL DE 297 ALUMNOS, DISTRIBUIDOS 270 EN EDUCACIÓN BÁSICA Y 27 EN PREBÁSICA EN UNA SUPERFICIE TOTAL ÚTIL DE ACUERDO A DISEÑO DEFINITIVO DE 2.173,22M2. ESTA SUPERFICIE CONSIDERA INTERVENCIONES EN EL ÁREA ADMINISTRATIVA DE 65,12M2, ÁREA DOCENTE DE 598,01M2, JARDÍN INFANTIL 56,37M2, Y ÁREA DE SERVICIOS POR 294,37M2. ADICIONALMENTE SE CONTEMPLAN INTERVENCIONES EN CIRCULACIONES, PATIOS, ESCALERAS Y RAMPA INTERIOR POR UN TOTAL DE 570.29M2. FINALMENTE SE CONSIDERA MULTICANCHA TECHADA DE UNA SUPERFICIE DE 589,06M2. EN SÍNTESIS LA SUPERFICIE CONSIDERADA COMO AMPLIACIÓN CORRESPONDE A 1753.16M2 EN TANTO LA CORRESPONDIENTE A REPOSICIÓN A 420,06M2. ADICIONALMENTE SE INCLUYEN OBRAS COMPLEMENTARIAS (LEÑERA, SALA DE BOMBAS, ETC.) POR UN SUPERFICIE TOTAL DE 45.56M2 TAMBIÉN SE CONTEMPLAN LOS EQUIPOS Y EQUIPAMIENTO CORRESPONDIENTE.-</t>
  </si>
  <si>
    <t>Dirección de Arquitectura</t>
  </si>
  <si>
    <t>AMPLIACION EDIFICIO CONSISTORIAL MUNICIPALIDAD DE CURACAUTIN</t>
  </si>
  <si>
    <t>1604.0 METROS CUADRADOS</t>
  </si>
  <si>
    <t>EL EDIFICIO ES DE UN DATA DE 60 AOS, ES UNA CONST. DE 615,6 M2, QUE SE EMPLAZA EN UN BIEN RAÍZ DE 833,49 M, DE PROPIEDAD DE LA MUNICIPALIDAD, EL PROGRAMA ARQUITECTONICO CONTEMPLA LA AMPLIACIÓN Y REMODELACIÓN DEL EDIFICIO ACTUAL A UNA SUPERFICIE BRUTA TOTAL DE 1.603,6 M2, SOBRE LA SUPERFICIE CONSTRUIDA EXISTENTE (615,6 M2) CON UN TOTAL DE SUPERFICIE CONSTRUIDA AMPLIADA DE 988,0 M2. LA QUE SE ESTA DISTRIBUIDA DE LA SIGUIENTE FORMA. PRIMER PISO SUP. EXISTENTE 303,00 M2 SUP. AMPLIADA 262,55 M2 SEGUNDO PISO 312,6 M2 SUP. EXISTENTE, 206,52 M2 SUP. AMPLIADA Y TERCER PISO SUP. AMPLIADA DE 518,93 M2DE LOS 1.603,6 M2 DE SUPERFICIE BRUTA 1.417,7 M2 CORRESPONDEN A SUPERCIE UTIL Y 185,9 M2 A SUPERFICIE MUROS. LA DISTRIBUCION DE LA SUPERFICIE PROYECTADA ES LA SIGUIENTE SECR.MUNICIPAL30,3 M2ADMINIS. MUNIC 36,79 M2, SECPLA Y PROGRAMAS ASOCIADOS 157,17 M2ASES.JURIDICO 11,64 M2 CONTROL 11,64 M2 FINANZAS 77,82 M2 SOCIAL Y PROGRAM ASOC. 184,19 M2OBRAS DOM 49,51 M2 TRANSITO Y OF.ASOCIADAS 49,98 M2 DAEM 98,54 M2 SALUD Y PROGR. ASOC 117,83 M2 ALCALDIA Y SERVICIOS ASOC (SALA ESPERA, SECR, RELAC.PUBLICAS) 52,0 M2 JUZGADO POL.LOCAL 25,67 M2 REGISTRO ELECTORAL 14,78 M2 SERVICIOS (BAOS, SALA REUNION, AUDITORIUM SALA TECNICA GRUPO ELECTROGENO,ARCHIVOS) 499,8 M2. Mensaje N° 70 (10-03-2013) Acuerdo CORE N° 2.043 (10-03-2013) Detalle IDI Primer Acuerdo CORE M$ 1.671.751 OOCC M$ 25.999 Consultorías M$ 87.063 Equipamiento M$ 35.926 Equipos M$ 6.000 G. Adm. M$ 1.826.939 TOTAL</t>
  </si>
  <si>
    <t>Melipeuco</t>
  </si>
  <si>
    <t>AMPLIACION Y ADECUACION LICEO PABLO NERUDA A - 28</t>
  </si>
  <si>
    <t>14606.0 METROS CUADRADOS</t>
  </si>
  <si>
    <t>MENSAJE N° 122 (16/11/2010) ACUERDO CORE N° 714 (16/12/2010) RESUMEN DE ALCANCES DEL ACUERDO: 1. El mineduc financia el 50% del monto requerido. 2. Se debe contemplar la eficiencia energética 3. El Mineduc realizará estudio en un plazo no superior a 60 días. 4. El Mineduc debe dar a conocer los resultados del estudio al CORE 1. CONSULTA AMPLIACIÓN Y MEJORAMIENTO DEL LICEO PABLO NERUDA A-28, EN VIRTUD DEL ESTADO DE CONSERVACIÓN DE SU ACTUAL INFRAESTRUCTURA Y LOS REQUERIMIENTOS DE RECINTOS NECESARIOS PARA CONTRIBUIR A ALCANZAR LOS OBJETIVOS EDUCATIVOS. LAS INTERVENCIONES PROPUESTAS, SE ORIENTAN A IMPLEMENTAR LA JORNADA ESCOLAR COMPLETA, CUMPLIR NORMATIVAS Y EN GENERAL, MEJORAR LAS CONDICIONES DE INFRAESTRUCTURA, PARA ENTREGAR UN MEJOR SERVICIO EDUCATIVO. EL LICEO PABLO NERUDA, CONSTITUYE UN ESTABLECIMIENTO ALTAMENTE REPRESENTATIVO EN LA RED EDUCATIVA DE LA CAPITAL REGIONAL 2. EL DISEÑO FUE LICITADO POR EL MUNICIPIO DE TEMUCO, EN SU ROL DE UNIDAD TÉCNICA. ENCONTRÁNDOSE LA INICIATIVA RECOMENDADA (RATE RS DEL 08.04.2008) PARA SU ETAPA DE EJECUCIÓN Y A SOLICITUD DEL CONSEJO REGIONAL (ACTA N°1.402 DEL 05.11.2008) , EL DISEÑO ORIGINAL DEBIÓ REDEFINIRSE, PARA INCORPORAR EFICIENCIA ENERGÉTICA EN SU CONSTRUCCION. EL DISEÑO DE LAS OBRAS FUE VISADO POR LA DIRECCIÓN DE ARQUITECTURA REGIÓN DE LA ARAUCANÍA, ASUMIENDO COMO NUEVA UNIDAD TÉCNICA PARA LA INICIATIVA. LA INCORPORACIÓN DE EFICIENCIA ENERGÉTICA (EE) AL PROYECTO ORIGINALMENTE RECOMENDADO (SIN EE), FUE EVALUADA BAJO UN ENFOQUE COSTO BENEFICIO, RESULTANDO SOCIALMENTE RENTABLE, TODA VEZ QUE EL AHORRO DE COSTOS DERIVADOS DE LA INVERSIÓN EN EE SON SUFICIENTES PARA CUBRIR LAS INVERSIONES DERIVADAS 3. EL DISEÑO DEL ESTABLECIMIENTO FUE APROBADO TÉCNICAMENTE POR EL MINISTERIO DE EDUCACIÓN, SEGÚN CONSTA EN ORD. N°1614 DE FECHA 29 DE JULIO DEL AÑO 2010 4. EL PLAN DE CONTINGENCIA FUE SUSCRITO EL 29 DE JULIO DEL 2010 Y SE ENCUENTRA VISADO POR EL DIRECTOR COMUNAL DE EDUCACIÓN, EL DIRECTOR DE PLANIFICACIÓN, EL DIRECTOR DEL ESTABLECIMIENTO, EL INSPECTOR GENERAL, Y CUATRO PROFESIONALES DE SECPLA DEL MUNICIPIO DE TEMUCO. ESTE PLAN SE CONFIGURA EN DOS ETAPAS, DEBIDO A LA IMPOSIBILIDAD DE CONTAR CON UN ESTABLECIMIENTO ALTERNATIVO QUE ALBERGUE A LA TOTALIDAD DE LOS ALUMNOS DURANTE EL PERÍODO DE CONSTRUCCIÓN. EN TÉRMINOS GENERALES, CONSISTE EN MANTENER EN USO DOCENTE UNA PARTE DEL LICEO Y UTILIZAR PARTE DE LAS DEPENDENCIAS DEL LICEO COMERCIAL TIBURCIO SAAVEDRA EN LA MEDIDA QUE AVANZA EL PROCESO CONSTRUCTIVO. SE DEJA CONSTANCIA QUE LOS FONDOS PARA ESTE PLAN DE CONTINGENCIA SERÁN GESTIONADOS POR LA MUNICIPALIDAD DE TEMUCO 5. DURANTE LA FASE DE CONSTRUCCIÓN SE CONTRATARÁN DOS ASESORÍAS. LA PRIMERA SE REALACIONA CON LA INSPECCIÓN FISCAL DE OBRA (M$23.400), Y LA SEGUNDA ESTÁ ASOCIADA A LAS ESPECIALIDADES DE EFICIENCIA ENERGÉTICA (M$4.500) 6. LA RECOMENDACIÓN ES VÁLIDA EN EL MARCO DE LAS CONDICIONES Y BASES QUE RIGEN EL OCTAVO CONCURSO DE APORTE SUPLEMENTARIO DE CAPITAL SE CONSULTA EL DESARROLLO DE PROYECTO AMPLIACIÓN Y MEJORAMIENTO DEL LICEO PABLO NERUDA A-28, DE LA CIUDAD DE TEMUCO, CON UNA SUPERFICIE EXISTENTE EDIFICADA DE 6.814 M2., EN UN TERRENO DE 43.729 M2 DE SUPERFICIE. EL DETALLE DE LAS SUPERFICIES AMPLIADAS Y ADECUADAS ES EL SIGUIENTE: SUPERFICIE AMPLIACION 7.792 M2 Y SUPERFICIE ADECUACIÓN 6.814 M2, IMPLICANDO UNA SUPERFICIE TOTAL CONSTRUIDA DE 14.606 M2 LA ESTRUCTURA DEL EDIFICIO SE PROYECTA PRINCIPALMENTE EN ALBAÑILERÍA, HORMIGÓN (PILARES, RADIER, LOSA) Y ACERO. LOS RECINTOS CERRADOS CONTEMPLAN: ÁREAS DE ADMINISTRACIÓN, 60 AULAS, 10 LABORATORIOS, 10 TALLERES, SALAS DE PROFESORES POR ESPECIALIDAD, 1 BIBLIOTECA, 1 COMEDOR, 2 GIMNASIOS Y TODOS LOS ESPACIOS NORMATIVOS PARA REALIZAR LA FUNCIÓN EDUCATIVA.</t>
  </si>
  <si>
    <t>Perquenco</t>
  </si>
  <si>
    <t>CONSTRUCCION CASA ACOGIDA MUJERES VICTIMAS VIOLENCIA INTRAFAMILIAR, TEMUCO</t>
  </si>
  <si>
    <t>LA OBRA CONSIDERA UNA SUPERFICIE DE CONSTRUCCION DE 719.42 M2</t>
  </si>
  <si>
    <t>EL PROYECTO CONTEMPLA LA CONSTRUCCION DE UNA CASA DE ACOGIDA PARA MUJERES VICTIMAS DE VIOLENCIA INTRAFAMILIAR GRAVE, EMPLAZADA EN LA COMUNA DE TEMUCO. LA OBRA CONSIDERA UNA SUPERFICIE DE CONSTRUCCION DE 719.42 M2 EN 2 PISOS DE ALBAÑILERIA, LA QUE SE DETALLA A CONTINUACION: SECTOR ACOGIDA 6.52 M2 OFICINA DIRECTORA/SECRETARIA 15.96 M2 DORMITORIOS FAMILIAR 240.06 M2 (SON 20) COMEDOR 30.5 M2 ESTAR 30.00 M2 LAVANDERIA 12.24 M2 (SON 2) COCINA 18.40 M2 DESPENSA DE ALIMENTOS 2.22 M2 BODEGA GENERAL 3.22 M2 SS.HH. PERSONAL COCINA 2.03 M2 SS.HH. FAMILIAR 42.33 M2 (SON 10) SS.HH. PERSONAL DE SERVICIO 2.10 M2 TENDEDERO CUBIERTO 9.43 M2 LEÑERA 7.53 M2 OFICINAS 12.60 M2 (SON 2) TALLER 22.36 M2 ESPACIO TALLER NIÑOS 17.10 M2 ESPACIO ATENCION INDIVIDUAL 9.38 M2 INTERVENCION PSICOSOCIAL 6.28 M2 MUROS Y PASILLOS 229.16 M2</t>
  </si>
  <si>
    <t>Saavedra</t>
  </si>
  <si>
    <t>DISEÑO QUE PERMITA LA POSTERIOR POSTULACION A ETAPA DE EJECUCION</t>
  </si>
  <si>
    <t>Vilcun</t>
  </si>
  <si>
    <t>Pucon</t>
  </si>
  <si>
    <t>CONSTRUCCION CENTRO DE SALUD FAMILIAR CONUN HUENO, PADRE LAS CASAS</t>
  </si>
  <si>
    <t>2520.0 METROS CUADRADOS</t>
  </si>
  <si>
    <t>SE REQUIERE EJECUTAR LA CONSTRUCCION DEL CENTRO DE SALUD FAMILIAR CONUN HUENU, CON UNA SUPERFICIE TOTAL DE 2.520,02 M2, CON EL SIGUIENTE PROGRAMA MEDICO ARQUITECTONICOPRIMER NIVELAREA DE ATENCION CLINICA PRIMER NIVEL 609,46 M2RECINTOS COMUNES DE ATENCION 356,28 M2AREA DE APOYO TECNICO UNIDAD DE FARMACIA 49,59 M2 UNIDAD DE PROGRAMAS DE ALIMENTACION 35,40 M2 UNIDAD DE SOME 71,44 M2.AREAS DE SERVICIOS GENERALES 171,58 M2ESPACIOS EXTERIORES (SALA BOMBASESTANQUE AGUA) 27,86 M2UNIDAD DE SOME (OFICINA JEFE, TECNICA Y DE EQUIPOS TIC)32,74 M2SEGUNDO NIVELAREA ATENCION CLINICA 70,81 M2AREA DE APOYO TECNICO (UNIDAD DE ESTERILIZACION) 24,95 M2AREA ADMINISTRATIVA 147 M2CIRCULACION Y MUROS 922,91 M2.EL PMA FUE APROBADO POR LA UNIDAD TECNICA (MOPDIRECCION DE ARQUITECTURA IX REGION) Y CUENTA CON CERTIFICADO DE VISACION DEL SERVICIO SALUD ARAUCANIA SUR.</t>
  </si>
  <si>
    <t>CONSTRUCCION COMPLEJO EDUCACIONAL DARIO SALAS - CARAHUE</t>
  </si>
  <si>
    <t>Prov.Recuperación Infraestructura Local Zona Centro-Sur</t>
  </si>
  <si>
    <t>6753.0 METROS CUADRADOS</t>
  </si>
  <si>
    <t>LA CONSTRUCCIÓN DEL ESTABLECIMIENTO COMPLEJO EDUCACIONAL DARIO SALAS CARAHUE, UBICADO EN CAMINO CARAHUE KM 1 S/N, CON UNA SUPERFICIE DE 30.000 M2, EN LA CIUDAD DE CARAHUE, CUENTA CON UNA SUPERFICIE DE 6.753,34 MT2 DE CONSTRUCCIÓN, PARA UNA CAPACIDAD DE 1260 ALUMNOS EN UN SUPERFICIE QUE SE DETALLA A CONTINUACIÓNÁREA ADMINISTRACIÓN 284,58ÁREA DOCENTE 2.036,34ÁREA PREBASICA 216,73ÁREA SERVICIOS 801,55ÁREA MULTICANCHA 1.123,08ÁREA PATIOS 2.161,33OTRAS SUPERFICIES 139,84EL EDIFICIO SE PROYECTA EN 3 PISOS EN ESTRUCTURA MAYORMENTE DE HORMIGÓN ARMADO, ADEMÁS DE ESTRUCTURA DE MADERA LAMINADA PARA LAS MULTICANCHAS, COMO COMPLEMENTO. POR OTRA PARTE ESTE EDIFICIO INCLUYE TERMOPANELES EN MARCO DE PVC Y UNA ENVOLVENTE DEL EDIFICIO, QUE MEDIANTE UN ESTUDIO DE EFICIENCIA ENERGÉTICA, DETERMINÓ SUS CARACTERÍSTICAS, CON LO CUAL SE PRETENDE MEJORAR, TANTO LOS ASPECTOS DE CALEFACCIÓN Y VENTILACIÓN, ASÍ COMO TAMBIÉN LA ACÚSTICA DE LOS RECINTOS Y EL AHORRO DE ENERGÍAS ASOCIADAS AL FUNCIONAMIENTO DE ESTE COMPLEJO EDUCACIONAL.EL COLEGIO CONSTARÁ CON NIVELES DE PRE BÁSICA, BÁSICA Y ENSEANZA MEDIA, LO CUAL SERÁ UN BENEFICIO PARA EL DESARROLLO DE LOS ALUMNOS DEL SECTOR.QUE EN LA ACTUALIDAD LA ESCUELA DARIO SALAS, FUNCIONA EN DEPENDENCIAS DE LA ESCUELA KIM RUKA, HASTA QUE SE CONSTRUYA EL NUEVO COMPLEJO EDUCACIONAL. MENSAJE N° 109 (10-06-2014) ACUERDO Core N° 088 (19-06-2014) DETALLE IDI PRIMER ACUERDO CORE OOCC M$ 6.039.317 Equipamiento M$ 77.872 Equipos M$ 83.146 Consultorías M$ 56.269 G. Adm. M$ 10.811</t>
  </si>
  <si>
    <t>CONSTRUCCION CUARTEL TERCERA COMPAÑIA BOMBEROS, PUCON</t>
  </si>
  <si>
    <t>730.0 METROS CUADRADOS</t>
  </si>
  <si>
    <t>LA PRESENTE ETAPA CONTEMPLA EL ESTUDIO DE ARQUITECTURA Y ESPECIALIDADES DE UN CUARTEL DE 730,35 M2 PARA A LA TERCERA COMPAÍA DE BOMBEROS DE PUCÓNESTE SE EMPALARÁ EN LA INTERSECCION DE LA AVENIDA COLOCOLO Y EL BYPASS AL CAMINO INTERNACIONAL, EN UN TERRENO PROPIO DE LA TERCERA COMPAÍA. EL PROGRAMA ARQUITECTONICO FUE VISADO POR LA DIRECCION DE ARQUITECTURA EN SU ROL DE UNIDAD TECNICA DEL PROYECO Y SU DETALLE ES EL SIGUIENTEAREA ADMINISTRATIVA HALL DE ACCESO CON ESPERA 25 M2 OFICINAS DIRECTOR 9 M2 OFICINA SECRETARIO/TESORERO 15 M2 OFICINA CAPITAN 15 M2 SALA DE RADIO Y COMUNICACIONES 9 M2 BAOS PERSONAL 6 M2.AREA OPERATIVA SALA DE MAQUINAS 160 M2 PAOL DE HERRAMIENTAS 6 M2 BODEGA 9 M2 SALA DE REUNIONES / CAPACITACIÓN 84 M2 BAOS UNIVERSALES 8 M2 KITCHENETTE 9 M2.AREA DE GUARDIA NOCTURNA GUARDIA NOCTURNA MASCULINA 15 M2 GUARDIA NOCTURNA FEMENINA 15 BAOS HOMBRES CON DUCHAS 9 M2 BAOS MUJERES CON DUCHA 9 M2 SALA ESTAR COMEDOR C/ KITCHENETTE 32 M2 SALA CASILLEROS MASCULINOS 8 M2 SALA CASILLEROS FEMENINOS 3 M2 DEPTO. DE CUARTELERO 50 M2AREA SERVICIOS GENERALES BODEGA GENERAL 12 M2 LAVANDERIA 6 M2 SALA EQUIPOS 12 SALA GRUPO ELECTROGENO 15M2CIRCULACIONES Y MUROS 189,35M2TOTAL 730,35 Mensaje N° 26 (03-02-2014) Acuerdo CORE N° 1.967 (03-02-2014) Detalle IDI Primer Acuerdo CORE Consultorías M$41.304 G. Adm. M$ 2.740 Total M$ 44.044</t>
  </si>
  <si>
    <t>CONSTRUCCION PARADOR TURISTICO MELIPEUCO</t>
  </si>
  <si>
    <t>668.0 METROS CUADRADOS</t>
  </si>
  <si>
    <t>MENSAJE N° 11 (31-01-2012) ACUERDO CORE N° 1.275 (28-03-2012) DETALLE IDI PRIMER ACUERDO CORE G. ADM. M$ 13.600 OOCC M$ 620.625 Equipos M$ 43.460 Equipamiento M$ 6.285 costo total M$ 683.970 LA ETAPA A PROGRAMAR CORRESPONDE A LA EJECUCIÓN DEL PROYECTO DENOMINADO PARADOR TURISTICO MELIPEUCO. LA CONSTRUCCION DE ESTE PROYECTO CONSIDERA OBRAS CIVILES, GASTOS ADMINISTRATIVOS, EQUIPAMIENTO Y EQUIPOS. EL EDIFICIO CONTEMPLA 667.73 MTS. CUADRADOS DENTRO DE LOS CUALES EXISTE UNA SUPERFICIE DESTINADA A AREA DE EXPOSICION, SALA DE CINE 3D, CAFETERÍA, SERVICIOS HIGIENICOS, UN ESPACIO PARA INFORMACIONES TURISTICAS Y AREAS VERDES EN EXTERIOR</t>
  </si>
  <si>
    <t>CONSTRUCCION POSTA SALUD RURAL RANQUIL, LONQUIMAY</t>
  </si>
  <si>
    <t>Lonquimay</t>
  </si>
  <si>
    <t>POSTA DE 286 M2, 4 BOXES DE ATENCION Y DEMAS ESPACIOS REQUERIDOS</t>
  </si>
  <si>
    <t>179 M2 PARA ATENCION (4 BOXES, 34 BAÑOS, SALA DE ESPERA, BODEGA, SOME, 7 M2 DE PORCHE DE ACCESO, 57 M2 VIVIENDA, 43 M2 AREA DE SERVICIOS MENSAJE N° 23 (27-01-2011) ACUERDO CORE N° 799 (28-02-2011) DETALLE PRIMER ACUERDO Y FICHA EBI OBRAS CIVILES M$ 252.487 G.A. 4.501 EQUIPAMIENTO 13.602 EQUIPOS 6.166 TOTAL 278.756</t>
  </si>
  <si>
    <t>HABILITACION ESTADIO MUNICIPAL DE PUREN</t>
  </si>
  <si>
    <t>Puren</t>
  </si>
  <si>
    <t>Diseño 10418.0 METROS CUADRADOS</t>
  </si>
  <si>
    <t>Mensaje N° 63 (06-05-2013) Sesión Extraordinaria N° 63 (30-04-2013) Acuerdo CORE N° 1.704 Detalle IDI Primer Acuerdo CORE Consultorías M$ 46.900 G. Adm. M$ 2.473 SE CONSULTA LA ELABORACION DEL DISEO DE ARQUITECTURA Y DE TODAS LAS ESPECIALIDADES CONCURRENTES LOS QUE ADEMÁS SE ESPECIFICARÁN, PRESUPUESTARÁN Y CUBICARÁN POR SEPARADO, SEGÚN CORRESPONDA CORRESPONDIENTES AL PROYECTO DENOMINADO HABILITACION ESTADIO MUNICIPAL DE PUREN, EL QUE CONSULTA SEGUN SU PROGRAMA ARQUITECTONICO LOS SIGUENTES RECINTOS AREA ADMINISTRATIVA CONSULTA OFICINA ADMINISTRATIVA CON BAO 15 M2 PORTERÍA 8 M2 BODEGA 12 M2 BOX ENFERMERÍA 9 M2, TOTAL SUPERFICIE ÁREA ADMINISTRATIVA 44 M2 AREA ESPECTADORES CONSULTA GRADERÍAS 101 M2 ESCENARIO 40 M2 MEJORAMIENTO GRADERÍAS EXISTENTES 100,7 M2 TOTAL ÁREA ESPECTADOR 241,7 M2 AREA DEPORTIVA CONSULTA GIMNASIO BÁSICO 600 M2 SALA DE USO MÚLTIPLE 60 M2 SALA DE MAQUINAS 60 M2 TOTAL ÁREA DEPORTIVA 720 M2 AREA SERVICIOS CONSULTA SERVICIOS HIGIÉNICOS DAMAS 12 M2 SERVICIOS HIGIÉNICOS VARONES 12 M2 SSHH DAMAS ESPECTADOR 12 M2 SSHH VARONES ESPECTADOR 12 M2 MEJORAMIENTO CAMARINES CON DUCHAS Y BAOS EXISTENTES 130,84 M2 MEJORAMIENTO CAMARINES PISCINA 68,2 M2, TOTAL SUPERFICIE ÁREA SERVICIOS 247,04 M2, SUPERFICIE CIRCULACIONES CUBIERTAS 309 M2 OBRAS EXTERIORES CONSULTA CANCHA SINTÉTICA 7.138 M2 CANCHA DE TENIS 648 M2 CIRCUITO ACTIVIDADES FÍSICAS LIBRES 60 M2 ESTACIONAMIENTO 60 M2 MEJORAMIENTO PISCINA MUNICIPAL 36 M2, TOTAL OBRAS EXTERIORES 7.942 M2 OBRAS COMPLEMENTARIAS MURO DE CONTENCIÓN 175 ML CANALIZACIÓN ESTERO 180 ML CIERRE PERIMETRAL 840 ML, TOTAL OBRAS COMPLEMENTARIAS 1.195 ML.</t>
  </si>
  <si>
    <t>MEJORAMIENTO EDIFICIO INTENDENCIA REGION DE LA ARAUCANIA (EJECUCION)</t>
  </si>
  <si>
    <t>8635.0 METROS CUADRADOS</t>
  </si>
  <si>
    <t>MENSAJE N° 159 (16-08-2011) ACUERDO CORE N° 1007 (17-08-2011) DETALLE IDI PRIMER ACUERDO OOCC M$ 5.032.759 CONSULTORIAS M$ 34.200 G. ADM. M$ 2.501 EQUIPAMIENTO M$ 333.162 EQUIPOS M$ 40.-462 DETALLE ACUERDO 1436 (21-08-2012) OOCC M$ 5.990.005 G.A. M$ 2.501 CONS. M$ 34.200 EQUIP. M$ 373.950 EQUIPOS M$ 95.251 TOTAL M$ 6.495.907 EL PROYECTO CONSISTE EN EL MEJORAMIENTO INTEGRAL DEL EDIFICIO DE LA INTENDENCIA REGIÓN DE LA ARAUCANÍA, PRODUCTO DE LOS DAOS SUFRIDOS TRAS EL TERREMOTO DEL 27.02.2010, LOS QUE CONSISTEN PRINCIPALMENTE EN UN REFORZAMIENTO ESTRUCTURAL, LA REMODELACIÓN DEL DISEO ARQUITECTÓNICO A TRAVÉS DE LA INCORPORACIÓN DE CRITERIOS DE EFICIENCIA ENERGÉTICA (ENVOLVENTE TÉRMICA CONTINUA Y CERRAMIENTOS) Y LA COMPLETA REINSTALACIÓN SANITARIA (ALCANTARILLADO Y AGUA POTABLE), ELÉCTRICA, CALEFACCIÓN, CORRIENTES DÉBILES Y EVACUACIÓN DE AGUAS LLUVIAS. LA SUPERFICIE APROXIMADA DE LA INTERVENCIÓN SE DESGLOSA DE LA SIGUIENTE MANERASUBTERRÁNEO (1250.23 M2) ESTACIONAMIENTO SUBTERRÁNEO, AUDITORIO, BODEGAS Y ARCHIVOS, SALA DE MAQUINA Y CALDERASS.HH.PÚBLICO Y FUNCIONARIOS1 PISO (679.92 M2) HALL, OF. INFORMACIONES SERNATUR, OF. SII Y ACCESOSENTREPISO (542.97 M2) GOBERNACIÓN DE CAUTÍN2 PISO (657.28 M2) INTENDENCIA3 PISO (601.22 M2) INTENDENCIA4 PISO (601.22 M2) SEREMI DE GOBIERNO Y URS5 PISO (601.22 M2) CONSEJO REGIONAL DE LA ARAUCANÍA6 PISO (601.22 M2) SERPLAC7 PISO (601.22 M2) SERNATUR, SEREMI DE HACIENDA, DEPARTAMENTO JURIDICO GOBIERNO REGIONAL DE LA ARAUCANIA Y 2 SALAS DE REUNIONES SERPLAC8 PISO (601.22 M2) DIPLADER GOBIERNO REGIONAL DE LA ARAUCANÍA9 PISO (601.22 M2) DAF GOBIERNO REGIONAL DE LA ARAUCANÍA10 PISO (601.22 M2) DACG GOBIERNO REGIONAL DE LA ARAUCANÍA11 TERRAZA (694.39 M2) CAFETERÍA Y TERRAZA ABIERTA.SUPERFICIE TOTAL 8635 M2ADEMAS SE CONSIDERA LA ADQUISICION DE EQUIPOS Y EQUIPAMIENTO PARA TODOS LOS SERVICIOS PUBLICOS INCLUIDOS Y LA CONSULTORÍA DE APOYO A LA INSPECCIÓN FISCAL.</t>
  </si>
  <si>
    <t>MEJORAMIENTO INTEGRAL CASA DE MAQUINAS , MUSEO NACIONAL FERROVIARIO</t>
  </si>
  <si>
    <t>Prov.Puesta en Valor del Patrimonio</t>
  </si>
  <si>
    <t>8820.0 METROS CUADRADOS</t>
  </si>
  <si>
    <t>Mensaje n° 009 (31-01-2012) Acuerdo CORE 1270 (28-03-2012) APROBADO CORE : APROTE GORE A OOCCC M$ 600.OOO APORTE DA M$ 2.823.924 EL PROYECTO NACE DE UNA INICIATIVA DEL MUNICIPIO DE TEMUCO POR RECUPERAR EL EDIFICIO DE LA CASA DE MÁQUINAS, CONSTRUIDO EN 1937, Y QUE CUENTA CON DECLARATORIA DE MONUMENTO HITÓRICO. EL EDIFICIO ALBERGA 37 MÁQUINAS EN DISTINTO ESTADO DE CONSERVACIÓN QUE SON EXPUESTAS EN LOS ANDENES EXISTENTES. ENTRE LAS OBRAS SE CONSIDERAMUROS NUEVOS DE HORMIGON ARMADO, 127 M3.RADIER DE HORMIGON PULIDO 9.500 M2.REVESTIMIENTO DE SMART PANEL ACERO 1.345 M2.OFICINAS ADMINISTRATIVAS 340,2 M2 CÚPULA 6.530M2. BAOS 67M2.1.113PUNTOS DE ALUMBRADO.56 BUTACAS AUDITORIOSITEMA DE SONIDO Y AMPLIFICACIÓNMESA DE REUNIONES ENTRE OTROS MUEBLES.ADEMÁS POR SU PARTICULAR FORMA Y CARACTERÍSTICAS, EL EDIFICIO SE UTILIZA COMO ESCENARIO DE RECITALES, FESTIVALES DE MÚSICA.</t>
  </si>
  <si>
    <t>MEJORAMIENTO PLAZA DE ARMAS COMUNA DE PUCÓN</t>
  </si>
  <si>
    <t>22453.0 METROS CUADRADOS</t>
  </si>
  <si>
    <t>LA PRESENTE INICIATIVA CONSISTE EN LA ETAPA DE EJECUCIÓN, DEL PROYECTO MEJORAMIENTO Y REMODELACIÓN PLAZA DE ARMAS COMUNA DE PUCÓN, DE ACUERDO AL SIGUIENTE PROGRAMA ARQUITECTÓNICO O CUADRO DE SUPERFICIES CIRCULACIONES 13.547,18 M2 ÁREAS VERDES 7.111,08 M2 LAGUNA 310,98 M2 ESTACIONAMIENTOS 752,18 M2 SOLERAS 703,43 M2 CASETA DE TURISMO 28,58 M2 TOTAL PLAZA 22.453,43 M2DENTRO DE LAS INTERVENCIONES SEALADAS CON ANTERIORIDAD, SE INCLUYE ADEMÁS LA SIGUIENTE EDIFICACIÓN ÁREA DE SERVICIOS HIGIÉNICOS 103,60 M2DENTRO DE LAS SUPERFICIES PRESENTADAS ANTERIORMENTE, LA PLAZA DE ARMAS CONTARÁ CON ESPACIOS DE CIRCULACIÓN COMO SENDEROS PEATONALES EN DISTINTAS MATERIALIDADES, LAGUNA ARTIFICIAL, ÁREA DE JUEGOS INFANTILES, ESCENARIO TIPO ODEON, EXPLANADA PARA USO COMUNITARIO, ÁREAS DE ESTAR, LO ANTERIOR CON SU RESPECTIVO EQUIPAMIENTO, MOBILIARIO E ILUMINACIÓN. FINALMENTE, SE RESPETARÁ Y PRIVILEGIARÁ LA TEMÁTICA AMBIENTAL MEDIANTE LA INCORPORACIÓN Y CONSERVACIÓN DE LA FLORA NATIVA (ÁRBOLES, ARBUSTOS, FLORES), ACORDE AL ENTORNO NATURAL DE LA COMUNA. CON EL DESARROLLO DE LAS OBRAS CONTEMPLADAS, SE PRETENDE GENERAR UN ESPACIO DE ENCUENTRO COMUNITARIO INCLUSIVO, FAMILIAR, CUYO ÉNFASIS SEA LA CONSERVACIÓN DEL MEDIOAMBIENTE Y LA SUSTENTABILIDAD, ADEMÁS DEL RESCATE DEL PATRIMONIO CULTURAL E HISTÓRICO DE LA COMUNA. MENSAJE N° 070 (10-03-2014) Acuerdo CORE N° 2044 (10-03-2014) Detalle IDI Primer Acuerdo CORE M$1.612.437 OOCC M$ 31.030 Consultorías M$6.502 G. Adm. M$ 1.649.969 Total</t>
  </si>
  <si>
    <t>Renaico</t>
  </si>
  <si>
    <t>Loncoche</t>
  </si>
  <si>
    <t>NORMALIZACION A CENTRO DE SALUD FAMILIAR CONSULTORIO RURAL DE RENAICO</t>
  </si>
  <si>
    <t>CONTEMPLA LA NORMALIZACIÓN DEL ESTABLECIMIENTO A CESFAM , SUPERFICIE TOTAL APROXIMADA DE 1463 MTS2.-</t>
  </si>
  <si>
    <t>SE CONTEMPLA LA NORMALIZACIÓN DEL ESTABLECIMIENTO A CESFAM EN UNA SUPERFICIE DISTRIBUIDA EN DISTINTAS ÁREAS, CON UNA SUPERFICIE TOTAL APROXIMADO DE 1463 MTS2, SEGÚN LA SIGUIENTE DISTRIBUCIÓN: 1.- ATENCIÓN CLÍNICA 166,14 MTS2. 2.- RECINTOS COMUNES DE ATENCIÓN 181,27 MTS2. 3.- UNIDAD DE URGENCIA 97,54 MTS2. 4.- LABORATORIO 69,84 MTS2. 5.- SALA REHABILITACIÓN KINÉSICA 68,80 MTS2. 6.- APOYO TECNICO (FARMACIA, ALIMENTACIÓN, ESTERILIZACIÓN). 77,99 MTS2 7.- UNIDAD DE DIRECCIÓN Y GESTIÓN 167,68 MTS2. 8.- SERVICIOS GENERALES 69,30 MTS2. 9.- SUPERFICIE ÚTIL TOTAL 966,20 MTS2. 10.- CIRCULACIONES Y MUROS 550,73 MTS2. EL ESTABLECIMIENTO ADEMÁS CUENTA CON ÁREAS VERDES, ESTACIONAMIENTOS, ESTANQUE DE AGUA Y PATIOS DE SERVICIO.</t>
  </si>
  <si>
    <t>NORMALIZACION A CENTRO DE SALUD FAMILIAR CONSULTORIO TEODORO SCHMIDT</t>
  </si>
  <si>
    <t>1520.0 METROS CUADRADOS</t>
  </si>
  <si>
    <t>MENSAJE 64 (13-04-2011) ACUERDO 897 (26-05-2011) DETALLE IDI PRIMER ACUERDO CONSULTORIAS M$ 10.400 G.ADM. M$ 4.700 OOCC M$1.674.855 EQUIPOS M$ 145.867 EQUIPAMIENTO M$ 45.718 EL PROYECTO CONTEMPLA LA CONSTRUCCIÓN DE UN CENTRO DE SALUD FAMILIAR PARA LA CIUDAD DE TEODORO SCHMIDT DE 1.520 MT2, EL PROGRAMA ARQUITECTÓNICO DEFINITIVO CORRESPONDE A: - 572 M2 ÁREA ATENCIÓN CLÍNICA (7 BOX CLÍNICOS MULTIPROPÓSITO, 1 BOX GINECOLÓGICA, 2 BOX DENTAL, UNIDAD SATÉLITE SOME, 1 SALA ESPERA CUIDADO NIÑOS, 1 SALA TRABAJO CLÍNICO GRUPAL, 2 BOXS IRA/ERA, 1 SALA TOMA MUESTRA, 1 BOX ECOGRAFÍAS, 1 BOX VACUNATORIO, 1 SALA MULTIUSO, 1 BOX CURACIÓN Y TRAT., 1 BOX URGENCIA, 1 SALA ATENCIÓN VICTIMAS, 1 SALA RX DENTAL-REVELADO, SOME URGENCIA PROCEDIMIENTOS, 1 SALA REHABILITACIÓN,SALA RADIOGRAFÍA, SALA TRÁNSITO, RESIDENCIA PARAMEDICO, 1 LABORATORIO, BAÑOS). - 75 M2 AREA APOYO TÉCNICO - 179 M2 ÁREA ADMINISTRATIVA. - 142,25 M2 AREA SERV. GENERALES. - 552 M2 CIRCULACIONES-MUROS. Y EL LOS CORRESPONDIENTES EQUIPAMIENTOS Y EQUIPOS.</t>
  </si>
  <si>
    <t>NORMALIZACION A CENTRO SALUD FAMILIAR CONSULTORIO RURAL DE LUMACO</t>
  </si>
  <si>
    <t>Lumaco</t>
  </si>
  <si>
    <t>1,588,79 M2 CONSTRUIDOS PARA NORMALIZAR EL CONSULTORIO</t>
  </si>
  <si>
    <t>AC . CORE N° 721 DE 2010 169632433 SE TRATA DE LA NORMALIZACION DEL CONSULTORIO RURAL DE LUMACO A CESFAM, EL QUE CONTEMPLA LA CONTRUCCION DE 1.588,79 M2, DISTRIBUIDOS EN: AREA ATENCION CLINICA 144,51M2; RECINTOS COMUNES DE ATENCION 214,42M2; UNIDAD DE URGENCIA 98,81M2; LAB. Y REHABIL. 145,77M2; AREA APOYO TEC. 103,94M2.; AREA ADM. 201,44M2; AREA SERV. GRALES.93,03 M2; CIRC Y MUROS 585,79M2 CONTEMPLA MEJORAMIENTO DE CASA EXISTENTE DE 74M2 EN SU TECHO, PUERTAS, VENTANAS ACCESORIOS EN S.S.H.H. Y TERMINACIONES Y UNA AMPLIACION DE ESTA DE 33,15M2 CON EL OBJETIVO SER HABILITADA PARA ACOGER LA DEMANDA DE PACIENTES EN TRANSITO. LA CONSTRUCCION CONTEMPLA MUEBLES IN SITU, ADEMAS EQUIPOS Y EQUIPAMIENTOS SEGUN REQUERIMIENTOS DEL SERVICIO DE SALUD, NECESARIOS PARA EL FUNCIONAMIENTO DEL RECINTO, CON LA CONSTRUCCION DE TODAS LAS ESPECIALIDADES COMO ELECTRICIDAD, ALCANTARILLADO Y AGUA POTABLE, CORRIENTES DEBILES, EFICIENCIA ENERGETICA ENTRE OTRAS.</t>
  </si>
  <si>
    <t>NORMALIZACION A CENTRO SALUD FAMILIAR CONSULTORIO RURAL QUEPE, FREIRE</t>
  </si>
  <si>
    <t>Freire</t>
  </si>
  <si>
    <t>1139.0 METROS CUADRADOS</t>
  </si>
  <si>
    <t>EJECUCIÓN DEL PROYECTO SEGUN PROGRAMA ARQUITECTONICO QUE CONTEMPLACONSTRUCCIÓN DE UN EDIFICIO DE 1.139 MTS2, CONSIDERANDO LAS SIGUIENTES ÁREAAREA DE ATENCIÓN CLINICA 122 MT2RECINTOS COMUNES DE ATENCIÓN 157 MT2AREA DE APOYO TECNICO 78 MT2AREA ADMINISTRATIVA 168 MT2AREA DE SERVICIOS GENERALES 124 MT2CIRCULACION Y MUROS 490 MT2 G.ADM. M$ 2.842 CONSULT.M$ 19.487 OOCC M$ 1.266.185 Equipamiento 51.151 Equipos M$ 52.837 Total M$ 1.392.502 Mensaje N° 112 (16-05-2014) Acuerdo CORE N° 89 (19-06-2014)</t>
  </si>
  <si>
    <t>REPOSICION COMPLEJO EDUCACIONAL MARTIN KLEINKNECHT PALMA, TOLTEN</t>
  </si>
  <si>
    <t>Tolten</t>
  </si>
  <si>
    <t>Diseño de 5099.0 METROS CUADRADOS</t>
  </si>
  <si>
    <t>SE CONTEMPLA REALIZAR EL DISEO DE ARQUITECTURA Y ESPECIALIDADES PARA LA REPOSICIÓN DEL COMPLEJO EDUCACIONAL MARTIN KLEINKNECHT PALMA DE TOLTEN, LO QUE INCLUYE AMPLIACION Y CONSTRUCCIÓN DE LOS ESPACIOS NECESARIOS POR NORMATIVA, EN UNA MAGNITUD DE PROYECO DE 5.099,31 M2 (1.100,36 DE INTERNADO Y 3.998,95 ESTABLECIMIENTO EDUCACIONAL), INCLUYE COLEGIO MAS GIMNASIO Y TALLERES, ENTRE OTROS. ADEMAS SE CONSIDERA LA REPOSICIÓN DEL INTERNADO CON CAPACIDAD PARA 120 ALUMNOS. EL DISEO ES PARA 640 ALUMNOS DESDE 7 A 4 MEDIO. Mensaje N° 46 (28-02-2014) Acuerdo CORE N° 2.029 (04-03-2014) Detalle IDI Primer Acuerdo CORE M$ 2.537 G. Adm. M$ 156.324 Consultorías</t>
  </si>
  <si>
    <t>REPOSICION CONSULTORIO GENERAL RURAL FREIRE Y ADECUACIÓN A CESFAM</t>
  </si>
  <si>
    <t>1830.0 METROS CUADRADOS</t>
  </si>
  <si>
    <t>EL PROYECTO A EJECUTAR SE UBICA EN UN TERRENO ADQUIRIDO POR LA MUNICIPALIDAD DE FREIRE, EN CALLE LAUTARO N48 DE FREIRE URBANO. EL PROYECTO CONSIDERA TODOS AQUELLOS ESPACIOS Y EQUIPAMIENTOS REQUERIDOS PARA EL BUEN FUNCIONAMIENTO, EN LA CALIDAD Y RESGUARDO DE LA MATERIALIDAD EMPLEADA Y QUE LA LEY GENERAL DE URBANISMO Y CONSTRUCCIONES Y SU ORDENANZA GENERAL CONPEMPLA, COMO ASÍ TAMBIÉN LAS DISPOSICIONES VIGENTES SOBRE LA MATERIA. LA OBRA CONSTA DE DOS PISOS, CON MUROS DE HORMIGÓN ARMADO, LOSA DE HORMIGÓN PARA EL ENTREPISO Y ESTRUCTURA METÁLICA PARA LA CUBIERTA. EL PROYECTO CONTEMPLA LA CONSTRUCCIÓN DE 1824,35M2 DE LOS CUALES 1420,09M2 CORRESPONDEN AL 1 NEVEL Y 404,27 AL 2NIVEL. EL RESUMEN DEL PMA POR ÁREA ES EL SIGUIENTEAREA ATENCIÓN CLINICA 360,3RECINTOS COMUNES DE ATENCIÓN 386,2AREA DE APOYO TÉCNICO 82,2AREA ADMINISTRATIVA. 186,7AREA DE SERVICIOS GENERALES 139,0TOTAL INCL. CIRCULACIONES Y MUROS1824,35 MENSAJE n° 088 (22-08-2012) ACUERDO CORE N° 1.432 (03-09-2012) DETALLE IDI PRIMER ACUERDO OOCC M$ 1.800.451 CONS. M$ 16.103 G.ADM. M$ 4.008 EQTO. M$ 69.945 EQUIPOS M$ 96.839</t>
  </si>
  <si>
    <t>REPOSICION CRS/CA Y TALLERES LABORALES DE ANGOL</t>
  </si>
  <si>
    <t>1.810 M2 PARA REPONER EL CRS DE ANGOL</t>
  </si>
  <si>
    <t>AC. CORE N° 723 de 2010 AC. CORE N° 979 DE 2011 LA REPOSICIÓN DEL CENTRO REINSERCIÓN SOCIAL (C.R.S), CENTRO ABIERTO (C.A.) Y TALLERES LABORALES (T.L.) DE ANGOL ES UNA OBRA DE 1.810 M2 QUE CORRESPONDEN A CENTRO DE REINSERCION SOCIAL 523,58 M2 (DEPENDENCIAS ADMINISTRATIVAS 125,89 M2 - DEPENDENCIAS DEL PERSONAL 45,55 M2 - DEPENDENCIAS PARA EL TRATAMIENTO 115,62 M2 - DEPENDENCIA PENA REMITIDA 50,7 M2 Y SUPERFICIES CIRCULACIÓN Y MUROS 185,8 M2). CENTRO ABIERTO 639,6 M2 (DEPENDENCIAS ADMINISTRATIVAS 88,74 M2 - DEPENDENCIAS DEL PERSONAL 285 M2 - DEPENDENCIAS PARA EL TRATAMIENTO 87,59 M2 Y SUPERFICIES CIRCULACIÓN Y MUROS 177,47 M2). TALLERES LABORALES 647 M2 (DEPENDENCIAS ADMINISTRATIVAS 46,2 M2 Y TALLERES LABORALES 445,68 M2 Y SUPERFICIES CIRCULACIÓN Y MUROS 155,2 M2). SE DEMOLERÁ LA ACTUAL EDIFICACION QUE ES DE MADERA.</t>
  </si>
  <si>
    <t>REPOSICION EDIFICIO CONSISTORIAL COMUNA DE TOLTEN</t>
  </si>
  <si>
    <t>Diseño de 1541.0 METROS CUADRADOS</t>
  </si>
  <si>
    <t>REPOSICION DEL EDIFICIO CONSISTORIAL DE LA COMUNA DE TOLTEN, LO QUE CONTEMPLA 1.477 M2 DE SUPERFICIE ÚTIL INTERIOR Y 638 M2 DE CIRCULACIÓN SEMI EXTERIOR COMO MEDIA SUPERFICIE, LO CUAL ARROJA UNA SUPERFICIE ESTIMATIVA DE 1.796 M2. LA INICIATIVA CONSISTE EN ALBERGAR TODOS LOS SERVICIOS MUNICIPALES EN UN SOLO EDIFICIO NUEVO, CON INSTALACIONES ADECUADAS PARA ELLO. Mensaje N° 69 (10-03-2014) Acuerdo CORE N° 2.041 (10-03-2014) Detalle IDI Primer Acuerdo CORE Consultorías M$ 60.562 G. Adm. M$ 2.639</t>
  </si>
  <si>
    <t>REPOSICION EDIFICIO CONSISTORIAL DE LONQUIMAY</t>
  </si>
  <si>
    <t>DISEÑO DE 2393.0 METROS CUADRADOS</t>
  </si>
  <si>
    <t>Mensaje N° 11 (31-01-2012) Acuerdo CORE N° 1.253 (19-03-2012 DETALLE IDI PRIMER ACUERDO CORE: Gastos Administrativos M$ 65.841 Consultorías M$ 2.164 ESTA ETAPA CONTEMPLA LA EJECUCION DE LA REPOSICIÓN DEL EDIFICIO CONSISTORIAL DE LONQUIMAY, EL QUE YA HA CUMPLIDO SU VIDA UTIL EL NUEVO EDIFICIO CONSTARA DE 1366 METROS CUADRADOS, EL QUE SERÁ EMPLAZADO EN LA AVENIDA BERNARDO OHIGGINS, EN PLENO CENTRO CÍVICO DE LONQUIMAY. ESTA ESTRUCTURA TENDRA 70 DEPENDENCIAS DONDE FUNCIONARÁN TODOS LOS DEPARTAMENTO MUNICIPALES, MAS LOS PROGRAMAS DE GOBIERNO QUE OPERAN EN EL TERRITORIO. EL DISEO DE DICHO PROYECTO FUE FINANCIADO CON FONDOS MUNICIPALES EN FORMA INTEGRA.</t>
  </si>
  <si>
    <t>REPOSICION EDIFICIO GOBERNACION PROVINCIAL MALLECO - ANGOL</t>
  </si>
  <si>
    <t>4976.0 METROS CUADRADOS</t>
  </si>
  <si>
    <t>EL PROYECTO CONSISTE EN LA REPOSICIÓN TOTAL DEL EDIFICIO INSTITUCIONAL DE LA GOBERNACIÓN DE MALLECO DAADO POR EL SISMO DE FEBRERO DE 2010.LAS OBRAS CONTEMPLAN LA CONSTRUCCION DEL NUEVO EDIFICIO Y LA EJECUCION DE OBRAS EXTERIORES DE USO PUBLICO (NUEVA PLAZA DEL FOLKLORE). CONSIDERA UNA SUPERFICIE CONSTRUIDA DE 4.976 M2 DESARROLLADA EN 3 PISOS MAS UN NIVEL SUBTERRANEO. LA NUEVA INFRAESTRUCTURA ALBERGA LOS SERVICIOS PUBLICOS DE ANGOL, ESTACIONAMIENTOS SUBTERRANEOS Y UN AUDITORIO. EL EMPLAZAMIENTO ES EL ACTUAL TERRENO QUE ADEMAS INCORPORA EL TERRENO DE LA ACTUAL PLAZA 18 DE SEPT (PLAZA DEL FOLKLORE)LA SUPERFICIE DEL PROYECTO SE DESGLOSA DE LA SIGUENTE MANERASUBTERRÁNEO (769,1 M2) ESTACIONAMIENTOS, BODEGAS, SALA TÉCNICA, ESTANQUE DE AGUA Y BOMBAS, Y SALA GRUPO ELECTRÓGENO1 PISO (1044,18 M2) REGISTRO CIVIL, TESORERÍA, FONASA, CORREOS Y SERVICIO DE IMPUESTOS INTERNOS2 PISO (1075,9 M2) TESORERIA, SERVIU, SERCOTEC, CANTON DE RECLUTAMIENTO Y AUDITORIO3 PISO (832,4 M2) GOBERNACION PROVINCIAL DE MALLECO, UNIDAD PROVINCIAL GOBIERNO REGIONAL, FUNDACIÓN PRODEMU Y COMEDOR.MUROS Y CIRCULACIONES 1254,32 M2SUPERFICIE TOTAL 4976 M2TAMBIEN SE CONSIDERA LA ADQUISISCION DE EQUIPOS Y EQUIPAMIENTO PARA TODOS LOS SERVICIOS PUBLICOS INCLUIDOS Y LA CONSULTORÍA DE APOYO A LA INSPECCION FISCAL DETALLE IDI PRIMER ACUERDO OOCC M$ 5.286.403 G.ADM. M$ 5.750 CONS. M$ 23.401 EQUIP. M$ 139.984 EQUIPOS M$ 23.992</t>
  </si>
  <si>
    <t>REPOSICION ESCUELA BASICA MALALMAHUIDA, COMUNA DE LONQUIMAY</t>
  </si>
  <si>
    <t>2429.0 METROS CUADRADOS</t>
  </si>
  <si>
    <t>SE CONSULTA LA REPOSICION DE LA ESCUELA MALALMAHUIDA, LA CUAL CONTEMPLARA 6 AULAS, PREBASICO, PATIO CUBIERTO, COMEDOR, COCINA,AREA ADMINSITRACION, BAOS HOMBRES Y MUJERES, BIBLIOTECA, SALA COMPUTACION, CON UN TOTAL DE 1.236,9 M2 DE SUPERFICIE. ADEMAS UNMEJORAMIENTO AL INTERNADO POR UNA SUPERFICIE DE 540 M2 Y UNA MULTICANCHA CUBIERTA Y CERRADA POR 651,6 MT2.</t>
  </si>
  <si>
    <t>REPOSICION PARCIAL LICEO JAMES MUNDELL - CHOLCHOL</t>
  </si>
  <si>
    <t>4247.0 METROS CUADRADOS</t>
  </si>
  <si>
    <t>SE PROYECTA, EN LO FUNDAMENTAL, LA CONSTRUCCIÓN DE DOS BLOQUES DE HORMIGÓN DE DOS PISOS CADA UNO, UN BLOQUE A CON 8 AULAS (4 EN EL PRIMER PISO Y 4 EN EL SEGUNDO), BLOQUE B DE 4 AULAS (2 EN EL PRIMER PISO Y 2 EN EL SEGUNDO), A LO ANTERIOR SE SUMA LA REMODELACIÓN DE 3 AULAS PARA PRE BÁSICO MÁS EL GIMNASIO ALEDAO AL ESTABLECIMIENTO. SE CONSTRUIRÁN Y REMODELARAN COMEDORES, TALLERES, DEPENDENCIAS PARA LOS PROFESORES, BIBLIOTECA, ENTRE OTROS, TODOS NORMATIVOS. EN TOTAL SON 2.650M2 DE OBRA NUEVA Y 1.596,99 DE MEJORAMIENTO DE ESPACIOS EXISTENTES, TOTAL 4.243.99 M2 DE INTERVENCIÓN, LA CAPACIDAD TOTAL DEL ESTABLECIMIENTO ES PARA 530 ALUMNOS DISTRIBUIDOS DESDE PRE BÁSICA HASTA CUARTO MEDIO. Mensaje N° 144 (09-10-2013) Acuerdo CORE N° 1.855 (06-11-2013) Detalle IDI Primer Acuerdo CORE OOCC M$ 2.350.000 Consultorías M$ 58.943 Equipamiento M$ 56.880 Equipos M$ 12.675 G. Adm. M$ 4.903 Costo Total M$ 2.483.401</t>
  </si>
  <si>
    <t>REPOSICION PLAZA DE ARMAS, VILCUN</t>
  </si>
  <si>
    <t>11328.0 METROS CUADRADOS</t>
  </si>
  <si>
    <t>REPOSICIÓN PLAZA DE ARMAS VILCÚN , LA CUAL SE DESARROLLARÁ EN LA INTERSECCIÓN DE LAS CALLES ARTURO PRAT ALMIRANTE LATORRE CHORILLOS LORD COCHRANE UBICADOS EN EL CENTRO DE LA CIUDAD, FRENTE AL MUNICIPIO, LA REPOSICIÓN DE LA PLAZA DE ARMAS DE VILCÚN SE DESARROLLARÁ EN UNA SUPERFICIE DE 11.328 M2, CORRESPONDE A UN LUGAR DE ESPACIO RECREATIVO Y DE ENCUENTRO, CON LAS SIGUIENTES CARCTERISTICASREPOSICION DE LA TOTALIDAD DE LAS AREAS VERDES DE LA PLAZA, 6.086 M2, DONDE SE PRIVILEGIO AUMENTAR LAS SUPERFICIES PEATONALES. REPOSICION DE 5.242 M2 DE PAVIMENTOS PEATONALES, REPOSICION DE PILETA CENTRAL CON INCORPORACION DE JUEGOS DE AGUA Y LUCES DE COLORES EN 38.27 M2, ESPACIO DE ALTURA COMO ESCENARIO DE 81.876 M2 Y ZONA DURA PARA OBSERVAR LOS ACTOS PUBLICOS, REPOSICION DE MOBILIARIO DE LA PLAZA, LO QUE INCLUYE LUMINARIAS, ESCAOS, BASUREROS, Y SE INCORPORAN ASIENTOS CURVOS, MESAS DE AJEDREZ, ILUMINACION DE ESPECIES ARBOREAS, ESFERAS, ETC. SE CONSULTA UN SISTEMA DE REGADIO EN BASE A 4 GABINETES DE RIEGO. SE CONSULTA UNA OFICINA DE TURISMO DE 10 M2 , ZONAS DE ESTACIONAMIENTOS CON 335.11 M2 Y ESPACIOS CON MONUMENTOS DECORATIVOS, (ESCULTURA MAPUCHE, SEGUN E.T.) Y DE CARACTER CIVICO. (BUSTO BERNARDO OHIGGINS SEGUN E.T.) COSTO ANUAL EQUIVALENTE POR PERSONA (CEP) 51.452. Mensaje N° 039 (28-02-2014) Acuerdo CORE N° 2.024 (04-02-2014) Detalle IDI Primer Acuerdo CORE M$4.355 G. Adm M$ 14.613 Consultorías M$ 613.236 OOCC M$ 632.204 Total</t>
  </si>
  <si>
    <t>REPOSICION POSTA DE SALUD RURAL HUITRANLEBU - PUREN</t>
  </si>
  <si>
    <t>265,08 MTS DE CONSTRUCCION PARA REPONER LA POSTA</t>
  </si>
  <si>
    <t>AC CORE N° 732 DE 2010 AC. CORE N° 981 DE 2011 AC. CORE N° 1195 Y 1204 DE 2012 EL PROYECTO CONSISTE EN LA REPOSICIÓN DE LA POSTA RURAL DE HUITRANLEBU EN LA COMUNA DE PUREN. LAS OBRAS CONTEMPLAN: BOX MULTIPROPÓSITO - 11,90 MT2 BOX MULTIPROPÓSITO - 11,90 MT2 BOX GINECO-OBSTÉTRICO - 14,52 MT2 BOX PROCEDIMIENTOS (TRATAMIENTOS Y CURACIONES) - 15,05 MT2 SOME Y ARCHIVO ACTIVO 7,14 MT2 BOTIQUÍN - 6,72 MT2 BAÑO UNIVERSAL - 4,56 MT2 BAÑO CON MUDADOR - 4,56 MT2 BAÑO PERSONAL - 2,08 MT2 SALA ESPERA - EDUCACIÓN GRUPAL - 28,76 MT2 RECINTO DE ASEO - 3,25 MT2 DESPACHO Y BODEGA DE ALIMENTOS - 9,35 MT2 CHIFLONERA - 6,47 MT2 SUB TOTAL - 126,26 MT2 CIRCULACIÓN Y MUROS - 37,87 MT2 TOTAL: 164,13 MT2 PORCHE DE ACCESO: 7,00 MT2 VIVIENDA: 51,00 MT2 ÁREA DE SERVICIOS (AGUA POTABLE, GRUPO ELECTRÓGENO, CALDERA Y RESIDUOS SÓLIDOS): 42,94 MT2 LO QUE TOTALIZA UNA POSTA DE : 265,08 MT2</t>
  </si>
  <si>
    <t>REPOSICION POSTA SALUD RURAL AMARGO,COLLIPULLI</t>
  </si>
  <si>
    <t>Collipulli</t>
  </si>
  <si>
    <t>293.0 METROS CUADRADOS</t>
  </si>
  <si>
    <t>Detalle GA. M$ 3.800 OOCC M$ 242.020 EQUIPAMIENTO M$ 8.136 EQUIPOS M$ 7.375 EL PROYECTO CONSISTE EN LA EJECUCION (CONSTRUCCION) DE LA POSTA DE SALUD RURAL DE LA VILLA AMARGO, LA CUAL SE ENCUENTRA DISTANTE EN 70 KILOMETROS DE LA CAPITAL COMUNAL, EN UN SECTOR PRECORDILLERANO. ESTA CONSTRUCCION SE REALIZARÍA EN ALBAILERIA REFORZADA, EN DOS NIVELES, VENTANAS DE ALUMINIO TIPO TERMOPANEL. LAS CONSTRUCCIONES DE 293,07 METROS CUADRADOS, EN UN MODULO DE POSTA Y VIVIENDA DEL ENCARGADO Y OTRO MODULO DE SERVICIOS (LEA, ESTANQUE DE AGUA Y GENERADOR ELECTRICO). LOS RECINTOS A CONSTRUIR SON LOS SIGUIENTES BOX GINECO OBSTETRICO (18 M2), BOX DENTAL (14,35 M2), 2 BOX MULTIPROPOSITOS (24,5 M2 TOTAL), BOX PROCEDIMIENTOS (15,05 M2), SOME Y ARCHIVO (7,3 M2), BOTIQUIN (4,45 M2), BAO UNIVERSAL (3,96 M2), BAO CON MUDADOR (3,96 M2), BAO PERSONAL (3,6 M2), SALA DE ESPERA EDUCACION GRUPAL (29,2 M2), RECINTO DE ASEO (3,0 M2), DESPACHO Y BODEGA DE ALIMENTOS (8,0 M2), CHIFLONERA (6,58 M2), CIRCULACIÓN Y MUROS (50,34 M2), PORCHE DE ACCESO (7,08 M2), VIVIENDA (53,7 M2) Y AREA DE SERVICIOS (40,0 M2). TOTAL EDIFICIO 293,07 M2.</t>
  </si>
  <si>
    <t>REPOSICION POSTA SALUD RURAL CATRIPULLI - CARAHUE</t>
  </si>
  <si>
    <t>276.0 METROS CUADRADOS</t>
  </si>
  <si>
    <t>MENSAJE N°11 (31-01-2012) ACUERDO CORE N° 1.305 (04-04-2012) DETALLE IDI PRIMER ACUERDO CORE G. ADM . M$ 3.913 OOCC M$ 236.251 EQUIPOS M$ 8.168 EQUIPAMIENTO M$ 10.777 TOTAL M$ 259.109 SE CONSTRUIRAN LO SIGUIENTE BOX MULTIPROPÓSITO25.42 M2 BOX GINECOOBSTÉTRICO15.375 M2, BOX PROCEDIMIENTOS 15.375 M2, ARCHIVO6.51 M2, SOME6.51 M2, BOTIQUÍN6.51 M2, BAO UNIVERSAL4.2 M2, BAO CON MUDADOR4.56 M2, BAO PERSONAL4.56 M2, SALA ESPERAEDUCACIÓN GRUPAL25.42 M2, RECINTO DE ASEO1.725 M2, BODEGA DE INSUMOS6.51 M2, BODEGA PNAC13.02 M2, DESPACHO PNAC6.51 M2, CIRCULACIÓN Y MUROS (30)66.325 M2, VIVIENDA52.29M2 OBRAS ANEXAS (LEERA, BODEGA EQ. ELECTRÓGENO) 15 M2</t>
  </si>
  <si>
    <t>REPOSICION POSTA SALUD RURAL DE QUETROCO, FREIRE</t>
  </si>
  <si>
    <t>287.0 METROS CUADRADOS</t>
  </si>
  <si>
    <t>EL PROYECTO CONSISTE BASICAMENTE EN LA REPOSICION DE LA ACTUAL POSTA, POR UNA INFRAESTRUCTURA DE 287 M2. EN ALBAILERIA REFORZADA QUE INCLUYE 2 BOXS MULTIPROPÓSITO1 BOX GINECOLOGICO1 BOX TRATAMIENTO Y CURACIONES1 SOME GENERAL Y ARCHIVO1 SALA DE ESPERA Y EDUCACION GRUPAL1 BODEGA Y DESPACHO DE ALIMENTOS1 BAO ACCESO UNIVERSAL 2 BAOS PUBLICO Y PERSONAL1 VIVIENDA FUNCIONARIO RESIDENTEY OBRAS COMPLEMENTARIAS( GRUPO ELECTRÓGENO, HIDROPAX, LEERA).MÁS EL EQUIPAMIENTO NECESARIO PARA SU FUNCIONAMIENTO DE ACUERDO CON LAS NORMAS DEL MINSAL. mensaje N° 132 (23-10-2012) IDI PRIMER ACUERDO CORE OOCC M$ 228.001 EQUIPOS M$ 7.947 EQUIPAMIENTO M$ 6.994 G. ADM. M$ 3.750 ASESORIA M$ 3.601</t>
  </si>
  <si>
    <t>REPOSICION POSTA SALUD RURAL LLIUCO, FREIRE</t>
  </si>
  <si>
    <t>260.0 METROS CUADRADOS</t>
  </si>
  <si>
    <t>EL PROYECTO CONSIDERA LA REPOSICIÓN DE LA POSTA EXISTENTE POR UN EDIFICIO DE 260M2 EQUIPADA TOTALMENTE EN CUAL CONTEMPLA DOS BOX MULTIPROPOSITO(24M2) UN BOX GINECOLOGICO(14,28M2) UN BOX DE PROCEDIMIENTOS(15M2) SALA DE ESPERA(28,52M2) SOME Y ARCHIVO(8,87M2) BOTIQUÍN(8,8M2) DESPACHO Y BODEGA PNAC(10,52M2) RECINTO DE ASEO (1,81M2) TRES BAOS(10,52M2) CIRCULACIÓN Y MUROS(32,22M2) OBRAS ANEXAS(37,59M2) AREA DE VIVIENDA PARA FUNCIONARIO RESIDENTE(54,91M2). MENSAJE N° 132 (23-10-2012) ACUERDO CORE N° 1.573 (23-10-2012) IDI PRIMER ACUERDO OOCC M$ 223.502 EQUIPOS M$ 7.347 EQUIPAMIENTO M$ 8.505GASTOS ADM. M$ 3.801 CONSULTORIAS M$ 3.601</t>
  </si>
  <si>
    <t>REPOSICION POSTA SALUD RURAL MILLAHUIN - PITRUFQUEN</t>
  </si>
  <si>
    <t>Pitrufquen</t>
  </si>
  <si>
    <t>221.0 METROS CUADRADOS</t>
  </si>
  <si>
    <t>EL PROYECTO CONSIDERA LA REPOSICION DE LA POSTA EXISTENTE POR UN EDIFICIO DE 221 M2 EQUIPADA TOTALMENTE,EN TERRENOS MUNICIPALES, DE ACUERDO A P.M.A. BOX MULTIPROPOSITO 24 M2, BOX GINECO OBSTÉTRICO 12 M2, BOX PROCEDIMIENTOS 15 M2, SOME Y ARCHIVO ACTIVO 8 M2, BOTIQUIN 8 M2, BAO UNIVERSAL 5 M2, BAO CON MUDADOR 3, BAO PERSONAL 2 M2, SALA ESPERA EDUCACIÓN GRUPAL 22 M2, RECINTO DE ASEO 3 M2, DESPACHO Y BODEGA DE ALIMENTOS 12 M2, CIRCULACIÓN Y MUROS 34,2 M2, PORCHE DE ASEO 10 M2, VIVIENDA 48 M2, OBRAS ANEXAS (LEERA, BODEGA, EQ. ELECTRÓGENO) 15 M2, AGREGANDO OBRAS DE BODEGA HIDROPAC, MUROS Y CIRCULACIONES DE ZONAS DE SERVICIOS, DANDO UN TOTAL DE 260 M2. DE EDIFICACION PARA ESTE PROYECTO.</t>
  </si>
  <si>
    <t>REPOSICION POSTA SALUD RURAL MUCO CHUREO, LAUTARO ETAPA 1 GGG</t>
  </si>
  <si>
    <t>Lautaro</t>
  </si>
  <si>
    <t>240.0 METROS CUADRADOS</t>
  </si>
  <si>
    <t>MENSAJE N° 11 (31-01-2012) ACUERDO 1-253 (19-03-2012) DETALLE IDI PRIMER ACUERDO: CONSULTORIAS M$ 4.328 G. ADM. M$ 3.400 OOCC M$ 213.644 EQUIPOS M$ 8.167 EQUIPAMIENTO M$ 10.778 EL PROYECTO CONSISTE EN LA CONSTRUCCIÓN DE 239,68 M2 CORRESPONDIENTES A REPOSICIÓN DE INFRAESTRUCTURA DE POSTA DE SALUD RURAL DE MUCO CHUREO, QUE CONTEMPLA 1BOX GINECOLÓGICO DE 16 M2, 2 BOX MULTIPROPÓSITO (24M2), 1 BOX PROCEDIMIENTOS DE 16 M2, SALA ESPERA DE 25.6 M2, SOME,Y ARCHIVO 7,4 M2, BOTIQUÍN 4.7M2, DESPACHO Y BODEGA PNAC 10.2 M2, RECINTO ASEO 2 M2 Y 3 BAOS 11.5 M2, CIRCULACIONES Y MUROS 22.1M2 Y OBRAS ANEXAS( LEERA, GRUPO ELECTRÓGENO Y BODEGA GENERAL) DE 30.9 M2. MÁS AREA DE VIVIENDA PARA FUNCIONARIO RESIDENTEDE 57.28 M2</t>
  </si>
  <si>
    <t>RESTAURACION TEATRO MUNICIPAL DE COLLIPULLI</t>
  </si>
  <si>
    <t>AC. 723 DE 2010 AC. 1195 Y 1204 DE 2012 SE CONTEMPLA EL DESARROLLO DEL DISEÑO DE ARQUITECTURA Y SUS ESPECIALIDADES PARA LA RESTAURACIÓN DE TEATRO MUNICIPAL DE COLLIPULLI EN EL CONTEXTO DEL PROGRAMA BID PUESTA EN VALOR DEL PATRIMONIO. CONTEMPLA ENTRE LAS PRINCIPALES ESPECIALIDADES RESTAURACIÓN ARQUITECTÓNICA, MUSEOGRAFÍA, EFICIENCIA ENERGÉTICA, ILUMINACIÓN, ACÚSTICA, SERVICIOS SANITARIOS Y ELECTRICIDAD. LA ETAPA DE DISEÑO CONTEMPLA UN PROGRAMA ARQUITECTÓNICO TOTAL DE 779,02 M2, DESGLOSADOS EN: 525,19 M2 SUPERFICIE 1º NIVEL: 17,80 M2 LOCAL COMERCIAL 1; 17,80 M2 LOCAL COMERCIAL 2; 54,74 M2 ANTESALA; 184,94 M2 SALA PUBLICO; 25,87 M2 PASILLO 1º NIVEL; 4,47 M2 BAÑO VARONES 1º NIVEL; 2,45 M2 BAÑO DAMAS 1º NIVEL; 77,72 M2 ESCENARIO; 27,24 M2 BAMBALINAS; 112,16 M2 GALERÍA PUBLICO. 136,60 M2 SUPERFICIE 2º NIVEL: 4,40 M2 BAÑO VARONES 2º NIVEL; 3,20 M2 BAÑO DAMAS 2º NIVEL; 15,50 M2 BODEGA 2º NIVEL; 45,25 M2 ACCESO A 2º NIVEL ? GALERÍA; 68,25 M2 3 OFICINAS. 39,51 M2 SUPERFICIE 3º NIVEL: 8,82 M2 SALA DE MÁQUINAS; 30,69 M2 TERRAZA. 77,72 M2 SUPERFICIE SUB ? SUELO: 77,72 M2 BODEGAS SUB ? SUELO.</t>
  </si>
  <si>
    <t>RESTAURACION TEATRO MUNICIPAL DE PURÉN</t>
  </si>
  <si>
    <t>DISEÑO DE 414.0 METROS CUADRADOS</t>
  </si>
  <si>
    <t>MENSAJE N° 153 (03-08-2011) ACUERDO CORE N° 1.021 (01-09-2011) DETALLE IDI PRIMER ACUERDO G. AMD. M$ 19.688 CONSULTORIAS M$ 2.502 LA ETAPA DE DISEO DE RESTAURACION DEL TEATRO MUNICIPAL DE PUREN, ESTA CONSIDERA EN UNA SUPERFICIE DE 414 M2. CONSISTE EN EL DISEO DE ARQUITECTURA (CON PARTICIPACION CIUDADANA) PROYECTO DE ILUMINACION Y AHORRO DE ENERGIA DISEO DE ESTRUCTURAS PROYECTOS SANITARIOS PROYECTO ELECTRICO Y CORRIENTES DEBILES PROYECTO DE CLIMA PROYECTO ACUSTICO Y DE SONIDO ESPECIFICIONES TECNICAS Y PRESUPUESTO OFICIAL Y MAQUETA VIRTUAL.EL PROGRAMA ARQUITECTÓNICO CONTEMPLA 45 MT2 AREA ADMINISTRATIVA (OFICINA, BOLETERIA, ARCHIVO, ACCESO)227 MT2 TEATRO (PLATEA, BALCON, ESCENARIO, SALA ESTUDIO, BODEGA)78 MT2 AREA DE SERVICIOS (SERVICIOS HIGIENICOS, CAMARINES, BODEGA, CONFITERÍA)64 MT2 CIRCULACIONES.</t>
  </si>
  <si>
    <t>Traiguen</t>
  </si>
  <si>
    <t>Dirección de Obras Hidráulicas</t>
  </si>
  <si>
    <t>Villarrica</t>
  </si>
  <si>
    <t>30064328 INSTALACION SISTEMA AGUA POTABLE PAILLAO MAPU TROMEMALLIN, TEMUCO</t>
  </si>
  <si>
    <t>UNA PREFACTIBILIDAD PARA DETERMINAR ALTERNATIVA DE AGUA PARA POTENCIALES BENEFICIARIOS (189 VIVIENDAS)</t>
  </si>
  <si>
    <t>MENSAJE N° 081 (08-09-2010) ACUERDO CORE N° 607 (29/09/2010) SE CONSULTA: 1. LEVANTAMIENTO INFORMACIÓN EN TERRENO, IDENTIFICACIÓN BENEFICIARIOS DEFINITIVOS, BASADA EN NÓMINA 189 POTENCIALES VIVIENDAS, LAS CUALES DEBERÁN SER EVALUADAS EN RELACIÓN A FACTIBILIDAD DE SER INCORPORADAS EN SERVICIO EXISTENTE EN MOLLULCO O EN SISTEMA CINCO LAURELES TROMEN ALTO Y BAJO (CÓDIGO 30091981-0) ACTUALMENTE EN DISEÑO. 2. IDENTIFICACIÓN, VALORACIÓN Y EVALUACIÓN ALTERNATIVAS TÉCNICAS SOLUCIÓN, DEFINICIÓN ALTERNATIVA ÓPTIMA: FUENTE AGUA, REGULACIÓN, TRATAMIENTO, DISTRIBUCIÓN. 3. PARA FUENTE AGUA ÓPTIMA SUBTERRÁNEA, CONSIDERA: CONSTRUCCIÓN SONDAJE O DREN, PRUEBAS Y SELLO SANITARIO. 4. ANÁLISIS FÍSICO QUÍMICO Y BACTERIOLÓGICO AGUA SEGÚN DS Nº 735(19.12.69) DE S.S Y MODIFICACIONES POSTERIORES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DE ACUERDO A METODOLOGÍA VIGENTE. 12. FACTIBILIDAD ENERGÍA ELÉCTRICA. 13. TODOS LOS ANTECEDENTES PARA ETAPA DISEÑO EXIGIDOS POR S.N.I.</t>
  </si>
  <si>
    <t>30065742 INSTALACION SISTEMA AGUA POTABLE RURAL MANHUE, LONCOCHE</t>
  </si>
  <si>
    <t>UNA PREFACTIBILIDAD TERMINADA PARA DETERMINAR MEJOR ALTERNATIVA PARA SOLUCION DE AGUA POTABLE RURAL</t>
  </si>
  <si>
    <t>MENSAJE N° 081 (08/09/2010) ACUERDO CORE N° 607 (29/09/2010) SE CONSULTA: 1. LEVANTAMIENTO INFORMACIÓN EN TERRENO, IDENTIFICACIÓN BENEFICIARIOS DEFINITIVOS, BASADA EN NÓMINA 75 POTENCIALES VIVIENDAS. 2. IDENTIFICACIÓN, VALORACIÓN Y EVALUACIÓN ALTERNATIVAS TÉCNICAS SOLUCIÓN, DEFINICIÓN ALTERNATIVA ÓPTIMA: FUENTE AGUA, REGULACIÓN, TRATAMIENTO, DISTRIBUCIÓN. 3. PARA FUENTE AGUA ÓPTIMA SUBTERRÁNEA, CONSIDERA: CONSTRUCCIÓN SONDAJE O DREN, PRUEBAS Y SELLO SANITARIO. 4. ANÁLISIS FÍSICO QUÍMICO Y BACTERIOLÓGICO AGUA SEGÚN DS Nº 735(19.12.69) DE S.S Y MODIFICACIONES POSTERIORES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DE ACUERDO A METODOLOGÍA VIGENTE. 12. FACTIBILIDAD ENERGÍA ELÉCTRICA. 13. TODOS LOS ANTECEDENTES PARA ETAPA DISEÑO EXIGIDOS POR S.N.I.</t>
  </si>
  <si>
    <t>UNA PREFACTIBILIDAD TERMINADA</t>
  </si>
  <si>
    <t>CONSTRUCCION MITIGACION RIESGOS VOLCANICO Y GEOLOGICOS ASOCIADOS</t>
  </si>
  <si>
    <t>Estudios Básicos (31.01)</t>
  </si>
  <si>
    <t>DESARROLLAR ESTUDIOS DE PREFACTIBILIDAD CONSTRUCCION MITIGACION RIESGOS VOLCANICO Y GEOLOGICOS ASOCIADOS.-</t>
  </si>
  <si>
    <t>DESARROLLAR ESTUDIOS DE PREFACTIBILIDAD A TRAVÉS DEL LEVANTAMIENTO DE CARTOGRAFIA BASE ESCALA 1: 10.000 Y DE GEOLOGIA, HIDROLOGIA Y GLACIOLOGIA DE LOS CAUCES TURBIO, PEDREGOSO, ZANJÓN SECO, VOIPIR, MOLCO-HUICATIO, CHAILLUPEN-MELILAHUEN Y DELTA DEL RIO TRANCURA. SOBRE LA BASE DE LO ANTERIOR, SE DEBE DESARROLLAR EL ESTUDIO DE INGENIERIA BASE, PROPONIENDO CON ELLO TIPOS DE OBRAS DE MITIGACION A NIVEL DE ANTEPROYECTO.</t>
  </si>
  <si>
    <t>CONSTRUCCION SISTEMA AGUA POTABLE CUDICO ALTO Y BAJO, VILLARRICA</t>
  </si>
  <si>
    <t>DISEÑO DE UN SISTEMA DE APR PARA 122 POTENCIALES BENEFICIARIOS</t>
  </si>
  <si>
    <t>AC. CORE N° 734 DE 2010 SE CONSULTA: 1. DESARROLLO DISEÑO DE INGENIERÍA: MEMORIAS, PLANOS, ESPECIFICACIONES TÉCNICAS, TOPOGRAFÍAS, GEOREFERENCIACIÓN Y PRESUPUESTOS A NIVEL DE DETALLES Y PRECISIÓN DE DATOS, APROBADO POR: DIRECCIÓN DE OBRAS HIDRÁULICAS, SERVICIO SALUD, VIALIDAD Y DEMÁS SERVICIOS CORRESPONDIENTES, DE MODO QUE SOLUCIÓN A ENTREGAR A 122 POTENCIALES FAMILIAS SEA AL MÍNIMO COSTO DE OPERACIÓN E INVERSIÓN. 2. EL DISEÑO CONSIDERARÁ FUENTE DE ABASTECIMIENTO DE AGUA SUPERFICIAL, PROVENIENTE DE ESTERO AFUNALHUE (N: 5.632,04 Y E: 744,12) 3. CÁLCULO COSTOS OPERACIÓN Y MANTENCIÓN DE SISTEMA, INCLUYE PROPOSICIÓN TARIFA Y ANÁLISIS DISPOSICIÓN A PAGAR FAMILIAS A BENEFICIAR. 4. EVALUACIÓN ECONÓMICA DE PROYECTO CON RESULTADOS DISEÑO. 5. SANEAMIENTO DE TODOS LOS TERRENOS QUE EMPLAZARÁN LAS OBRAS, SERVIDUMBRES DE PASO, INCLUYE INSCRIPCIONES CONSERVADOR BIENES RAÍCES. 6. LEGALIZACIÓN DE LA ENTIDAD ADMINISTRADORA DEL SERVICIO. 7. OBTENCIÓN ANTECEDENTES REQUERIDOS PARA POSTULACIÓN ETAPA EJECUCIÓN A FINANCIAMIENTO A TRAVÉS DEL S.N.I.</t>
  </si>
  <si>
    <t>CONSTRUCCION SISTEMA AGUA POTABLE LA PEÑA, LAUTARO</t>
  </si>
  <si>
    <t>prefactibilidad para 102.0 NRO. DE ARRANQUES TOTALES</t>
  </si>
  <si>
    <t>SE CONSULTA1.LEVANTAMIENTO DE INFORMACIÓN EN TERRENO, IDENTIFICACIÓN BENEFICIARIOS DEFINITIVOS, BASADA EN NÓMINA DE 102 POTENCIALES VIVIENDAS.2.IDENTIFICACIÓN, VALORACIÓN Y EVALUACIÓN DE ALTERNATIVAS TÉCNICAS DE SOLUCIÓN, DEFINICIÓN DE ALTERNATIVAS ÓPTIMAS PARA FUENTE DE AGUA, REGULACIÓN, TRATAMIENTO Y DISTRIBUCIÓN, CONSIDERANDO COSTOS MÁXIMOS POR ARRANQUE ESTABLECIDOS EN NORMATIVA VIGENTE Y DE MODO QUE SOLUCIÓN A ENTREGAR SEA AL MÍNIMO COSTO DE OPERACIÓN Y DE INVERSIÓN. CONDICIÓN QUE DEBERÁ OBTENERSE DESARROLLANDO UN PROCESO ITERATIVO TANTO PARA LAS DEFINICIÓN DE CARACTERÍSTICAS TÉCNICAS COMO LA MAGNITUD DEL SERVICIO.3.PARA FUENTE DE AGUA ÓPTIMA SUBTERRÁNEA, CONSIDERA CONSTRUCCIÓN DE SONDAJE, PRUEBAS Y SELLO SANITARIO.4.ANÁLISIS FÍSICO QUÍMICO Y BACTERIOLÓGICO DE AGUA SEGÚN D.S. N 735(19.12.69) DEL S.S.5.SANEAMIENTO A NOMBRE DEL COMITÉ DE DERECHOS DE AGUA, SERVIDUMBRES Y TERRENOS QUE EMPLAZARÁN OBRAS, INCLUYE INSCRIPCIONES EN CORRESPONDIENTES CONSERVADORES.6.TOPOGRAFÍA BÁSICA, PLANOS DE EMPLAZAMIENTO DE VIVIENDAS Y DE OBRAS, DEBIDAMENTE GEOREFERENCIADAS.7.PRESUPUESTOS ESTIMADOS DE ETAPAS DE DISEO Y DE EJECUCIÓN.8.IDENTIFICACIÓN, CUANTIFICACIÓN Y VALORACIÓN DE COSTOS DE OPERACIÓN Y DE MANTENCIÓN DEL SISTEMA. INCLUYE ESTIMACIÓN DE TARIFAS Y DISPOSICIÓN A PAGAR DE USUARIOS.9.TÉRMINOS DE REFERENCIA ETAPA DISEO.10.ANÁLISIS DE SUELOS.11.EVALUACIÓN ECONÓMICA DE ACUERDO A METODOLOGÍA VIGENTE.12.FACTIBILIDAD ENERGÍA ELÉCTRICA.13.TODOS LOS ANTECEDENTES PARA ETAPA DISEO EXIGIDOS POR S.N.I. Mensaje N° 105 (13-09-2012) Acuerdo CORE N° 1.443 (13-09-2012) DETALLE IDI PRIMER ACUERDO CORE Consultorias M$ 68.798 G. Adm. M$ 500</t>
  </si>
  <si>
    <t>CONSTRUCCION SISTEMA AGUA POTABLE MILLAHUIN,COIPUE,MUNE, PITRUFQUEN</t>
  </si>
  <si>
    <t>DISEÑO PARA APROXIMADAMENTE 166.0 NRO. DE ARRANQUES TOTALES</t>
  </si>
  <si>
    <t>SE CONSULTA1.EN BASE A RESULTADOS ETAPA DE PREFACTIBILIDAD, DESARROLLO DISEO INGENIERÍA MEMORIAS, PLANOS, ESPECIFICACIONES TÉCNICAS, TOPOGRAFÍAS, GEORREFERENCIACIÓN Y PRESUPUESTOS A NIVEL DE DETALLES Y PRECISIÓN DE DATOS, APROBADO POR D.O.H., SERVICIO DE SALUD, VIALIDAD, OTROS, DE MODO QUE SOLUCIÓN A ENTREGAR A 166 POTENCIALES VIVIENDAS SEA AL MÍNIMO COSTO DE OPERACIÓN E INVERSIÓN. CONDICIÓN QUE DEBERÁ OBTENERSE DESARROLLANDO UN PROCESO ITERATIVO PARA LA DEFINICIÓN DE CARACTERÍSTICAS TÉCNICAS Y MAGNITUD DEL SERVICIO.2.GEORREFERENCIACIÓN Y TOPOGRAFÍA PARA EL ANÁLISIS DE FACTIBILIDAD TÉCNICO ECONÓMICA DE 62 FAMILIAS, QUE NO SE PRESENTARON EN LA ETAPA DE PREFACTIBILIDAD, Y SU INCORPORACIÓN AL DISEO SI CORRESPONDE.3.EL DISEO CONSIDERARÁ FUENTE DE ABASTECIMIENTO DE AGUA SUBTERRÁNEA, PROVENIENTE DE SONDAJE EXISTENTE EN COORDENADAS N 5.671,006 Y E 720,510 Y UNA DEMANDA DE 120 L/HABDÍA, PROYECTADA AL AO 20.4.ANÁLISIS DE SUELOS Y AGUA.5.CÁLCULO COSTOS DE OPERACIÓN Y MANTENCIÓN DEL SISTEMA, INCLUYE PROPOSICIÓN TARIFA Y ANÁLISIS DISPOSICIÓN A PAGAR DE FAMILIAS A BENEFICIAR.6.EVALUACIÓN ECONÓMICA DE PROYECTO CON RESULTADOS DISEO, DE ACUERDO A METODOLOGÍA VIGENTE.7.OBTENCIÓN DE LOS ANTECEDENTES REQUERIDOS PARA LA POSTULACIÓN DE LA ETAPA EJECUCIÓN, A FINANCIAMIENTO, A TRAVÉS DEL S.N.I.</t>
  </si>
  <si>
    <t>CONSTRUCCION SISTEMA AGUA POTABLE PELECO TRES ESQUINAS, SAAVEDRA</t>
  </si>
  <si>
    <t>Diseño para 97.0 NRO. DE ARRANQUES NUEVOS</t>
  </si>
  <si>
    <t>Mensaje N° 31 de fecha 21-03-2013 Sesión Extraordinaria N° 63 (30-04-2013) Acuerdo CORE N° 1.671 Detalle IDI Primer Acuerdo CORE Consultorías M$ 36.395 G. Adm. M$ 522 SE CONSULTA1.SANEAMIENTO, A NOMBRE DEL COMITÉ, DE LOS DERECHOS DE AGUA, TERRENOS Y SERVIDUMBRES QUE REQUIERE LA EJECUCIÓN DEL SISTEMA Y SI CORRESPONDE CAMBIO DE PUNTO DE CAPTACIÓN. INCLUYE INSCRIPCIONES EN LOS CORRESPONDIENTES CONSERVADORES.2.DISEO DE INGENIERÍA DE UN SISTEMA COLECTIVO DE AGUA POTABLE MEMORIAS, PLANOS, ESPECIFICACIONES TÉCNICAS, TOPOGRAFÍAS, GEOREFERENCIACIÓN Y PRESUPUESTOS A NIVEL DE DETALLES Y PRECISIÓN DE DATOS, APROBADO POR D.O.H., SERVICIO DE SALUD, VIALIDAD, OTROS, DE MODO QUE SOLUCIÓN A ENTREGAR A 97 POTENCIALES VIVIENDAS SEA AL MÍNIMO COSTO DE OPERACIÓN E INVERSIÓN. Y CUMPLA CON LOS COSTOS MÍNIMOS QUE ESTABLECE LA NORMATIVA VIGENTE.1.EL DISEO CONSIDERARÁ FUENTE DE ABASTECIMIENTO DE AGUA SUPERFICIAL PROVENIENTE DE LOS ESTEROS LLAGUEY EN COORDENADAS N5.697,900 Y E654,550, Ó COMÚE EN COORDENADAS N 5696,450 Y E654,650, DONDE LA COMUNIDAD INDÍGENA PELECO POSEE DERECHOS DE AGUA POR 10,0 L/S EN CADA ESTERO.2.ANÁLISIS DE SUELOS Y AGUA.3.CÁLCULO COSTOS DE OPERACIÓN Y MANTENCIÓN DEL SISTEMA, INCLUYE PROPOSICIÓN TARIFA Y ANÁLISIS DISPOSICIÓN A PAGAR DE FAMILIAS A BENEFICIAR.4.EVALUACIÓN ECONÓMICA DE PROYECTO CON RESULTADOS DISEO, DE ACUERDO A METODOLOGÍA VIGENTE.5.OBTENCIÓN DE LOS ANTECEDENTES REQUERIDOS PARA LA POSTULACIÓN DE LA ETAPA EJECUCIÓN, A FINANCIAMIENTO, A TRAVÉS DEL S.N.I.</t>
  </si>
  <si>
    <t>CONSTRUCCION SISTEMA AGUA POTABLE QUECHOCAHUIN BAJO, SAAVEDRA</t>
  </si>
  <si>
    <t>PREFACTIBILIDAD PARA 131.0 NRO. DE ARRANQUES TOTALES</t>
  </si>
  <si>
    <t>MENSAJE N° 19 (06-07-2011) ACUERDO CORE N° 974 (21-07-2011) DETALLE IDI PRIMER ACUERDO GASTOS ADM . M$ 486 CONSULTORIAS M$ 59.133 SE CONSULTA1.LEVANTAMIENTO INFORMACIÓN EN TERRENO, IDENTIFICACIÓN BENEFICIARIOS DEFINITIVOS, BASADA EN NÓMINA 131 POTENCIALES VIVIENDAS.2.IDENTIFICACIÓN, VALORACIÓN Y EVALUACIÓN ALTERNATIVAS TÉCNICAS SOLUCIÓN, DEFINICIÓN ALTERNATIVA ÓPTIMA FUENTE AGUA, REGULACIÓN, TRATAMIENTO, DISTRIBUCIÓN.3.PARA FUENTE AGUA ÓPTIMA SUBTERRÁNEA, CONSIDERA CONSTRUCCIÓN SONDAJE O DREN, PRUEBAS Y SELLO SANITARIO.4.ANÁLISIS FÍSICO QUÍMICO Y BACTERIOLÓGICO AGUA SEGÚN DS N 735(19.12.69) DE S.S5.SANEAMIENTO A NOMBRE COMITÉ DERECHOS AGUA, SERVIDUMBRES Y TERRENOS EMPLAZARÁN OBRAS, INCLUYE INSCRIPCIONES EN CONSERVADOR.6.TOPOGRAFÍA BÁSICA Y PLANOS EMPLAZAMIENTO VIVIENDAS Y OBRAS, GEOREFERENCIADAS.7.PRESUPUESTO ESTIMADO ETAPA DISEO Y EJECUCIÓN.8.IDENTIFICACIÓN, CUANTIFICACIÓN Y VALORACIÓN COSTOS OPERACIÓN Y MANTENCIÓN SISTEMA. ESTIMACIÓN TARIFA.9.TÉRMINOS REFERENCIA ETAPA DISEO.10.ANÁLISIS SUELOS.11.EVALUACIÓN ECONÓMICA.12.FACTIBILIDAD ENERGÍA ELÉCTRICA.13.TODOS LOS ANTECEDENTES PARA ETAPA DISEO EXIGIDOS POR S.N.I.CONSIDERANDO QUE EL PROYECTO SE EMPLAZA ADYACENTE AL LAGO BUDI, DE AGUA SALADA, NO PODRÁ ELEGIRSE COMO ALTERNATIVA DE SOLUCIÓN, PARA LA FUENTE DE ABASTECIMIENTO AGUA SALINA.</t>
  </si>
  <si>
    <t>CONSTRUCCION SISTEMA AGUA POTABLE QUILACO BOYONCO, PUREN</t>
  </si>
  <si>
    <t>PREFACT. QUE PERMITA 101.0 NRO. DE ARRANQUES TOTALES</t>
  </si>
  <si>
    <t>MENSAJE N° 129 ( 06-07-2011) ACUERDO CORE N° 973 ( 21-07-2011) DETALLE IDI PRIMER ACUERDO: GASTOS ADM. M$ 501 CONSULTORIA M$45.647 PREFACTIBILIDA QUE CONSULTA1.LEVANTAMIENTO DE INFORMACIÓN EN TERRENO, IDENTIFICACIÓN BENEFICIARIOS DEFINITIVOS, BASADA EN NÓMINA DE 101 POTENCIALES VIVIENDAS.2.IDENTIFICACIÓN, VALORACIÓN Y EVALUACIÓN DE ALTERNATIVAS TÉCNICAS DE SOLUCIÓN, DEFINICIÓN ALTERNATIVA ÓPTIMA FUENTE AGUA, REGULACIÓN, TRATAMIENTO, DISTRIBUCIÓN.3.PARA FUENTE DE AGUA ÓPTIMA SUBTERRÁNEA, CONSIDERA CONSTRUCCIÓN DE SONDAJE O DREN, PRUEBAS Y SELLO SANITARIO.4.ANÁLISIS FÍSICO QUÍMICO Y BACTERIOLÓGICO DE AGUA SEGÚN DS N 735(19.12.69) DE S.S5.SANEAMIENTO A NOMBRE COMITÉ DE DERECHOS AGUA, SERVIDUMBRES Y TERRENOS EMPLAZARÁN OBRAS, INCLUYE INSCRIPCIONES EN CONSERVADORES.6.TOPOGRAFÍA BÁSICA Y PLANOS DE EMPLAZAMIENTO VIVIENDAS Y OBRAS, GEOREFERENCIADAS.7.PRESUPUESTO ESTIMADO ETAPA DE DISEO Y EJECUCIÓN.8.IDENTIFICACIÓN, CUANTIFICACIÓN Y VALORACIÓN DE COSTOS DE OPERACIÓN Y DE MANTENCIÓN DEL SISTEMA. ESTIMACIÓN TARIFA.9.TÉRMINOS DE REFERENCIA ETAPA DISEO.10.ANÁLISIS DE SUELOS.11.EVALUACIÓN ECONÓMICA, DE ACUERDO A NORMATIVA VIGENTE.12.FACTIBILIDAD ENERGÍA ELÉCTRICA.13.TODOS LOS ANTECEDENTES PARA ETAPA DISEO EXIGIDOS POR S.N.I.</t>
  </si>
  <si>
    <t>CONSTRUCCION SISTEMA AGUA POTABLE RURAL FAJA 12 Y 14, CUNCO</t>
  </si>
  <si>
    <t>PREFACTIBILIDAD PARA 68.0 NRO. DE ARRANQUES TOTALES</t>
  </si>
  <si>
    <t>MENSAJE N° 42 (11-04-2012) ACUERDO CORE N° 1328 (02-05-2012) DETALE IDI PRIMER ACUERDO: Consultorías M$ 59.587 G. Adm. M$ 500 SE CONSULTA1.LEVANTAMIENTO DE INFORMACIÓN EN TERRENO, IDENTIFICACIÓN BENEFICIARIOS DEFINITIVOS, BASADA EN NÓMINA DE 68 POTENCIALES VIVIENDAS.2.IDENTIFICACIÓN, VALORACIÓN Y EVALUACIÓN DE ALTERNATIVAS TÉCNICAS DE SOLUCIÓN, DEFINICIÓN DE ALTERNATIVAS ÓPTIMAS PARA FUENTE DE AGUA, REGULACIÓN, TRATAMIENTO Y DISTRIBUCIÓN, CONSIDERANDO COSTOS MÁXIMOS POR ARRANQUE ESTABLECIDOS EN NORMATIVA VIGENTE Y DE MODO QUE SOLUCIÓN A ENTREGAR SEA AL MÍNIMO COSTO DE OPERACIÓN Y DE INVERSIÓN. CONDICIÓN QUE DEBERÁ OBTENERSE DESARROLLANDO UN PROCESO ITERATIVO TANTO PARA LAS DEFINICIÓN DE CARACTERÍSTICAS TÉCNICAS COMO LA MAGNITUD DEL SERVICIO.3.PARA FUENTE DE AGUA ÓPTIMA SUBTERRÁNEA, CONSIDERA CONSTRUCCIÓN DE SONDAJE, PRUEBAS Y SELLO SANITARIO.4.ANÁLISIS FÍSICO QUÍMICO Y BACTERIOLÓGICO DE AGUA SEGÚN D.S. N 735(19.12.69) DEL S.S.5.SANEAMIENTO A NOMBRE DEL COMITÉ DE DERECHOS DE AGUA, SERVIDUMBRES Y TERRENOS QUE EMPLAZARÁN OBRAS, INCLUYE INSCRIPCIONES EN CORRESPONDIENTES CONSERVADORES.6.TOPOGRAFÍA BÁSICA, PLANOS DE EMPLAZAMIENTO DE VIVIENDAS Y DE OBRAS, DEBIDAMENTE GEOREFERENCIADAS.7.PRESUPUESTOS ESTIMADOS DE ETAPAS DE DISEO Y DE EJECUCIÓN.8.IDENTIFICACIÓN, CUANTIFICACIÓN Y VALORACIÓN DE COSTOS DE OPERACIÓN Y DE MANTENCIÓN DEL SISTEMA. INCLUYE ESTIMACIÓN DE TARIFAS Y DISPOSICIÓN A PAGAR DE USUARIOS.9.TÉRMINOS DE REFERENCIA ETAPA DISEO.10.ANÁLISIS DE SUELOS.11.EVALUACIÓN ECONÓMICA.12.FACTIBILIDAD ENERGÍA ELÉCTRICA.13.TODOS LOS ANTECEDENTES PARA ETAPA DISEO EXIGIDOS POR S.N.I.</t>
  </si>
  <si>
    <t>Prov.Saneamiento Sanitario</t>
  </si>
  <si>
    <t>CONSTRUCCION SISTEMA AGUA POTABLE RURAL MARIAÑIR, P. LAS CASAS</t>
  </si>
  <si>
    <t>82.0 NRO. DE ARRANQUES NUEVOS</t>
  </si>
  <si>
    <t>SE CONSULTA1.LEVANTAMIENTO DE INFORMACIÓN EN TERRENO, IDENTIFICACIÓN BENEFICIARIOS DEFINITIVOS, BASADO EN EL ÁREA DE COBERTURA QUE DA LA EN NÓMINA DE 82 POTENCIALES VIVIENDAS.2.IDENTIFICACIÓN, VALORACIÓN Y EVALUACIÓN DE ALTERNATIVAS TÉCNICAS DE SOLUCIÓN, DEFINICIÓN DE ALTERNATIVAS ÓPTIMAS PARA FUENTE DE AGUA, REGULACIÓN, TRATAMIENTO Y DISTRIBUCIÓN, CONSIDERANDO COSTOS MÁXIMOS POR ARRANQUE ESTABLECIDOS EN NORMATIVA VIGENTE Y DE MODO QUE SOLUCIÓN A ENTREGAR SEA AL MÍNIMO COSTO DE OPERACIÓN Y DE INVERSIÓN. CONDICIÓN QUE DEBERÁ OBTENERSE DESARROLLANDO UN PROCESO ITERATIVO TANTO PARA LAS DEFINICIÓN DE CARACTERÍSTICAS TÉCNICAS COMO LA MAGNITUD DEL SERVICIO.3.PARA FUENTE DE AGUA ÓPTIMA SUBTERRÁNEA, CONSIDERA CONSTRUCCIÓN DE SONDAJE, PRUEBAS Y SELLO SANITARIO.4.ANÁLISIS FÍSICO QUÍMICO Y BACTERIOLÓGICO DE AGUA SEGÚN D.S. N 735(19.12.69) DEL S.S.5.SANEAMIENTO A NOMBRE DEL COMITÉ DE DERECHOS DE AGUA, SERVIDUMBRES Y TERRENOS QUE EMPLAZARÁN OBRAS, INCLUYE INSCRIPCIONES EN CORRESPONDIENTES CONSERVADORES.6.TOPOGRAFÍA BÁSICA, PLANOS DE EMPLAZAMIENTO DE VIVIENDAS Y DE OBRAS, DEBIDAMENTE GEOREFERENCIADAS.7.PRESUPUESTOS ESTIMADOS DE ETAPAS DE DISEO Y DE EJECUCIÓN.8.IDENTIFICACIÓN, CUANTIFICACIÓN Y VALORACIÓN DE COSTOS DE OPERACIÓN Y DE MANTENCIÓN DEL SISTEMA. INCLUYE ESTIMACIÓN DE TARIFAS Y DISPOSICIÓN A PAGAR DE USUARIOS.9.TÉRMINOS DE REFERENCIA ETAPA DISEO.10.ANÁLISIS DE SUELOS.11.EVALUACIÓN ECONÓMICA, DE ACUERDO A NORMATIVA VIGENTE.12.FACTIBILIDAD ENERGÍA ELÉCTRICA.13.TODOS LOS ANTECEDENTES PARA POSTULAR A FINANCIAMIENTO LA ETAPA DISEO DEL PROYECTO A TRAVÉS DEL S.N.I.</t>
  </si>
  <si>
    <t>CONSTRUCCION SISTEMA AGUA POTABLE RURAL NALCACO Y CHUMIL, LAUTARO</t>
  </si>
  <si>
    <t>prefactibilidad para 92.0 NRO. UNIDADES DOMICILIARIAS</t>
  </si>
  <si>
    <t>CONSISTE EN LA CONSTRUCCION DE UN POZO PROFUNDO EL CUAL SEGUN ESTUDIO HIDROGEOLÓGICO UN CAUDAL DE 5 L/S EL CUAL ABASTECERÁ EL FUTURO SISTEMA APR DE TRES ESQUINAS Mensaje n° 105 (13-09-2012) Acuerdo CORE N° 1443 (13-09-2012) Detalle IDI primer acuerdo Consultorias M$ 55.000 G. Adm M$ 500</t>
  </si>
  <si>
    <t>CONSTRUCCION SISTEMA AGUA POTABLE RURAL PEÑEHUE T. SCHMIDT</t>
  </si>
  <si>
    <t>131.0 NRO. DE ARRANQUES TOTALES</t>
  </si>
  <si>
    <t>SE CONSULTA1.DESARROLLO DISEO INGENIERÍA DE SISTEMA COLECTIVO DE AGUA POTABLE, DENTRO DE ÁREA DE COBERTURA DADA POR 131 POTENCIALES VIVIENDAS MEMORIAS, PLANOS, ESPECIFICACIONES TÉCNICAS, TOPOGRAFÍAS, GEORREFERENCIACIÓN Y PRESUPUESTOS A NIVEL DE DETALLES Y PRECISIÓN DE DATOS, APROBADO POR D.O.H., SERVICIO DE SALUD, VIALIDAD, OTROS, DE MODO QUE SOLUCIÓN A ENTREGAR SEA A MÍNIMO COSTO DE OPERACIÓN E INVERSIÓN. CONDICIÓN QUE DEBERÁ OBTENERSE DESARROLLANDO UN PROCESO ITERATIVO, TANTO PARA DEFINICIÓN DE CARACTERÍSTICAS TÉCNICAS, COMO MAGNITUD DEL SERVICIO Y DE MODO QUE SE CUMPLA CON LOS COSTOS MÁXIMOS QUE ESTABLECE LA NORMATIVA VIGENTE.2.PARA FAMILIAS ADYACENTE A LA CIUDAD DE T. SCHMIDT, ANÁLISIS DE ALTERNATIVAS QUE CONSIDERE CONEXIÓN A ESTE PROYECTO Ó AL SISTEMA EXISTENTE EN ESA CIUDAD.3.EL DISEO CONSIDERARÁ FUENTE DE ABASTECIMIENTO DE AGUA SUPERFICIAL PROVENIENTE DE RÍO TOLTÉN, EN COORDENADAS N 5.681,550 Y E 668,5004.ANÁLISIS Y ESTUDIO DE SUELOS Y ANÁLISIS FÍSICO QUÍMICO Y BACTERIOLÓGICO DE AGUA, SEGÚN D.S. N 735(19.12.69) DEL S.S.5.SANEAMIENTO, A NOMBRE DEL COMITÉ DE5.1TERRENOS EMPLAZARÁN OBRAS Y SERVIDUMBRES REQUERIDAS. 5.2CAMBIO PUNTO DE CAPTACIÓN DE LAS AGUAS ANTE D.G.A. 5.3INCLUYE INSCRIPCIONES EN CORRESPONDIENTES CONSERVADORES.6.CÁLCULO COSTOS OPERACIÓN Y MANTENCIÓN DEL SISTEMA, INCLUYE PROPOSICIÓN TARIFA Y ANÁLISIS DISPOSICIÓN A PAGAR DE FAMILIAS A BENEFICIAR.7.EVALUACIÓN ECONÓMICA DE PROYECTO CON RESULTADOS DISEO, DE ACUERDO A METODOLOGÍA VIGENTE.8.OBTENCIÓN DE LOS ANTECEDENTES REQUERIDOS PARA LA POSTULACIÓN DE LA ETAPA EJECUCIÓN, A FINANCIAMIENTO, A TRAVÉS DEL S.N.I. Mensaje N° 181 (12-11-2013) Acuerdo CORE N° 1.897 (04-12-2013) Consultorías M$ 38.332 G. Adm. M$ 500 Total M$ 38.832</t>
  </si>
  <si>
    <t>CONSTRUCCION SISTEMA AGUA POTABLE RURAL PUTABLA, VILLARRICA</t>
  </si>
  <si>
    <t>DISEÑO PARA 106.0 NRO. DE ARRANQUES TOTALES</t>
  </si>
  <si>
    <t>MENSAJE N° 250 (21-12-2011) ACUERDO CORE N° 1174 (21-12-2011) DETALLE IDI PRIMER ACUERDO CONSULTORIAS M$ 32.487 GASTOS ADM. M$ 515 SE CONSULTA1.DESARROLLO DISEO INGENIERÍA MEMORIAS, PLANOS, ESPECIFICACIONES TÉCNICAS, TOPOGRAFÍAS, GEORREFERENCIACIÓN Y PRESUPUESTOS A NIVEL DE DETALLES Y PRECISIÓN DE DATOS, APROBADO POR D.O.H., SERVICIO DE SALUD, VIALIDAD, OTROS, DE MODO QUE SOLUCIÓN A ENTREGAR A 106 POTENCIALES VIVIENDAS SEA AL MÍNIMO COSTO DE OPERACIÓN E INVERSIÓN, CONDICIÓN QUE DEBERÁ OBTENERSE DESARROLLANDO UN PROCESO ITERATIVO PARA LAS DEFINICIÓN DE CARACTERÍSTICAS TÉCNICAS Y LA MAGNITUD DEL SERVICIO.2.EL DISEO CONSIDERARÁ FUENTE DE ABASTECIMIENTO DE AGUA SUPERFICIAL, PROVENIENTE DEL ESTERO MULPUN, PARA UNA DEMANDA DE 120 L/HABDÍA, PROYECTADA AL AO 20. 3.SI PROCEDE, RESOLUCIÓN FAVORABLE DE LA DIRECCIÓN GENERAL DE AGUAS PARA CAMBIO DE PUNTO DE CAPTACIÓN DE AGUAS.4.ANÁLISIS CALIDAD DE SUELOS Y AGUA.5.CÁLCULO COSTOS DE OPERACIÓN Y MANTENCIÓN DEL SISTEMA, INCLUYE PROPOSICIÓN TARIFA Y ANÁLISIS DISPOSICIÓN A PAGAR DE FAMILIAS A BENEFICIAR.6.OBTENCIÓN DEL DOMINIO DE LOS TERRENOS Y SERVIDUMBRES QUE EMPLAZARAN LAS INSTALACIONES, A FAVOR DEL COMITÉ Y SUS CORRESPONDIENTES INSCRIPCIONES EN EL CONSERVADOR RESPECTIVO.7.EVALUACIÓN ECONÓMICA DE PROYECTO CON RESULTADOS DISEO, DE ACUERDO A METODOLOGÍA VIGENTE.8.OBTENCIÓN DE LOS ANTECEDENTES REQUERIDOS PARA LA POSTULACIÓN DE LA ETAPA EJECUCIÓN, A FINANCIAMIENTO, A TRAVÉS DEL S.N.I.</t>
  </si>
  <si>
    <t>DIAGNOSTICO PLAN MAESTRO AGUAS LLUVIAS DE LONCOCHE</t>
  </si>
  <si>
    <t>UN Plan Maestro Fecha Primer RS 29-05- 2012 (para 2013) Mensaje N° 160 (23-10-2013) Acuerdo CORE N° 1.845 (23-10-2013) Detalle IDi primer Acuerdo CORE Consultorías M$ 192.111 G. Adm. M$ 470 Total M$ 192.581</t>
  </si>
  <si>
    <t>EL ESTUDIO BUSCA ESTABLECER UNA CARACTERIZACIÓN Y DIAGNÓSTICO DE LA ACTUAL INFRAESTRUCTURA DE AGUAS LLUVIAS EN EL AREA EN ESTUDIO, PARA LO CUAL REQUIERE RECOLECTAR LA INFORMACIÓN EXISTENTE, Y A LA VEZ, GENERAR LA INFORMACIÓN NECESARIA DE MANERA TAL DE PROPONER, SIMULAR, ANALIZAR Y SELECCIONAR ALTERNATIVAS DE SOLUCIÓN AL PROBLEMA DE EVACUACIÓN Y DRENAJE DE AGUAS LLUVIAS QUE AFECTA AL AREA EN ESTUDIO. LO ANTERIOR DEBE REALIZARSE PARA LA SITUACIÓN FUTURA O CON PROYECTO ASOCIADO A UN DETERMINADO PERIODO DE RETORNO, DESARROLLANDO Y EVALUANDO A NIVEL DE PREFACTIBILIDAD, LAS SOLUCIONES QUE SE PREVEAN.</t>
  </si>
  <si>
    <t>DIAGNOSTICO PLAN MAESTRO AGUAS LLUVIAS DE NUEVA IMPERIAL (ESTUDIO BASICO)</t>
  </si>
  <si>
    <t>Un estudio que provea de información para formular una solución integral del tratamiento de aguas lluvias</t>
  </si>
  <si>
    <t>MENSAJE N° 193 (03-10-2011) ACUERDO CORE N° (19-10-2011) EL OBJETIVO PRINCIPAL DE ESTE ESTUDIO ES FORMULAR EL PLAN MAESTRO DE EVACUACIÓN DE AGUAS LLUVIAS DE NUEVA IMPERIAL. PARA EL LOGRO DE ESTE , SE REQUIERE ESTUDIAR EL PROBLEMA DE EVACUACIÓN Y DRENAJE DE AGUAS LLUVIAS DEL ÁREA, ASÍ COMO EL ANÁLISIS DE LA CUENCA APORTANTE QUE INFLUYE DIRECTA O INDIRECTAMENTE. FINALMENTE, EN BASE A ESOS ANTECEDENTES PROPONER UNA SOLUCIÓN INTEGRAL Y COHERENTE TANTO PARA LA CIUDAD, COMO PARA LOS CAUCES NATURALES Y ARTIFICIALES RECEPTORES DE AGUAS LLUVIAS. DETALLE IDI PRIMER ACUERDO CONSULTORIAS M$ 195.430 G. ADM. M$ 500</t>
  </si>
  <si>
    <t>INSTALACION A.P.R. HUAPI TROVOLHUE,MACHACO GRANDE Y CHICO, CARAHUE</t>
  </si>
  <si>
    <t>141.0 NRO. DE ARRANQUES TOTALES</t>
  </si>
  <si>
    <t>MENSAJE N° 216 (07-11-2011) ACUERDO CORE N° 1111 (16-11-2011) DETALLE IDI PRIMER ACUERDO Obras Civiles M$ 641.257 Consultorías M$ 64.128 G. Adm. M$ 501 SE CONSULTA1.CONSTRUCCIÓN Y HABILITACIÓN DE SISTEMA DE CAPTACIÓN SUPERFICIAL DE AGUAS, PROVENIENTES DE ESTERO COCHICAHUÍN, UBICADA EN COORDENADAS UTM 5.721,879 NORTE Y 646,907 ESTE. INCLUYE ZAMPEADO DE PIEDRA, POZO DE ASPIRACIÓN, PLANTA ELEVADORA Y CIERROS RECINTO.2.CONSTRUCCIÓN DE 365 M DE RED DE IMPULSIÓN EN PVC DN 75 MM Y 1.709 M EN ACERO D3 PULG.3.CONSTRUCCIÓN SALA DE TRATAMIENTO Y COMANDO, CASETA PARA FILTROS. SUMINISTRO E INSTALACIÓN DE TODOS LOS EQUIPOS E INTERCONEXIONES HIDRÁULICAS. INCLUYE CASETA OPERADOR, CIERROS Y URBANIZACIÓN RECINTO.4.INSTALACIÓN ESTANQUE REGULACIÓN METÁLICO DE 50 M, SOBRE TORRE METÁLICA DE 20 M DE ALTURA E INTERCONEXIONES HIDRÁULICAS.5.CONSTRUCCIÓN RED MATRIZ DE PVC C10 EN D 63MM, 20.117 M. Y EN D110 MM, 4.281 M. INCLUYE INSTALACIÓN DE VÁLVULAS PARA ACUARTELAMIENTO DE REDES.6.INSTALACIÓN DE 141 ARRANQUES DOMICILIARIOS. INCLUYE FUENTÓN CON ATRIL.7.INSTALACIONES ELÉCTRICAS Y SISTEMAS DE CONTROL.8.DESINFECCIÓN, PRUEBAS DE CONJUNTO, PUESTA EN OPERACIÓN Y ADIESTRAMIENTO OPERADOR.9.RESOLUCIÓN SANITARIA FAVORABLE PARA OPERACIÓN DEL SERVICIO E INCORPORACIÓN DE OBRAS DE CAPTACIÓN EN CPA.</t>
  </si>
  <si>
    <t>INSTALACION A.P.R.CHAPO,ROBLE RICON,CHACAY(BAJO Y ALTO), CARAHUE</t>
  </si>
  <si>
    <t>PREFACTIBILIDAD PARA POSTERIOR DISEÑO DE APR</t>
  </si>
  <si>
    <t>1. LEVANTAMIENTO INFORMACIÓN EN TERRENO,IDENTIFICACIÓN BENEFICIARIOS DEFINITIVOS,BASADA EN NÓMINA 105 POTENCIALES BENEFICIARIOS ENTREGADA POR MUNICIPIO 2. IDENTIFICACIÓN,VALORACIÓN Y EVALUACIÓN ALTERNATIVAS TÉCNICAS SOLUCIÓN,DEFINICIÓN ALTERNATIVA ÓPTIMA:FUENTE AGUA,TRATAMIENTO,DISTRIBUCIÓN 3. PARA FUENTE AGUA ÓPTIMA SUBTERRÁNEA, CONSIDERA:CONSTRUCCIÓN SONDAJE, PRUEBAS Y SELLO SANITARIO CORRESPONDIENTE 4. ANÁLISIS FÍSICO QUÍMICO Y BACTERIOLÓGICO AGUA SEGÚN DS Nº 735(19.12.69) DE S.S 5. SANEAMIENTO A NOMBRE COMITÉ:DERECHOS AGUA, SERVIDUMBRES Y TERRENOS EMPLAZARÁN OBRAS 6. TOPOGRAFÍA BÁSICA Y PLANO EMPLAZAMIENTO VIVIENDAS Y OBRAS,GEOREFERENCIADAS 7. PRESUPUESTO ESTIMADO ETAPA DISEÑO Y EJECUCIÓN 8. ESTIMACIÓN COSTOS OPERACIÓN Y MANTENCIÓN SISTEMA 9. TÉRMINOS REFERENCIA ETAPA DISEÑO 10. ANÁLISIS SUELOS 11. EVALUACIÓN ECONÓMICA(MESAP) 12. TODOS LOS ANTECEDENTES PARA ETAPA DISEÑO EXIGIDOS POR SNI ANÁLISIS DEBE CONSIDERAR LA DISPONIBILIDAD CIERTA DE AGUA SUPERFICIAL</t>
  </si>
  <si>
    <t>INSTALACION A.POTABLE NEICUF POCULON,T.SCHMIDT Y SALTAPURA,IMPERIAL</t>
  </si>
  <si>
    <t>518.0 NRO. DE ARRANQUES TOTALES</t>
  </si>
  <si>
    <t>SE CONSULTA1.HABILITACIÓN SISTEMA DE CAPTACIÓN SUBTERRÁNEA DE AGUAS, PROVENIENTE DE SONDAJE EXISTENTE EN COORDENADAS UTM 5.682,725 NORTE Y 665,108 ESTE. INCLUYE PLANTA ELEVADORA, INTERCONEXIONES HIDRÁULICAS, URBANIZACIÓN Y CIERROS RECINTO.2.CONSTRUCCIÓN REDES DE IMPULSIÓN EN HDPE PE 100 PN 10 Y DIÁMETRO 160MM, A ESTANQUE DE HORMIGÓN 2.427 M Y A ESTANQUE METÁLICO 950 M.3.CONSTRUCCIÓN SALA DE TRATAMIENTO Y COMANDO, Y CASETA OPERADOR EN HORMIGÓN ARMADO Y CUBIERTA DE FE GALVANIZADO, SUMINISTRO E INSTALACIÓN DE TODOS LOS EQUIPOS E INTERCONEXIONES HIDRÁULICAS.4.CONSTRUCCIÓN DE UN ESTANQUE DE REGULACIÓN DE HORMIGÓN ARMADO DE 200 M3, EN PEDESTAL DE 25 M DE ALTURA, INSTALACIÓN DE OTRO ESTANQUE DE REGULACIÓN METÁLICO DE 100 M, SOBRE TORRE METÁLICA DE 20 M DE ALTURA E INTERCONEXIONES HIDRÁULICAS. INCLUYE URBANIZACIÓN YCIERROS RECINTOS.5.CONSTRUCCIÓN RED MATRIZ EN HDPE PE 1005.1DE PN 10 EN D 200MM, 9.550,0 M EN D160MM, 36.877,4 M Y EN D110MM, 27.813,94 M.5.2DE PN 16 EN D160MM, 3.682,26 M Y EN D 110MM, 4.475,19 M.5.3 INCLUYE ACUARTELAMIENTO DE REDES.5.4ATRAVIESO ATIRANTADO DE PUENTE DIUCO (26 M) Y HUILIO(15M). 6.CONSTRUCCIÓN PLANTA REELEVADORA INCLUYE SENTINA, CÁMARA DE BOMBA Y DOS CÁMARAS ELÉCTRICAS.7.INSTALACIÓN DE 518 ARRANQUES DOM.ICILIARIOS. INCLUYE FUENTÓN DE ACERO INOXIDABLE CON ATRIL.8.INSTALACIONES ELÉCTRICAS PARA SISTEMAS DE ALUMBRADO, FUERZA Y CONTROL. INCLUYE GRUPO ELECTRÓGENO CON GABINETE INSONORO.9.DESINFECCIÓN, PRUEBAS DE CONJUNTO, PUESTA EN OPERACIÓN Y ADIESTRAMIENTO OPERADOR. INCLUYE MATERIALES ADICIONALES.10.GARANTÍAS PARA TRABAJOS EN CAMINOS PÚBLICOS Y VECINALES.11.RESOLUCIÓN SANITARIA FAVORABLE PARA OPERACIÓN DEL SERVICIO.</t>
  </si>
  <si>
    <t>INSTALACION AGUA POTABLE PICHILEUFU COLLICO LIUMALLA,VILLARRICA</t>
  </si>
  <si>
    <t>57.0 NRO. DE ARRANQUES TOTALES</t>
  </si>
  <si>
    <t>Mensaje N° 28 (15-03-2013) Sesión Extraordinaria N° 64 (06-05-2013) Acuerdo CORE N° 1.698 Detalle IDI Primer Acuerdo CORE Obras Civiles M$ 746.612 SE CONSULTA1.HABILITACIÓN Y DESINFECCIÓN POZO EXISTENTE, UBICADO EN COORDENADAS N 5.638,555 Y E 736,162 CON CAUDAL DE EXPLOTACIÓN DE 2,02 L/S. INCLUYE PLANTA DE IMPULSIÓN, CIERROS Y URBANIZACIÓN DEL RECINTO.2.CONSTRUCCIÓN DE 364 M DE RED DE IMPULSIÓN EN HDPE PE 110, PN 10 EN DIÁMETRO DE 63MM.3.CONSTRUCCIÓN SALA DE TRATAMIENTO, CONTROL Y COMANDO, DE ALBAILERÍA. SUMINISTRO E INSTALACIÓN DE TODOS LOS EQUIPOS E INTERCONEXIONES HIDRÁULICAS, CASETA FILTRO. CASETA Y BODEGA PARA OPERADOR EN ALBAILERÍA REFORZADA. 4.INSTALACIÓN ESTANQUE REGULACIÓN DE FIERRO, DE 25 M3, SOBRE TORRE METÁLICA DE 25 M DE ALTURA, CON SUS CORRESPONDIENTES INTERCONEXIONES HIDRÁULICAS.5.URBANIZACIÓN Y CIERRO DE RECINTO QUE EMPLAZA INSTALACIONES.6.CONSTRUCCIÓN DE RED MATRIZ DISTRIBUCIÓN EN HDPE, PE 100, PN10 206M DE DIÁMETRO 100MM Y 9.934M DE DIÁMETRO 75 MM, INCLUYE ACUARTELAMIENTO DE REDES.7.INSTALACIÓN DE 57 ARRANQUES DOMICILIARIOS. INCLUYE FUENTÓN CON ATRIL8.INSTALACIONES ELÉCTRICAS, SISTEMAS DE CONTROL E ILUMINACIÓN.9.CAJA DE HERRAMIENTAS PARA OPERACIÓN Y MANTENCIÓN.10.PUESTA EN MARCHA DEL SISTEMA Y CAPACITACIÓN DE OPERADOR.11.RESOLUCIÓN FAVORABLE, DEL SERVICIO DE SALUD, PARA OPERACIÓN Y TODOS LOS PERMISOS QUE REQUIERA LA CONSTRUCCIÓN DE LAS OBRAS.</t>
  </si>
  <si>
    <t>INSTALACION AGUA POTABLE CALLE DEL MEDIO SECTOR LOS TEMOS, LAUTARO</t>
  </si>
  <si>
    <t>PREFACTIBILIDAD PARA SISTEMA DE APR</t>
  </si>
  <si>
    <t>SE CONSULTA: 1. LEVANTAMIENTO INFORMACIÓN EN TERRENO, IDENTIFICACIÓN BENEFICIARIOS DEFINITIVOS BASADA EN NÓMINA 96 POTENCIALES VIVIENDAS. 2. IDENTIFICACIÓN, VALORACIÓN Y EVALUACIÓN ALTERNATIVAS TÉCNICAS SOLUCIÓN. DEFINICIÓN ALTERNATIVA ÓPTIMA: FUENTE AGUA, TRATAMIENTO, REGULACIÓN, DISTRIBUCIÓN.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t>
  </si>
  <si>
    <t>INSTALACION AGUA POTABLE CINCO LAURELES,TROMEN BAJO Y ALTO, TEMUCO</t>
  </si>
  <si>
    <t>DISEÑO DE UN SISTEMA PARA 370 POTENCIALES BENEFICIARIOS</t>
  </si>
  <si>
    <t>AC. CORE N° 735 DE 2010 SE CONSULTA: 1. EN BASE A RESULTADOS ETAPA DE PREFACTIBILIDAD, DESARROLLO DISEÑO INGENIERÍA: MEMORIAS, PLANOS, ESPECIFICACIONES TÉCNICAS, TOPOGRAFÍAS, ANÁLISIS SUELOS Y AGUAS, GEORREFERENCIACIÓN Y PRESUPUESTOS A NIVEL DE DETALLES Y PRECISIÓN DE DATOS, APROBADO POR: D.O.H., SERVICIO SALUD, VIALIDAD, OTROS, DE MODO QUE SOLUCIÓN A ENTREGAR A 370 POTENCIALES VIVIENDAS SEA AL MÍNIMO COSTO DE OPERACIÓN Y DE INVERSIÓN. 2. ANÁLISIS DE ALTERNATIVA TÉCNICO-ECONÓMICA DE INCORPORAR AL SISTEMA A LOS USUARIOS DEL SERVICIO DE MOLLULCO. 3. EL DISEÑO CONSIDERARÁ FUENTE DE ABASTECIMIENTO AGUA SUPERFICIAL, PROVENIENTE DE RÍO CHOL CHOL (N: 5.714,606 Y E: 692,019) Y UNA DEMANDA DE 120 {L/HAB-DÍA}, PROYECTADA AL AÑO 20. 4. CÁLCULO COSTOS OPERACIÓN Y MANTENCIÓN DE SISTEMA, INCLUYE PROPOSICIÓN TARIFA Y ANÁLISIS DISPOSICIÓN A PAGAR DE FAMILIAS A BENEFICIAR. 5. RESOLUCIÓN FAVORABLE DE LA DIRECCIÓN GENERAL DE AGUAS ACEPTANDO EL CAMBIO DEL PUNTO DE CAPTACIÓN DE LAS AGUAS, QUE ABASTECERÁN AL SISTEMA. 6. DESARROLLO DE CONVENIO CON LA EMPRESA DISTRIBUIDORA DE ENERGÍA ELÉCTRICA EN EL SECTOR, A OBJETO DE QUE EN LA ETAPA DE OPERACIÓN DE OMITA EL COBRO DE POTENCIA INSTALADA Y LA TARIFA POR CONSUMO SEA MÍNIMA. 7. SANEAMIENTO DE TERRENOS Y SERVIDUMBRES DE PASOS QUE REQUIERAN LAS INSTALACIONES DEL SERVICIO. 8. EVALUACIÓN ECONÓMICA DE PROYECTO CON RESULTADOS DISEÑO 9. OBTENCIÓN ANTECEDENTES REQUERIDOS PARA POSTULACIÓN ETAPA EJECUCIÓN A FINANCIAMIENTO A TRAVÉS DEL S.N.I.</t>
  </si>
  <si>
    <t>INSTALACION AGUA POTABLE CURACO,MALLA,ST.ISABEL,EL MIRADOR, VILCUN</t>
  </si>
  <si>
    <t>PREFACTIBILIDAD PARA UN SISTEMA DE 285 POTENCIALES BENEFICIARIOS</t>
  </si>
  <si>
    <t>AC N° 734 DE 2010 SE CONSULTA: 1. LEVANTAMIENTO INFORMACIÓN EN TERRENO, IDENTIFICACIÓN BENEFICIARIOS DEFINITIVOS, BASADA EN NÓMINA 285 POTENCIALES VIVIENDAS. 2. IDENTIFICACIÓN, VALORACIÓN Y EVALUACIÓN ALTERNATIVAS TÉCNICAS SOLUCIÓN, DEFINICIÓN ALTERNATIVA ÓPTIMA: FUENTE AGUA, REGULACIÓN, TRATAMIENTO, DISTRIBUCIÓN.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t>
  </si>
  <si>
    <t>INSTALACION AGUA POTABLE CURACO,STA.CAROLINA,PITRACO,TOSCA CHOLCHOL</t>
  </si>
  <si>
    <t>DISEÑO PARA 154.0 NRO. DE ARRANQUES TOTALES</t>
  </si>
  <si>
    <t>LA INICIATIVA CONSISTE EN OTORGAR UNA SOLUCION DE AGUA POTABLE A LAS FAMILIAS PERTENECIENTES A LOS SECTORES RURALES DE CURACO Y PITRACO BANDERA DE LA COMUNA DE CHOLCHOL. LAS FAMILIAS BENEFICIADAS CORRESPONDEN A 83. LA ALTERNATIVA DE SOLUCION PLANTEADA CORRESPONDE A LA OPTIMA SEGUN EL DIAGNOSTICO ARROJADO POR LA ETAPA DE DISEO. MENSAJE N° 10 (28-01-2013) ACUERDO CORE N° 1.614 (08-02-2013) DETALLE IDI PRIMER ACUERDO CORE CONSULTORIAS M$ 39.152 G. ADM. M$ 522</t>
  </si>
  <si>
    <t>INSTALACION AGUA POTABLE HUEDAQUINTUE, LLIHUIN E IGÜIN, CARAHUE</t>
  </si>
  <si>
    <t>90.0 NRO. DE ARRANQUES TOTALES Fecha RS 26-0 8-2013 Mensaje N° 133 (25-09-2013) Acuerdo CORE N° 1.828 (16-10-2013) Detalle IDI Primer Acuerdo CORE OOCC M$ 561.485 Consultorías M$ 56.148 G. Adm. M$ 500</t>
  </si>
  <si>
    <t>SE CONSULTA1.CONSTRUCCIÓN OBRAS DE CAPTACIÓN DE AGUAS SUPERFICIALES, CON POZO DE ACUMULACIÓN, PROVENIENTES DEL RÍO IMPERIAL EN COORDENADAS UTM 5.715,359 NORTE Y 657,924 ESTE. INCLUYE PLANTA ELEVADORA, INTERCONEXIONES HIDRÁULICAS, URBANIZACIÓN Y CIERROS RECINTO.2.CONSTRUCCIÓN 1.584 M RED IMPULSIÓN EN HDPE PE 100 PN 10 Y DIÁMETRO 75 MM.3.CONSTRUCCIÓN SALA DE TRATAMIENTO Y COMANDO, Y CASETA OPERADOR EN HORMIGÓN ARMADO Y CUBIERTA DE FE GALVANIZADO. ESTRUCTURA METÁLICA CON LOSA Y CUBIERTA DE FE GALVANIZADO PARA PROTECCIÓN DE FILTRO. SUMINISTRO E INSTALACIÓN DE TODOS LOS EQUIPOS E INTERCONEXIONES HIDRÁULICAS. INCLUYE URBANIZACIÓN Y CIERROS RECINTO.4.CONSTRUCCIÓN ESTANQUE DE REGULACIÓN SEMIENTERRADO DE HORMIGÓN ARMADO DE 50 M3 E INTERCONEXIONES HIDRÁULICAS. INCLUYE URBANIZACIÓN Y CIERROS RECINTOS.5.CONSTRUCCIÓN RED MATRIZ EN HDPE PE 100 Y PN105.1EN D 75 MM, 8.388 M.5.2EN D110 MM, 2.274 M.5.3EN D160 MM, 317 M.5.4INCLUYE ACUARTELAMIENTO DE REDES, EN 9 ZONAS.6.INSTALACIÓN DE 90 ARRANQUES DOMICILIARIOS. INCLUYE FUENTÓN DE ACERO INOXIDABLE CON ATRIL.7.INSTALACIONES ELÉCTRICAS PARA SISTEMAS DE ALUMBRADO, FUERZA Y CONTROL. 8.DESINFECCIÓN, PRUEBAS DE CONJUNTO, PUESTA EN OPERACIÓN Y ADIESTRAMIENTO OPERADOR. INCLUYE MATERIALES ADICIONALES.9.GARANTÍAS PARA TRABAJOS EN CAMINOS PÚBLICOS Y VECINALES.10.RESOLUCIÓN SANITARIA FAVORABLE PARA OPERACIÓN DEL SERVICIO.</t>
  </si>
  <si>
    <t>INSTALACION AGUA POTABLE RURAL CAMAR, CARAHUE</t>
  </si>
  <si>
    <t>AC. 734 DE 2010 AC. 1112 DE 2011 AC. 1195 Y 1204 DE 2012 SE CONSULTA: 1. PREVIO A INICIO DE DISEÑO SE CONSIDERA AFORO Y PRUEBAS EN VERTIENTE EXISTENTE. 2. DESARROLLO DISEÑO INGENIERÍA: MEMORIAS, PLANOS, ESPECIFICACIONES TÉCNICAS, TOPOGRAFÍAS, GEOREFERENCIACIÓN Y PRESUPUESTOS A NIVEL DE DETALLES Y PRECISIÓN DE DATOS, APROBADO POR: DIRECCIÓN DE OBRAS HIDRÁULICAS, SERVICIO SALUD, VIALIDAD, OTROS. DE MODO QUE SOLUCIÓN A ENTREGAR A 125 POTENCIALES FAMILIAS SEA AL MÍNIMO COSTO DE OPERACIÓN E INVERSIÓN. 3. EL DISEÑO CONSIDERARÁ FUENTE DE ABASTECIMIENTO AGUA SUPERFICIAL, PROVENIENTE DE ESTERO SIN NOMBRE (N: 5.705,396 Y E: 662,903) 4. CÁLCULO COSTOS OPERACIÓN Y MANTENCIÓN DE SISTEMA, INCLUYE PROPOSICIÓN TARIFA Y ANÁLISIS DISPOSICIÓN A PAGAR FAMILIAS A BENEFICIAR. 5. ANÁLISIS DE SUELOS Y AGUA 6. EVALUACIÓN ECONÓMICA DE PROYECTO CON RESULTADOS DISEÑO. 7. SANEAMIENTO TERRENOS Y SERVIDUMBRES DE PASO A NOMBRE DE COMITÉ. INCLUYE INSCRIPCIONES DE DERECHOS DE AGUA EN CONSERVADOR. 8. OBTENCIÓN ANTECEDENTES REQUERIDOS PARA POSTULACIÓN ETAPA EJECUCIÓN A FINANCIAMIENTO A TRAVÉS DEL S.N.I.</t>
  </si>
  <si>
    <t>INSTALACION AGUA POTABLE RURAL EL ALMA GUACOLDA, SAAVEDRA</t>
  </si>
  <si>
    <t>132.0 NRO. DE ARRANQUES TOTALES</t>
  </si>
  <si>
    <t>MENSAJE N° 18 (21-02-2012) ACUERDO CORE N° 1228 (29-02-2012) OOCC M$ 601.545 CONSULTORIAS M$ 60.155 G. ADM. M$ 500 TOTAL M$ 662.200 SE CONSULTA1.CONSTRUCCIÓN Y HABILITACIÓN DE SISTEMA DE CAPTACIÓN SUPERFICIAL DE AGUAS, PROVENIENTE DE ESTERO CURILEFU, UBICADA EN COORDENADAS UTM 5.706,450 NORTE Y 650,700 ESTE. CONSISTENTE EN DREN CON POZO DE ACUMULACIÓN, INCLUYE PLANTA ELEVADORA, ENROCADO PROTECCIÓN Y CIERROS RECINTO.2.CONSTRUCCIÓN DE 929,6 M DE RED DE IMPULSIÓN EN HDPE PE 100 PN 16 Y DIÁMETRO 90MM.3.CONSTRUCCIÓN SALA DE TRATAMIENTO Y COMANDO, SUMINISTRO E INSTALACIÓN DE TODOS LOS EQUIPOS E INTERCONEXIONES HIDRÁULICAS. INCLUYE CASETA OPERADOR, CIERROS Y URBANIZACIÓN RECINTO.4.INSTALACIÓN ESTANQUE REGULACIÓN METÁLICO DE 50 M, SOBRE TORRE METÁLICA DE 20 M DE ALTURA E INTERCONEXIONES HIDRÁULICAS.5.CONSTRUCCIÓN RED MATRIZ EN HDPE PE 100 PN 16 EN D 75MM, 14.788,1 M. Y EN D90 MM, 3.341,0 M. INCLUYE ACUARTELAMIENTO DE REDES.6.INSTALACIÓN DE 132 ARRANQUES DOMICILIARIOS. INCLUYE FUENTÓN CON ATRIL.7.HABILITACIÓN REDES SUMINISTRO ELÉCTRICO, INSTALACIONES ELÉCTRICAS Y SISTEMAS DE CONTROL.8.DESINFECCIÓN, PRUEBAS DE CONJUNTO, PUESTA EN OPERACIÓN Y ADIESTRAMIENTO OPERADOR.9.RESOLUCIÓN SANITARIA FAVORABLE PARA OPERACIÓN DEL SERVICIO E INCORPORACIÓN DE OBRAS DE CAPTACIÓN EN CPA.</t>
  </si>
  <si>
    <t>INSTALACION AGUA POTABLE RURAL ENTRE RIOS LLOLLINCO,T. SCHMIDT</t>
  </si>
  <si>
    <t>136.0 NRO. DE ARRANQUES TOTALES</t>
  </si>
  <si>
    <t>Mensaje N° 31 (21-03-2013) Sesión Ordinaria N° 104 (22-05-2013) Acuerdo CORE N° 1.718 Detalle IDI Primer Acuerdo CORE Consultorías M$ 112.438 Obras Civiles M$ 1.124.363 G. Adm. M$ 500 SE CONSULTA1.HABILITACIÓN DE SISTEMA DE CAPTACIÓN SUBTERRÁNEA DE AGUAS, UBICADA EN COORDENADAS UTM 5.680,825 NORTE Y 675.772 ESTE. INCLUYE PLANTA ELEVADORA, DIAGNÓSTICO SONDAJE EXISTENTE, PRUEBAS DE BOMBEO.2.CONSTRUCCIÓN POZO DE ACUMULACIÓN DE H.A. DE 8 M E INTERCONEXIONES HIDRÁULICAS.3.CONSTRUCCIÓN SALA DE TRATAMIENTO Y COMANDO, SUMINISTRO E INSTALACIÓN DE TODOS LOS EQUIPOS E INTERCONEXIONES HIDRÁULICAS. INCLUYE CASETA OPERADOR, CIERROS Y URBANIZACIÓN RECINTO.4.CONSTRUCCIÓN DE 7.212 M DE RED DE IMPULSIÓN EN HDPE PE 100 PN 10 Y DIÁMETRO 110 MM.5.INSTALACIÓN ESTANQUE REGULACIÓN METÁLICO DE 50 M, SOBRE TORRE METÁLICA DE 20 M DE ALTURA E INTERCONEXIONES HIDRÁULICAS, INCLUYE CIERROS Y URBANIZACIÓN RECINTO6.CONSTRUCCIÓN RED MATRIZ EN PVC CLASE 10, EN D 75MM, 8.325 M. Y EN D110 MM, 19.231 M. INCLUYE ACUARTELAMIENTO DE REDES.7.INSTALACIÓN DE 136 ARRANQUES DOMICILIARIOS. INCLUYE FUENTÓN CON ATRIL.8.INSTALACIONES ELÉCTRICAS Y SISTEMAS DE CONTROL.9.DESINFECCIÓN, PRUEBAS DE CONJUNTO, PUESTA EN OPERACIÓN Y ADIESTRAMIENTO OPERADOR.10.INSCRIPCIÓN EN EL CORRESPONDIENTE CONSERVADOR DE LOS DERECHOS DE AGUA A NOMBRE DEL MUNICIPIO.11.RESOLUCIÓN SANITARIA FAVORABLE PARA OPERACIÓN DEL SERVICIO.</t>
  </si>
  <si>
    <t>INSTALACION AGUA POTABLE RURAL HUALLIZADA,CHADA,MOLCO PITRUFQUEN</t>
  </si>
  <si>
    <t>200.0 NRO. DE ARRANQUES TOTALES</t>
  </si>
  <si>
    <t>SE CONSULTA1. CONSTRUCCIÓN Y HABILITACIÓN DE SONDAJE EXISTENTE, UBICADO EN COORDENADAS UTM 5.680.406 NORTE Y 695.097 ESTE, INCLUYE INTERCONEXIONES HIDRÁULICAS Y CIERRE DE RECINTO.2. CONSTRUCCIÓN DE 705 M DE RED DE IMPULSIÓN EN HDPE PE 100 PN 10 Y DIÁMETRO 110 Y 75MM.3. CONSTRUCCIÓN SALA DE TRATAMIENTO Y COMANDO, SUMINISTRO E INSTALACIÓN DE TODOS LOS EQUIPOS E INTERCONEXIONES HIDRÁULICAS. INCLUYE CASETA OPERADOR, CIERROS Y URBANIZACIÓN RECINTO.4. INSTALACIÓN ESTANQUE REGULACIÓN METÁLICO DE 75 M, SOBRE TORRE METÁLICA DE 20 M DE ALTURA E INTERCONEXIONES HIDRÁULICAS.5. CONSTRUCCIÓN RED MATRIZ EN HDPE PE 100 PN 10 EN D 75MM, 16.399 M. Y D110 MM, 22.550 M. INCLUYE ACUARTELAMIENTO DE REDES.6. INSTALACIÓN DE 200 ARRANQUES DOMICILIARIOS. INCLUYE FUENTÓN CON ATRIL.7. HABILITACIÓN REDES SUMINISTRO ELÉCTRICO, INSTALACIONES ELÉCTRICAS Y SISTEMAS DE CONTROL.8. DESINFECCIÓN, PRUEBAS DE CONJUNTO, PUESTA EN OPERACIÓN Y ADIESTRAMIENTO OPERADOR.9. RESOLUCIÓN SANITARIA FAVORABLE PARA OPERACIÓN DEL SERVICIO. Mensaje N° 75 (10-03-2014 Acuerdo CORE N° 2.060 (10-03-2014) Detalle IDI Primer Acuerdo CORE: M$1.088.609 M$ 108.861 M$ 507 M$ 1.197. 977</t>
  </si>
  <si>
    <t>INSTALACION AGUA POTABLE RURAL MAICA BAJO Y ALTO, COLLIPULLI</t>
  </si>
  <si>
    <t>DISEÑO PARA 126.0 NRO. DE ARRANQUES TOTALES</t>
  </si>
  <si>
    <t>DISEÑO QUE PERMITA LA POSTERIOR POSTULACION A ETAPA DE EJECUCION MENSAJE N° 250 (21-12-2011) ACUERDO CORE N° 1174 (21-12-2011) DETALLE IDI PRIMER ACUERDO CONSULTORIAS M$ 24.607 GASTOS ADM. M$ 516 EL PROYECTO CONSISTE EN MATERIALIZAR EN TERRENO LOS RESULTADOS DE LAS ETAPA DE PREFACTIBILIDAD Y DISEO EN LOS SECTORES DE MAICA ALTO Y BAJO</t>
  </si>
  <si>
    <t>INSTALACION AGUA POTABLE RURAL REDUCCIÓN HUEQUÉN ALTO,ANGOL (DISEÑO)</t>
  </si>
  <si>
    <t>DISEÑO PARA 63.0 NRO. DE ARRANQUES TOTALES</t>
  </si>
  <si>
    <t>MENSAJE N° 129 (06-07-2011) ACUERDO CORE N° 974 (21-07-2011) DETALLE IDI PRIMER ACUERDO CONSULTORIAS M$ 23.315 GASTOS ADMINISTRATIVOS M$ 501 DAR SOLUCION A LA OBTENCION DE AGUA POTABLE PARA LA LOCALIDAD RURAL DE HUEQUEN, BENEFICIANDO A 47 PERSONAS, CONSIDERANDO LA EJECUCION DE LAS OBRAS PARA IMPULSION, SISTEMA DE TRATAMIENTO, INTERCONECCIONES HIDRAULICAS, ESTANQUE DE REGULACIÓN, RED DE DISTRIBUCION, SISTEMA DE CONTROL Y OBRAS ELECTRICAS PARA EL FUNCIONAMIENTO,</t>
  </si>
  <si>
    <t>INSTALACION AGUA POTABLE RURAL RESERVA RAIN, PITRUFQUÉN</t>
  </si>
  <si>
    <t>198.0 NRO. DE ARRANQUES TOTALES</t>
  </si>
  <si>
    <t>Mensaje N° 31 (21-03-2013) Sesión Extraordinaria N° 63 (30-04-2013) Acuerdo CORE N° 1.671 Detalle IDI Primer Acuerdo CORE Consultorías M$ 92.405 Obras Civiles M$ 924.055 G. Adm. M$ 500 SE CONSULTA1.HABILITACIÓN Y DESINFECCIÓN POZO EXISTENTE, UBICADO EN COORDENADAS N 5.671,879 Y E 681,292, CON CAUDAL DE EXPLOTACIÓN DE 5 L/S, EXISTENTE EN TERRENOS DE PROPIEDAD DEL COMITÉ. INCLUYE PLANTA DE IMPULSIÓN.2.CONSTRUCCIÓN SALA DE TRATAMIENTO, CONTROL Y COMANDO, DE ALBAILERÍA. SUMINISTRO E INSTALACIÓN DE TODOS LOS EQUIPOS E INTERCONEXIONES HIDRÁULICAS, CONSTRUCCIÓN GALPÓN CUBRE FILTRO. 3.INSTALACIÓN ESTANQUE REGULACIÓN DE FIERRO, DE 75 M3, SOBRE TORRE METÁLICA DE 20 M, CON SUS CORRESPONDIENTES INTERCONEXIONES HIDRÁULICAS.4.CONSTRUCCIÓN PLANTA REELEVADORA PARA SECTOR VALLE PERDIDO.5.URBANIZACIÓN Y CIERROS DE RECINTO QUE EMPLAZA INSTALACIONES.6.CONSTRUCCIÓN DE RED MATRIZ DISTRIBUCIÓN EN HDPE PE 100 PN1011.323 M DE DIÁMETRO 75MM Y 12.356M DE DIÁMETRO 110MM E INSTALACIÓN DE VÁLVULAS PARA ACUARTELAMIENTO DE REDES.7.INSTALACIÓN DE 198 ARRANQUES DOMICILIARIOS. INCLUYE FUENTÓN CON ATRIL.8.INSTALACIONES ELÉCTRICAS, SISTEMAS DE CONTROL E ILUMINACIÓN.9.CAJA DE HERRAMIENTAS PARA OPERACIÓN Y MANTENCIÓN.10.PUESTA EN MARCHA DEL SISTEMA Y CAPACITACIÓN DE OPERADOR.11.RESOLUCIÓN FAVORABLE, DEL SERVICIO DE SALUD, PARA OPERACIÓN Y TODOS LOS PERMISOS QUE REQUIERA LA CONSTRUCCIÓN DE LAS OBRAS.</t>
  </si>
  <si>
    <t>INSTALACION AGUA POTABLE RURAL RINCONADA DE CULLINCO, CARAHUE (ejecucion)</t>
  </si>
  <si>
    <t>80.0 NRO. DE ARRANQUES TOTALES</t>
  </si>
  <si>
    <t>Mensaje N° 216 (07-11-2011) Acuerdo CORE N° 1111 (16-11-2011) DETALLE IDI PRIMER ACUERDO Obras Civiles M$ 418.791 Consultorías M$ 51.880 G. Adm. M$ 501 SE CONSULTA1.CONSTRUCCIÓN Y HABILITACIÓN SISTEMA DE CAPTACIÓN SUPERFICIAL DE AGUAS, PROVENIENTES DE ESTERO CULLINCO UBICADA EN COORDENADAS UTM 5.716,675 NORTE Y 652,162 ESTE. INCLUYE ZAMPEADO DE PIEDRA, POZO DE ASPIRACIÓN, PLANTA ELEVADORA Y CIERROS RECINTO.2.CONSTRUCCIÓN DE 1.658 M DE RED DE IMPULSIÓN EN PVC DN 75 MM Y 2.702 M EN ACERO DE D3 PULG.3.CONSTRUCCIÓN SALA DE TRATAMIENTO Y COMANDO, CASETA FILTROS. SUMINISTRO E INSTALACIÓN DE TODOS LOS EQUIPOS E INTERCONEXIONES HIDRÁULICAS. INCLUYE CASETA OPERADOR, CIERROS Y URBANIZACIÓN RECINTO.4.INSTALACIÓN ESTANQUE REGULACIÓN METÁLICO DE 50 M, SOBRE TORRE METÁLICA DE 20 M DE ALTURA E INTERCONEXIONES HIDRÁULICAS.5.CONSTRUCCIÓN RED MATRIZ DE PVC C10 EN D 63MM, 12.495 M. Y EN D110 MM, 1.577 M. INCLUYE INSTALACIÓN DE VÁLVULAS PARA ACUARTELAMIENTO DE REDES.6.INSTALACIÓN DE 80 ARRANQUES DOMICILIARIOS. INCLUYE FUENTÓN CON ATRIL.7.INSTALACIONES ELÉCTRICAS Y SISTEMAS DE CONTROL.8.DESINFECCIÓN, PRUEBAS DE CONJUNTO, PUESTA EN OPERACIÓN Y ADIESTRAMIENTO OPERADOR.9.RESOLUCIÓN SANITARIA FAVORABLE PARA OPERACIÓN DEL SERVICIO E INCORPORACIÓN DE OBRAS DE CAPTACIÓN EN CPA.</t>
  </si>
  <si>
    <t>INSTALACION AGUA POTABLE RURAL SECTOR ALTO Y BAJO LONCOYAMO (DISEÑO)</t>
  </si>
  <si>
    <t>DISEÑO PARA 159.0 NRO. DE ARRANQUES TOTALES</t>
  </si>
  <si>
    <t>MENSAJE N° 250 (21-12-2011) ACUERDO CORE N° 1174 (21-12-2011) DETALLE IDI PRIMER ACUERDO CONSULTORIAS M$ 38.971 GASTOS ADM. M$ 516 SE CONSULTA1.DESARROLLO DISEO DE INGENIERÍA MEMORIAS, PLANOS, ESPECIFICACIONES TÉCNICAS, TOPOGRAFÍAS, GEORREFERENCIACIÓN Y PRESUPUESTOS A NIVEL DE DETALLES Y PRECISIÓN DE DATOS, APROBADO POR D.O.H., SERVICIO DE SALUD, VIALIDAD Y OTROS, DE MODO QUE SOLUCIÓN A ENTREGAR A 159 POTENCIALES VIVIENDAS SEA AL MÍNIMO COSTO DE OPERACIÓN Y DE INVERSIÓN. CONDICIÓN QUE DEBERÁ OBTENERSE DESARROLLANDO UN PROCESO ITERATIVO TANTO PARA LA DEFINICIÓN DE CARACTERÍSTICAS TÉCNICAS, COMO LA MAGNITUD DEL SERVICIO, DE MODO QUE EL COSTO POR ARRANQUE CORRESPONDA AL MÍNIMO ESTABLECIDO POR NORMATIVA VIGENTE. INCLUYE ANÁLISIS DE ALTERNATIVA DE INSTALACIÓN DE DOS SISTEMAS INDEPENDIENTES.2.EL DISEO CONSIDERARÁ FUENTE DE ABASTECIMIENTO DE AGUA SUPERFICIAL PROVENIENTE DE ESTERO SAN JUAN DE DOLLINCO, CUYO PUNTO DE CAPTACIÓN N 5.729,062 E 639,666, SE ENCUENTRA EN TRÁMITE EN D.G.A. Y UNA DEMANDA DE 120 L/HABDÍA, PROYECTADA AL AO 20.3.ANÁLISIS DE SUELOS Y AGUA.4.CÁLCULO COSTOS DE OPERACIÓN Y MANTENCIÓN DEL SISTEMA, INCLUYE PROPOSICIÓN TARIFA Y ANÁLISIS DISPOSICIÓN A PAGAR DE FAMILIAS A BENEFICIAR.5.SANEAMIENTO DE TERRENOS Y SERVIDUMBRES DE PASO QUE REQUIERE LA EJECUCIÓN DE LAS OBRAS. INCLUYE INSCRIPCIÓN EN CONSERVADOR DE BIENES RAÍCES.6.EVALUACIÓN ECONÓMICA DE PROYECTO CON RESULTADOS DISEO, DE ACUERDO A METODOLOGÍA VIGENTE.7.OBTENCIÓN DE LOS ANTECEDENTES REQUERIDOS PARA LA POSTULACIÓN A FINANCIAMIENTO, DE LA ETAPA EJECUCIÓN, A TRAVÉS DEL S.N.I.</t>
  </si>
  <si>
    <t>INSTALACION APR CULLINCO,MALALCHE,ANCAPULLI Y COIPUCO, CHOLCHOL</t>
  </si>
  <si>
    <t>Diseño 317.0 NRO. DE ARRANQUES TOTALES</t>
  </si>
  <si>
    <t>CONTEMPLA LA CONSTRUCCION DE UNA CAPTACION GRAVITACIONAL DESDE ESTERO SIN NOMBRE MEDIANTE MUROFRONTAL TOMA LATERAL, TRATAMIENTO EN BASE A FILTRACION E HIPOCLORITO DE CALCIO, ADUCCION DE PVC C6 75 MM Y 980 ML. ESTANQUE DE REGULACION DE HORMIGON SEMIENTERRADO DE 20 M3 DE CAPACIDAD. LA RED SE CONSULTA EN PVC C6 63MM. Y 6.285 ML., ADEMAS DE 69ARRANQUES DOMICILIARIOS. MENSAJE 10 (28-02-2013) acuerdo core n° 1.613 (08-02-2013) DETALLE IDI PRIMER ACUERDO CORE cONSULTORÍAS M$ 40.532 G.A.DM. M$ 522</t>
  </si>
  <si>
    <t>INSTALACION SERVICIO AGUA POTABLE CATRIRREHUE, SAAVEDRA</t>
  </si>
  <si>
    <t>133.0 NRO. DE ARRANQUES TOTALES</t>
  </si>
  <si>
    <t>1. SANEAMIENTO, A NOMBRE DEL COMITÉ, DE LOS DERECHOS DE AGUA, TERRENOS Y SERVIDUMBRES QUE REQUIERE LA EJECUCIÓN DEL SISTEMA Y SI CORRESPONDE CAMBIO DE PUNTO DE CAPATACIÓN. INCLUYE INSCRIPCIONES EN LOS CORRESPONDIENTES CONSERVADORES. 2.DISEO DE INGENIERÍA DE UN SISTEMA COLECTIVO DE AGUA POTABLE MEMORIAS, PLANOS, ESPECIFICACIONES TÉCNICAS, TOPOGRAFÍA, GEORREFERENCIACIÓN Y PRESUPUESTO A NIVEL DE DETALLE Y PRECISIÓN DE DATOS (PLANO DE PLANTA CON NÓMINA DE BENEFICIARIOS), APROBADO POR DIRECCIÓN DE OBRAS HIDRÁULICAS, SERVICIO DE SALUD, VIALIDAD, ETC. DE MODO QUE LA SOLUCIÓN A ENTREGAR A LAS 135 POTENCIALES FAMILIAS E INSTITUCIONES DEL SECTOR CATRIRREHUE SEA AL MÍNIMO COSTO DE INVERSIÓN Y OPERACIÓN.3. EL DISEO CONSIDERARÁ UNA FUENTE DE ABASTECIMIENTO DE AGUA SUPERFICIAL PROVENIENTE DE UN ESTERO SIN NOMBRE DONDE ACTUALMENTE LA COMUNIDAD INDÍGENA YECOMAHUIDA POSEE DERECHOS DE AGUA POR 4 L/S EN DOS PUNTOS CON LAS SIGUIENTES COORDENADAS NORTE 5.702,500 ESTE 650,800 Y NORTE 5.702,650 ESTE 650600.4. ANÁLISIS DE SUELOS Y AGUA.5. CÁLCULO DE LOS COSTOS DE OPERACIÓN Y MANTENCIÓN DEL SISTEMA, INCLUYENDO PROPUESTA DE TARIFA Y ANÁLISIS DISPOSICIÓN A PAGAR.6. EVALUACIÓN ECONÓMICA DEL PROYECTO CON RESULTADO DE DISEO.7. OBTENCIÓN DE ANTECEDENTES REQUERIDOS PARA POSTULACIÓN ETAPA DE EJECUCIÓN A FINANCIAMIENTO A TRAVÉS DEL S.N.I.</t>
  </si>
  <si>
    <t>INSTALACION SISTEMA AGUA POTABLE RURAL CHACAICO,ANGOL</t>
  </si>
  <si>
    <t>DISEÑO PARA 46.0 NRO. DE ARRANQUES TOTALES</t>
  </si>
  <si>
    <t>MENSAJE N° 42 (11-04-2012) ACUERDO CORE N° 1328 (02-05-2012) DETALLE IDI PRIMER ACUERDO CORE CONSULTORIAS M$ 25.543 G. ADM. M$ 500 DAR SOLUCION A LA OBTENCION DE AGUA POTABLE PARA EL SECTOR RURAL DE CAHCAICO COMUNA DE ANGOL, BENEFICIANDO A 39 PERSONAS, CONSIDERANDO LA EJECUCION DE LAS OBRAS PARA LA IMPULSION, SISTEMA DE TRATAMIENTO, ESTANQUE DE REGULACION, OBRAS DE INTERCONEXION, RED DE DISTRIBUCION, OBRAS ELECTRICAS, ETC.</t>
  </si>
  <si>
    <t>INSTALACION SISTEMA AGUA POTABLE RURAL MUQUEN, LONCOCHE</t>
  </si>
  <si>
    <t>DISEÑO PARA 88.0 NRO. DE ARRANQUES TOTALES</t>
  </si>
  <si>
    <t>MENSAJE N° 42 (11-04-2012) ACUERDO CORE N° 1.328 (02-05-2012) DETALLE IDI PRIMER ACUERDO CORE CONSULTORIAS m$ 30.800 G. ADM. M$ 500 EJECUCIÓN DEL DISEO EN PROCESO, DE RESPONSABILIDAD Y SEGUIMIENTO POR LA DIRECCIÓN DE OBRAS HIDRAÚLICAS.</t>
  </si>
  <si>
    <t>INSTALACION SISTEMA AGUA POTABLE CRUCERO LOS AROMOS, LAUTARO (PREFACT)</t>
  </si>
  <si>
    <t>PREFACT. 159.0 NRO. DE ARRANQUES TOTALES</t>
  </si>
  <si>
    <t>MENSAJE N° 250 (21-12-2011) ACUERDO CORE N° 1174 (21-12-2011) DETALLE IDI PRIMER ACUERDO CONSULTORIAS M$ 53.284 GASTOS ADM. M$ 516 SE CONSULTA1.LEVANTAMIENTO DE INFORMACIÓN EN TERRENO, IDENTIFICACIÓN BENEFICIARIOS DEFINITIVOS, BASADA EN NÓMINA DE 159 POTENCIALES VIVIENDAS.2.IDENTIFICACIÓN, VALORACIÓN Y EVALUACIÓN DE ALTERNATIVAS TÉCNICAS DE SOLUCIÓN, DEFINICIÓN ALTERNATIVA ÓPTIMA FUENTE AGUA, REGULACIÓN, TRATAMIENTO, DISTRIBUCIÓN, CONSIDERANDO COSTOS MÁXIMOS POR ARRANQUE ESTABLECIDOS EN NORMATIVA VIGENTE.3.PARA FUENTE DE AGUA ÓPTIMA SUBTERRÁNEA, CONSIDERA CONSTRUCCIÓN DE SONDAJE O DREN, PRUEBAS Y SELLO SANITARIO.4.ANÁLISIS FÍSICO QUÍMICO Y BACTERIOLÓGICO DE AGUA SEGÚN DS N 735(19.12.69) DE S.S5.SANEAMIENTO A NOMBRE COMITÉ DE DERECHOS AGUA, SERVIDUMBRES Y TERRENOS EMPLAZARÁN OBRAS, INCLUYE INSCRIPCIONES EN CONSERVADORES.6.TOPOGRAFÍA BÁSICA Y PLANOS DE EMPLAZAMIENTO VIVIENDAS Y OBRAS, GEOREFERENCIADAS.7.PRESUPUESTO ESTIMADO ETAPA DE DISEO Y EJECUCIÓN.8.IDENTIFICACIÓN, CUANTIFICACIÓN Y VALORACIÓN DE COSTOS OPERACIÓN Y MANTENCIÓN SISTEMA. ESTIMACIÓN TARIFA.9.TÉRMINOS DE REFERENCIA ETAPA DISEO.10.ANÁLISIS DE SUELOS.11.EVALUACIÓN ECONÓMICA.12.FACTIBILIDAD ENERGÍA ELÉCTRICA.13.TODOS LOS ANTECEDENTES PARA ETAPA DISEO EXIGIDOS POR EL S.N.I. PARA POSTULACIÓN A FINANCIAMIENTO CON RECURSOS DEL ESTADO.</t>
  </si>
  <si>
    <t>INSTALACION SISTEMA AGUA POTABLE DOLLINCO ALHUECO, LAUTARO</t>
  </si>
  <si>
    <t>PREFACTIBILIDAD PARA UN SISTEMA DE 82 POTENCIALES BENEFICIARIOS</t>
  </si>
  <si>
    <t>AC 365 DE 2010 Y 756 DE 2011 SE CONSULTA. 1. LEVANTAMIENTO INFORMACIÓN EN TERRENO, IDENTIFICACIÓN BENEFICIARIOS DEFINITIVOS BASADA EN NÓMINA 82 POTENCIALES VIVIENDAS. 2. IDENTIFICACIÓN, VALORACIÓN Y EVALUACIÓN ALTERNATIVAS TÉCNICAS SOLUCIÓN. DEFINICIÓN ALTERNATIVA ÓPTIMA: FUENTE AGUA, TRATAMIENTO, REGULACIÓN, DISTRIBUCIÓN.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t>
  </si>
  <si>
    <t>INSTALACION SISTEMA AGUA POTABLE DOLLINCO LLARQUENCO, SAAVEDRA</t>
  </si>
  <si>
    <t>UNA PREFACTIBILIDAD DESARROLLADA</t>
  </si>
  <si>
    <t>INCREMENTO APROBADO POR ACUERDO CORE N° 1217 (31-01-2012) PÓR M$ 3.474 EN CONSULTORIA DETALLE ACUERDO VIGENTE ACUERDOS CORE 734 (2010) ACUERDOS 2012 (1195 - 1204 - 1217) G. ADM. M$ 501 CONS. ASESORIA INS TECNICA M$ 5.522 ASESORIAS M$ 58.691 SE CONSULTA: PREVIO A CUALQUIER ACTIVIDAD, ESTUDIO DE FACTIBILIDAD REAL DE INCORPORAR ESTAS FAMILIAS AL SERVICIO EXISTENTE EN OÑOICO, PERTENECIENTE TAMBIÉN A LA COMUNA DE SAAVEDRA, PERO QUE ACTUALMENTE CUENTA CON 31 ARRANQUES. 1. LEVANTAMIENTO INFORMACIÓN EN TERRENO, IDENTIFICACIÓN BENEFICIARIOS DEFINITIVOS, BASADA EN NÓMINA 83 POTENCIALES VIVIENDAS. 2. IDENTIFICACIÓN, VALORACIÓN Y EVALUACIÓN ALTERNATIVAS TÉCNICAS SOLUCIÓN, DEFINICIÓN ALTERNATIVA ÓPTIMA: FUENTE AGUA, REGULACIÓN, TRATAMIENTO, DISTRIBUCIÓN, DE MODO QUE SISTEMA A PROYECTAR SEA A MÍNIMO COSTO INVERSIÓN Y OPERACIÓN.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t>
  </si>
  <si>
    <t>INSTALACION SISTEMA AGUA POTABLE MILLAHUECO ROLONCHE, SAAVEDRA</t>
  </si>
  <si>
    <t>ACUERDO CORE 735 (2010) ACUERDOS CORE 1195 - 1204 Y 1.217 (INCREMENTO) DE 2012 DETALLE ACUERDO VIGENTE G. ADM. M$ 501 ASESORIA INS. TECNICA M$ 5.522 ASESORIA M$ 58.691 SE CONSULTA: 1. LEVANTAMIENTO INFORMACIÓN EN TERRENO, IDENTIFICACIÓN BENEFICIARIOS DEFINITIVOS, BASADA EN NÓMINA 75 POTENCIALES VIVIENDAS. 2. IDENTIFICACIÓN, VALORACIÓN Y EVALUACIÓN ALTERNATIVAS TÉCNICAS SOLUCIÓN, DEFINICIÓN ALTERNATIVA ÓPTIMA: FUENTE AGUA, REGULACIÓN, TRATAMIENTO, DISTRIBUCIÓN.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 LA COMUNIDAD MANUEL LLANCALEO, BENEFICIARIA DEL PROYECTO, POSEE DERECHOS DE AGUA SUPERFICIALES DE TIPO CONSUNTIVO, DE EJERCICIO PERMANENTE Y CONTINUO POR UN CAUDAL DE 12 LT/SEG Y OTRO DE 6 LT/SEG. RES. DGA N° 51 (15.01.98), PERO CON PROHIBICIÓN DE ENAJENAR POR CONADI.</t>
  </si>
  <si>
    <t>INSTALACION SISTEMA AGUA POTABLE QUEUPUE,COIHUE Y LLANCAN,T.SCHMIDT</t>
  </si>
  <si>
    <t>1. LEVANTAMIENTO INFORMACIÓN EN TERRENO,IDENTIFICACIÓN BENEFICIARIOS DEFINITIVOS,BASADA EN NÓMINA 135 POTENCIALES VIVIENDAS. 2. IDENTIFICACIÓN,VALORACIÓN Y EVALUACIÓN ALTERNATIVAS TÉCNICAS SOLUCIÓN,DEFINICIÓN ALTERNATIVA ÓPTIMA:FUENTE AGUA,TRATAMIENTO,REGULACIÓN,DISTRIBUCIÓN 3. PARA FUENTE AGUA ÓPTIMA SUBTERRÁNEA, CONSIDERA:CONSTRUCCIÓN SONDAJE, PRUEBAS Y SELLO SANITARIO 4. ANÁLISIS FÍSICO QUÍMICO Y BACTERIOLÓGICO AGUA SEGÚN DS Nº 735(19.12.69) DE S.S 5. SANEAMIENTO A NOMBRE COMITÉ:DERECHOS AGUA, SERVIDUMBRES Y TERRENOS EMPLAZARÁN OBRAS 6. TOPOGRAFÍA BÁSICA Y PLANO EMPLAZAMIENTO VIVIENDAS Y OBRAS,GEOREFERENCIADAS 7. PRESUPUESTO ESTIMADO ETAPA DISEÑO Y EJECUCIÓN 8. IDENTIFICACIÓN, CUANTIFICACIÓN Y VALORACIÓN COSTOS OPERACIÓN Y MANTENCIÓN SISTEMA. ESTIMACIÓN TARIFA 9. TÉRMINOS REFERENCIA ETAPA DISEÑO 10. ANÁLISIS SUELOS 11. EVALUACIÓN ECONÓMICA TODOS LOS ANTECEDENTES PARA ETAPA DISEÑO EXIGIDOS POR S.N.I.</t>
  </si>
  <si>
    <t>INSTALACION SISTEMA AGUA POTABLE RURAL RUCAHUE Y AILIO, CARAHUE (ejecucion)</t>
  </si>
  <si>
    <t>87.0 NRO. DE ARRANQUES TOTALES</t>
  </si>
  <si>
    <t>MENSAJE N° 20 (29-02-2012) ACUERDO CORE N° 1.235 (02-03-2012) DETALLE IDI PRIMER ACUERDO OOCC M$ 413.141 CONSULTORIAS M$ 41.315 G. ADM. M$ 500 TOTAL M$ 454.956 SE CONSULTA1.CONSTRUCCIÓN Y HABILITACIÓN DE SISTEMA DE CAPTACIÓN SUPERFICIAL DE AGUAS, PROVENIENTE DE ESTERO, UBICADA EN COORDENADAS UTM 5.714,617 NORTE Y 640,645 ESTE. INCLUYE DESARENADOR, POZO ASPIRACIÓN, PLANTA DE IMPULSIÓN Y CIERROS RECINTO.2.CONSTRUCCIÓN RED DE IMPULSIÓN EN PVC CLASE 10, DIÁMETRO 75 MM, 986M Y EN ACERO GALVANIZADO 3 PULG, E5,49 MM, 770 M.3.CONSTRUCCIÓN SALAS DE TRATAMIENTO, CONTROL Y FILTROS, SUMINISTRO E INSTALACIÓN DE TODOS LOS EQUIPOS E INTERCONEXIONES HIDRÁULICAS. INCLUYE CASETA OPERADOR, CIERROS Y URBANIZACIÓN RECINTO.4.INSTALACIÓN ESTANQUE REGULACIÓN METÁLICO DE 50 M, SOBRE TORRE METÁLICA DE 20 M DE ALTURA E INTERCONEXIONES HIDRÁULICAS.5.CONSTRUCCIÓN RED MATRIZ EN PVC C10 D 110MM, 1.182 M. Y EN D63 MM, 12.979M. INCLUYE ACUARTELAMIENTO DE REDES.6.INSTALACIÓN DE 87 ARRANQUES DOMICILIARIOS. INCLUYE FUENTÓN ACERO INOX.CON ATRIL.7.INSTALACIONES ELÉCTRICAS Y SISTEMAS DE CONTROL.8.DESINFECCIÓN, PRUEBAS DE CONJUNTO, PUESTA EN OPERACIÓN Y ADIESTRAMIENTO OPERADOR. INCLUYE HERRAMIENTAS Y MATERIALES PARA OPERACIÓN.9.RESOLUCIÓN SANITARIA FAVORABLE PARA OPERACIÓN DEL SERVICIO E INCORPORACIÓN DE OBRAS DE CAPTACIÓN EN CPA.</t>
  </si>
  <si>
    <t>INSTALACION SISTEMA AGUA POTABLE RURAL ALMA CUDILEUFU, SAAVEDRA</t>
  </si>
  <si>
    <t>DETALLE ACUERDO VIGENTE ( (735 DE 2010 Y 1195 - 1204 Y 1217 DE 2012 , ESTE ULTIMO APRUEBA INCREMENTO) G. ADM. M$ 501 ASESORIA LA INS. M$ 4.150 ASESORIA M$ 58.691 SE CONSULTA: 1. LEVANTAMIENTO INFORMACIÓN EN TERRENO, IDENTIFICACIÓN BENEFICIARIOS DEFINITIVOS, BASADA EN NÓMINA 75 POTENCIALES VIVIENDAS. 2. IDENTIFICACIÓN, VALORACIÓN Y EVALUACIÓN ALTERNATIVAS TÉCNICAS SOLUCIÓN, DEFINICIÓN ALTERNATIVA ÓPTIMA: FUENTE AGUA, REGULACIÓN, TRATAMIENTO, DISTRIBUCIÓN.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 LA COMUNIDAD MANUEL LLANCALEO, BENEFICIARIA DEL PROYECTO, POSEE DERECHOS DE AGUA SUPERFICIALES DE TIPO CONSUNTIVO, DE EJERCICIO PERMANENTE Y CONTINUO POR UN CAUDAL DE 12 LT/SEG Y OTRO DE 6 LT/SEG. RES. DGA N° 51 (15.01.98), PERO CON PROHIBICIÓN DE ENAJENAR POR CONADI.</t>
  </si>
  <si>
    <t>INSTALACION SISTEMA AGUA POTABLE RURAL ALTO BOROA, IMPERIAL</t>
  </si>
  <si>
    <t>108.0 NRO. DE ARRANQUES TOTALES</t>
  </si>
  <si>
    <t>SE CONSULTA1.HABILITACIÓN SISTEMA DE CAPTACIÓN SUBTERRÁNEA DE AGUAS, PROVENIENTE DE SONDAJE EXISTENTE EN COORDENADAS UTM 5.693,084 NORTE Y 688,696 ESTE. INCLUYE PLANTA ELEVADORA, INTERCONEXIONES HIDRÁULICAS, URBANIZACIÓN Y CIERROS RECINTO.2.CONSTRUCCIÓN DE 996 M DE RED DE IMPULSIÓN EN HDPE PE 100 PN 10 Y DIÁMETRO 90MM.3.CONSTRUCCIÓN SALA DE TRATAMIENTO Y COMANDO, Y CASETA OPERADOR EN HORMIGÓN ARMADO Y CUBIERTA DE FE GALVANIZADO, SUMINISTRO E INSTALACIÓN DE TODOS LOS EQUIPOS E INTERCONEXIONES HIDRÁULICAS.4.CONSTRUCCIÓN ESTANQUE DE REGULACIÓN METÁLICO DE 50 M, SOBRE TORRE METÁLICA DE 20 M DE ALTURA E INTERCONEXIONES HIDRÁULICAS. INCLUYE URBANIZACIÓN Y CIERROS RECINTO.5.CONSTRUCCIÓN DE 8.792 M DE RED MATRIZ EN HDPE PE 100, PN 10 DE 75 MM DE DIÁMETRO. INCLUYE ACUARTELAMIENTO DE REDES.6.INSTALACIÓN DE 108 ARRANQUES DOMICILIARIOS. INCLUYE FUENTÓN DE ACERO INOXIDABLE CON ATRIL.7.HABILITACIONES E INSTALACIONES ELÉCTRICAS PARA SISTEMAS DE ALUMBRADO, FUERZA Y CONTROL. 8.DESINFECCIÓN, PRUEBAS DE CONJUNTO, PUESTA EN OPERACIÓN Y ADIESTRAMIENTO OPERADOR. INCLUYE MATERIALES ADICIONALES.9.RESOLUCIÓN SANITARIA FAVORABLE PARA OPERACIÓN DEL SERVICIO. Mensaje 201 (17-12-2013) Acuerdo CORE N° 1.985 ( 28-02-2014) OOCC M$ 540.881 Consultorías M$ 54.089 Gastos Adm. M$ 507 Total M$ 595.477</t>
  </si>
  <si>
    <t>INSTALACION SISTEMA AGUA POTABLE RURAL AMULEY CULLINCO, CARAHUE (EJECUCION)</t>
  </si>
  <si>
    <t>92.0 NRO. DE ARRANQUES TOTALES</t>
  </si>
  <si>
    <t>MENSAJE N° 164 (30-08-2011) ACUERDO CORE N° 1041 (21-09-2011) DETALLE IDI PRIMER ACUERDO OOCC M$ 592.870 CONSULTORIAS M$ 59.289 G. ADM. M$ 501 SE CONSULTA1.CONSTRUCCIÓN Y HABILITACIÓN SISTEMA DE CAPTACIÓN SUPERFICIAL, PROVENIENTE DE ESTERO COCHICAHUÍN UBICADA EN COORDENADAS UTM 5.720,130 NORTE Y 648,449 ESTE. INCLUYE POZO DE ACUMULACIÓN EN HORMIGÓN ARMADO, ADUCCIÓN EN HDPE (456 M), CONEXIONES HIDRÁULICAS Y CIERRO RECINTO.2.CONSTRUCCIÓN SALA DE TRATAMIENTO Y COMANDO, SUMINISTRO E INSTALACIÓN DE TODOS LOS EQUIPOS E INTERCONEXIONES HIDRÁULICAS, CASETA PARA OPERADOR, DE ALBAILERÍA A LA VISTA Y PILARES INTEGRADOS. CIERRO RECINTO.3.CONSTRUCCIÓN ESTANQUE DE HORMIGÓN ARMADO SEMIENTERRADO DE 30 M3, CON SUS CORRESPONDIENTES CONEXIONES HIDRÁULICAS, SISTEMA DE IMPULSIÓN EN HDPE (2.014 M) Y CIERRO DEL RECINTO.4.CONSTRUCCIÓN DE RED MATRIZ EN PVC D 75 MM CLASE 10, 16.875 M.Y EN CLASE 16, 1.154 M.5.INSTALACIÓN DE 92 ARRANQUES DOMICILIARIOS.6.INSTALACIÓN NUEVE VÁLVULAS PARA ACUARTELAMIENTO DE REDES 7.INSTALACIONES ELÉCTRICAS, SISTEMAS DE CONTROL E ILUMINACIÓN.8.CAJA DE HERRAMIENTAS PARA OPERACIÓN Y MANTENCIÓN.9.PUESTA EN MARCHA DEL SISTEMA Y CAPACITACIÓN DE OPERADOR.10.RESOLUCIÓN FAVORABLE, DEL SERVICIO DE SALUD, PARA OPERACIÓN Y TODOS LOS PERMISOS QUE REQUIERA LA CONSTRUCCIÓN DE LAS OBRAS.</t>
  </si>
  <si>
    <t>INSTALACION SISTEMA AGUA POTABLE RURAL CALOF, SAAVEDRA</t>
  </si>
  <si>
    <t>120.0 NRO. DE ARRANQUES TOTALES</t>
  </si>
  <si>
    <t>SE CONSULTA1.CONSTRUCCIÓN Y HABILITACIÓN SONDAJE EXISTENTE EN COORDENADAS UTM 5712,590 NORTE Y 644,094 ESTE. INCLUYE PLANTA ELEVADORA.2.CONSTRUCCIÓN SALA DE TRATAMIENTOCOMANDO Y CASETA OPERADOROFICINA, EN HORMIGÓN ARMADO, COBERTIZO METÁLICO PARA FILTRO. SUMINISTRO E INSTALACIÓN DE TODOS LOS EQUIPOS E INTERCONEXIONES HIDRÁULICAS. INCLUYE ENROCADO DE PROTECCIÓN, CIERROS Y URBANIZACIÓN RECINTO.3.CONSTRUCCIÓN DE DOS ESTANQUES DE REGULACIÓN, ELEVADOS, METÁLICOS, SOBRE TORRE METÁLICA UNO DE 50 M3 CON TORRE DE 20 M Y EL OTRO DE 25 M3 A 20 M DE ALTURA, INCLUYE CIERROS Y URBANIZACIÓN RECINTO.4.CONSTRUCCIÓN DE DOS REDES DE IMPULSIÓN EN HDPE PE 100 UNA DE 1.326 M EN PN12,5, DE 90MM DE DIÁMETRO Y OTRA DE 1.120 M EN PN 16 DE 63 MM DE DIÁMETRO.5.CONSTRUCCIÓN RED MATRIZ EN HDPE, PE 100 PN 105.1EN DIÁMETRO 75 MM, 8.581 M.5.2EN DIÁMETRO 110 MM, 3.931 M.5.3ACUARTELAMIENTO DE REDES EN 6 ZONAS.5.4INSTALACIÓN PLANTA REELEVADORA.6.INSTALACIÓN DE 120 ARRANQUES DOMICILIARIOS. INCLUYE FUENTÓN CON ATRIL METÁLICO.7.INSTALACIONES ELÉCTRICAS PARA ALUMBRADO, FUERZA Y CONTROL. CONSIDERA EXTENSIÓN RED EN 330 M.8.DESINFECCIÓN, PRUEBAS DE CONJUNTO, PUESTA EN OPERACIÓN Y ADIESTRAMIENTO OPERADOR. INCLUYE CAJA HERRAMIENTAS.9.RESOLUCIÓN SANITARIA FAVORABLE PARA OPERACIÓN DEL SERVICIO. Mensaje N° 200 (16-12-2013) Acuerdo CORE N° 1.943 (15-01-2014) Detalle IDI Primer Acuerdo CORE Obras Civiles M$ 719.991 Consultorías M$ 72.000 G. Adm. M$ 507 Total M$792.498</t>
  </si>
  <si>
    <t>INSTALACION SISTEMA AGUA POTABLE RURAL CARILEUFU, PUCON (DISEÑO)</t>
  </si>
  <si>
    <t>DISEÑO PARA SISTEMA APR</t>
  </si>
  <si>
    <t>Mensaje N° 250 (21-12-2011) Acuerdo CORE N° 1.174 (21-12-2011) IDI PRIMER ACUERDO Consultorías M$ 22.116 G. Adm. M$ 515 SE CONSULTA: 1. EN BASE A RESULTADOS ETAPA DE PREFACTIBILIDAD, DESARROLLO DISEÑO INGENIERÍA: MEMORIAS, PLANOS, ESPECIFICACIONES TÉCNICAS, TOPOGRAFÍAS, GEORREFERENCIACIÓN Y PRESUPUESTOS A NIVEL DE DETALLES Y PRECISIÓN DE DATOS, APROBADO POR: D.O.H., SERVICIO DE SALUD, VIALIDAD, OTROS, DE MODO QUE SOLUCIÓN A ENTREGAR A 153 POTENCIALES VIVIENDAS SEA AL MÍNIMO COSTO DE OPERACIÓN E INVERSIÓN. CONDICIÓN QUE DEBERÁ OBTENERSE DESARROLLANDO UN PROCESO ITERATIVO PARA LA DEFINICIÓN DE CARACTERÍSTICAS TÉCNICAS Y MAGNITUD DEL SERVICIO. 2. EL DISEÑO CONSIDERARÁ FUENTE DE ABASTECIMIENTO DE AGUA SUPERFICIAL PROVENIENTE DE ESTERO SIN NOMBRE, CON PUNTO DE CAPTACIÓN EN COORDENADAS N: 5.653,80 Y E: 256,37 Y UNA DEMANDA DE 120 {L/HAB-DÍA}, PROYECTADA AL AÑO 20. 3. ANÁLISIS DE SUELOS Y AGUA. 4. CÁLCULO COSTOS DE OPERACIÓN Y MANTENCIÓN DEL SISTEMA, INCLUYE PROPOSICIÓN TARIFA Y ANÁLISIS DISPOSICIÓN A PAGAR DE FAMILIAS A BENEFICIAR. 5. EVALUACIÓN ECONÓMICA DE PROYECTO CON RESULTADOS DISEÑO, DE ACUERDO A METODOLOGÍA VIGENTE. 6. OBTENCIÓN DE LOS ANTECEDENTES REQUERIDOS PARA LA POSTULACIÓN DE LA ETAPA EJECUCIÓN, A FINANCIAMIENTO, A TRAVÉS DEL S.N.I.</t>
  </si>
  <si>
    <t>INSTALACION SISTEMA AGUA POTABLE RURAL CHALLUPEN BAJO, VILLARRICA</t>
  </si>
  <si>
    <t>DISEÑO PARA SISTEMA APR.-</t>
  </si>
  <si>
    <t>1. DESARROLLO DISEÑO INGENIERÍA: MEMORIAS, PLANOS, ESPECIFICACIONES TÉCNICAS, TOPOGRAFÍAS, GEOREFERENCIACIÓN Y PRESUPUESTOS A NIVEL DE DETALLES Y PRECISIÓN DE DATOS, APROBADO POR: D.O.H., SERVICIO SALUD, VIALIDAD, OTROS. DE MODO QUE SOLUCIÓN A ENTREGAR A 90 POTENCIALES FAMILIAS SEA AL MÍNIMO COSTO DE INVERSIÓN Y OPERACIÓN. 2. EL DISEÑO CONSIDERARÁ FUENTE DE ABASTECIMIENTO AGUA SUPERFICIAL, PROVENIENTE DE ESTERO CHALLUPÉN CUYA CAPTACIÓN SE ENCUENTRA EN COORDENADAS N: 5.626,860 Y E: 753,270 3. ESTUDIOS DE SUELOS Y ANÁLISIS DE AGUA DE ACUERDO A NORMATIVA VIGENTE. 4. CÁLCULO COSTOS OPERACIÓN Y MANTENCIÓN DE SISTEMA,INCLUYE PROPOSICIÓN TARIFA Y ANÁLISIS DISPOSICIÓN A PAGAR FAMILIAS A BENEFICIAR 5. EVALUACIÓN ECONÓMICA DE PROYECTO CON RESULTADOS DISEÑO. 6. SANEAMIENTO TERRENOS, SERVIDUMBRES PASO, DERECHOS AGUA A NOMBRE DE COMITÉ. INCLUYE INSCRIPCIONES CONSERVADOR BIENES RAÍCES. 7. OBTENCIÓN ANTECEDENTES REQUERIDOS PARA POSTULACIÓN ETAPA EJECUCIÓN A FINANCIAMIENTO A TRAVÉS DEL S.N.I.</t>
  </si>
  <si>
    <t>INSTALACION SISTEMA AGUA POTABLE RURAL CHIVILCOYAN, IMPERIAL</t>
  </si>
  <si>
    <t>PREFACTIBILIDAD PARA SISTEMA APR.-</t>
  </si>
  <si>
    <t>1. LEVANTAMIENTO INFORMACIÓN EN TERRENO,IDENTIFICACIÓN BENEFICIARIOS DEFINITIVOS,BASADA EN NÓMINA 77 POTENCIALES VIVIENDAS. 2. IDENTIFICACIÓN,VALORACIÓN Y EVALUACIÓN ALTERNATIVAS TÉCNICAS SOLUCIÓN,DEFINICIÓN ALTERNATIVA ÓPTIMA:FUENTE AGUA,TRATAMIENTO,REGULACIÓN,DISTRIBUCIÓN 3. PARA FUENTE AGUA ÓPTIMA SUBTERRÁNEA, CONSIDERA:CONSTRUCCIÓN SONDAJE, PRUEBAS Y SELLO SANITARIO 4. ANÁLISIS FÍSICO QUÍMICO Y BACTERIOLÓGICO AGUA SEGÚN DS Nº 735(19.12.69) DE S.S 5. SANEAMIENTO A NOMBRE COMITÉ:DERECHOS AGUA, SERVIDUMBRES Y TERRENOS EMPLAZARÁN OBRAS 6. TOPOGRAFÍA BÁSICA Y PLANO EMPLAZAMIENTO VIVIENDAS Y OBRAS,GEOREFERENCIADAS 7. PRESUPUESTO ESTIMADO ETAPA DISEÑO Y EJECUCIÓN 8. IDENTIFICACIÓN, CUANTIFICACIÓN Y VALORACIÓN COSTOS OPERACIÓN Y MANTENCIÓN SISTEMA. ESTIMACIÓN TARIFA 9. TÉRMINOS REFERENCIA ETAPA DISEÑO 10. ANÁLISIS SUELOS 11. EVALUACIÓN ECONÓMICA TODOS LOS ANTECEDENTES PARA ETAPA DISEÑO EXIGIDOS POR S.N.I.</t>
  </si>
  <si>
    <t>INSTALACION SISTEMA AGUA POTABLE RURAL COIHUECO, VILCUN (DISEÑO)</t>
  </si>
  <si>
    <t>DISEÑO PARA 74.0 NRO. UNIDADES DOMICILIARIAS</t>
  </si>
  <si>
    <t>SE CONSULTA1.DESARROLLO DISEO INGENIERÍA DE UN SISTEMA COLECTIVO DE AGUA POTABLE MEMORIAS, PLANOS, ESPECIFICACIONES TÉCNICAS, TOPOGRAFÍAS, GEOREFERENCIACIÓN Y PRESUPUESTOS A NIVEL DE DETALLES Y PRECISIÓN DE DATOS, APROBADO POR D.O.H., SERVICIO DE SALUD, VIALIDAD, OTROS, DE MODO QUE SOLUCIÓN A ENTREGAR A 74 POTENCIALES VIVIENDAS SEA AL MÍNIMO COSTO DE OPERACIÓN E INVERSIÓN Y CUMPLA CON LOS COSTOS MÁXIMOS EXIGIDOS POR LA NORMATIVA VIGENTE. ADEMÁS SE DEBERÁ CONSIDERAR NO INTERVENIR EN EL ÁREA DE COBERTURA DE LOS SISTEMAS DE LONCOCHE CHICO, CODINHUE Y CURACOMALLASANTA ISABELEL MIRADOR. 2.EL DISEO CONSIDERARÁ FUENTE DE ABASTECIMIENTO DE AGUA SUPERFICIAL DE ESTERO SIN NOMBRE, DEL CUAL EL COMITÉ POSEE DERECHOS DE APROVECHAMIENTO DE AGUA. Y UNA DEMANDA DE 120 L/HABDÍA, PROYECTADA AL AO 20.3.SANEAMIENTO DE TERRENOS Y SERVIDUMBRES QUE REQUIERA LA EJECUCIÓN DE LAS OBRAS. INCLUYE INSCRIPCIÓN EN CONSERVADOR DE BIENES RAÍCES.4.SANEAMIENTO DEL CAMBIO DE PUNTO DE CAPTACIÓN DE LAS AGUAS E INSCRIPCIÓN EN EL CORRESPONDIENTE CONSERVADOR.5.ANÁLISIS DE SUELOS Y AGUA.6.CÁLCULO COSTOS DE OPERACIÓN Y MANTENCIÓN DEL SISTEMA, INCLUYE PROPOSICIÓN TARIFA Y ANÁLISIS DISPOSICIÓN A PAGAR DE FAMILIAS A BENEFICIAR.7.EVALUACIÓN ECONÓMICA DE PROYECTO CON RESULTADOS DISEO, DE ACUERDO A METODOLOGÍA VIGENTE.8.OBTENCIÓN DE LOS ANTECEDENTES REQUERIDOS PARA LA POSTULACIÓN DE LA ETAPA EJECUCIÓN, A FINANCIAMIENTO, A TRAVÉS DEL S.N.I. mensaje n° 167 (04-12-2012) ACUERDO CORE N° 1.552 (05-12-2012) DETALLE IDI PRIMER ACUERDO CONSULTORIAS M$ 35.195 G. ADM. M$ 500</t>
  </si>
  <si>
    <t>INSTALACION SISTEMA AGUA POTABLE RURAL COLLIMALLIN, LONCOCHE</t>
  </si>
  <si>
    <t>DISEÑO PARA 94.0 NRO. DE ARRANQUES TOTALES</t>
  </si>
  <si>
    <t>SE CONSULTA1.PREVIO A TODA ACTIVIDAD1.1 DETERMINACIÓN DE LA INTERFERENCIA RÍO ACUÍFERO EXISTENTE, MEDIANTE EL MÉTODO DE HUNT. INCLUYE TODAS LAS MEDICIONES NECESARIAS PARA DESARROLLAR ESE MÉTODO Y PRESENTACIÓN ANTE LA DIRECCIÓN GENERAL DE AGUAS.1.2SANEAMIENTO DERECHOS DE AGUA. INCLUYE INSCRIPCIÓN EN RESPECTIVO CONSERVADOR.2.EN BASE A RESULTADOS ETAPA DE PREFACTIBILIDAD, DESARROLLO DISEO INGENIERÍA DE UN SISTEMA COLECTIVO DE AGUA POTABLE DE APROXIMADAMENTE 16.317 M DE RED MEMORIAS, PLANOS, ESPECIFICACIONES TÉCNICAS, TOPOGRAFÍAS, GEORREFERENCIACIÓN Y PRESUPUESTOS A NIVEL DE DETALLES Y PRECISIÓN DE DATOS, APROBADO POR D.O.H., SERVICIO DE SALUD, VIALIDAD, OTROS, DE MODO QUE SOLUCIÓN A ENTREGAR A 94 POTENCIALES VIVIENDAS SEA AL MÍNIMO COSTO DE OPERACIÓN Y DE INVERSIÓN Y CUMPLA CON LOS COSTOS MÁXIMOS ESTABLECIDOS POR LA NORMATIVA VIGENTE. CONDICIÓN QUE DEBERÁ OBTENERSE DESARROLLANDO UN PROCESO ITERATIVO TANTO PARA LAS DEFINICIÓN DE CARACTERÍSTICAS TÉCNICAS COMO LA MAGNITUD DEL SERVICIO.3.EL DISEO CONSIDERARÁ FUENTE DE ABASTECIMIENTO DE AGUA SUBTERRÁNEA, PROVENIENTE DE NORIADREN EXISTENTE EN COORDENADAS N 5.643,724 Y E 709,464 Y UNA DEMANDA DE 120 L/HABDÍA, PROYECTADA AL AO 20.4.PRUEBAS DE BOMBEO, ANÁLISIS DE SUELOS Y AGUA.5.CÁLCULO COSTOS DE OPERACIÓN Y MANTENCIÓN DEL SISTEMA, INCLUYE PROPOSICIÓN TARIFA Y ANÁLISIS DISPOSICIÓN A PAGAR DE FAMILIAS A BENEFICIAR.6.EVALUACIÓN ECONÓMICA DE PROYECTO CON RESULTADOS DISEO, DE ACUERDO A METODOLOGÍA VIGENTE.7.OBTENCIÓN DE LOS ANTECEDENTES REQUERIDOS PARA LA POSTULACIÓN DE LA ETAPA EJECUCIÓN, A FINANCIAMIENTO, A TRAVÉS DEL S.N.I. MENSAJE N° 97 (06-09-2012) ACUERDO CORE N° 1.441 (13-09-2012) DETALLE IDI PRIMER ACUERDO CORE CONSULTORIAS M$ 30.442 G. ADM. M$ 501</t>
  </si>
  <si>
    <t>INSTALACION SISTEMA AGUA POTABLE RURAL DEHUEPILLE, PADRE LAS CASAS</t>
  </si>
  <si>
    <t>PREFACTIBILIDAD SISTEMA APR</t>
  </si>
  <si>
    <t>CONSULTA: -LEVANTAMIENTO INFORMACIÓN EN TERRENO, DEFINICIÓN BENEFICIARIOS REALES,BASADA EN NÓMINA 119 POTENCIALES BENEFICIARIOS ENTREGADA POR MUNICIPIO Y SANCIONADA POR COMITÉ -IDENTIFICACIÓN,VALORACIÓN Y EVALUACIÓN ALTERNATIVAS TÉCNICAS SOLUCIÓN,DEFINICIÓN ALTERNATIVA ÓPTIMA:FUENTE AGUA,TRATAMIENTO, DISTRIBUCIÓN -FUENTE AGUA SUBTERRÁNEA CONSIDERA CONSTRUCCIÓN SONDAJE,CON TODAS LAS PRUEBAS Y SELLO SANITARIO CORRESPONDIENTE -ANÁLISIS FÍSICO QUÍMICO Y BACTERIOLÓGICO AGUA SEGÚN NORMAS D.S. Nº735(19.12.69)S.S. -SANEAMIENTO A NOMBRE COMITÉ:DERECHOS AGUA Y TERRENOS EMPLAZARAN OBRAS -TOPOGRAFÍA BÁSICA Y PLANO EMPLAZAMIENTO VIVIENDAS Y OBRAS, GEOREFERENCIADAS -PRESUPUESTO ESTIMADO ETAPA DISEÑO Y EJECUCIÓN -ESTIMACIÓN COSTOS OPERACIÓN Y MANTENIMIENTO SISTEMA -TÉRMINOS REFERENCIA ETAPA DISEÑO -ANÁLISIS SUELOS -EVALUACIÓN ECONÓMICA(MESAP) -CERTIFICADO FACTIBILIDAD E.ELÉCTRICA -TODOS LOS ANTECEDENTES PARA ETAPA DISEÑO EXIGIDOS POR S.N.I. SEGÚN TÉRMINOS REFERENCIA ENTREGADOS</t>
  </si>
  <si>
    <t>INSTALACION SISTEMA AGUA POTABLE RURAL EL ESCORIAL, MELIPEUCO</t>
  </si>
  <si>
    <t>DISEÑO TERMINADO PARA EL SECTOR EL ESCORIAL</t>
  </si>
  <si>
    <t>MENSAJE 081 (08/09/2010) ACUERDO CORE 607 (29/09/2010) SE CONSULTA: 1. PREVIO A INICIO DE DESARROLLO DEL DISEÑO, SANEAMIENTO DERECHOS DE AGUA A NOMBRE DEL COMITE. 2. ANALISIS DE AGUA DE ACUERDO A DECRETO N° 735 DE 1969 DEL S.SSALUD Y SUS MODIFICACIONES POSTERIORES 3. DESARROLLO DEL DISEÑO INGENIERIA (MEMORIAS, PLANOS, ESPECIFICACIONES TECNICAS, TOPOGRAFIAS, GEOREFERENCIACION, PRESUPUESTOS DETALLADOS) A NIVELD E DETALLES Y PRECISION DE DATOS; APROBADOS POR D.O.H., SERVICIO DE SALUD, VIALIDAD, OTROS (SEGUN CORRESPONDA) DE MODO QUE LA SOLUCION A ENTREGAR A 71 POTENCIALES FAMILIAS SEA AL MINIMO COSTO DE INVERSION Y MINIMO COSTO DE OPERACION. 1. EL DISEÑO A DESARROLLAR CONSIDERA A 69 FAMILIAS, UN TEMPLO Y A UNA SEDE SOCIAL. 2. EL ÁREA DEL PROYECTO SE EMPLAZA EN LA LADERA SUR DEL VOLCÁN LLAIMA, SEGÚN EL SERVICIO NACIONAL DE GEOLOGÍA Y MINERÍA (SERNAGEOMIN) ERUPCIONES DE CUALQUIER INTENSIDAD CONTAMINARÍAN TEMPORALMENTE UNA FUENTE DE ABASTECIMIENTO DE AGUA SUPERFICIAL, EN TANTO, LA LITERATURA INDICA QUE ZONAS ADYACENTES A ÁREAS VOLCÁNICAS ENTREGAN AGUAS SUBTERRÁNEAS CON ALGÚN CONTENIDO DE ARSÉNICO. 3. EL SECTOR ES REGADO POR EL ESTERO LAS MINAS Y CRUZADO POR LA RUTA S-339 QUE UNE LA CIUDAD DE MELIPEUCO CON EL PARQUE NACIONAL CONGUILLIO. 4. LA JUNTA DE VECINOS EL ESCORIAL ES DUEÑA DE DERECHOS DE AGUA SUPERFICIALES CORRIENTES DE EJERCICIO PERMANENTE Y CONTINUO DE 10 L/SEG., PROVENIENTES DEL ESTERO LAS MINAS, EN LAS COORDENADAS N: 5.701,966 Y E: 267,378.DE ÉSTOS DONARÁ UNA ALÍCUOTA PARA ABASTECER EL SISTEMA DE AGUA POTABLE. 5. EN EL AÑO 1997, CON RECURSOS DEL FOSIS , SE CONSTRUYÓ UN SISTEMA DE ABASTO PARA 26 FAMILIAS DEL SECTOR, EL QUE TUVO UN COSTO DE M$ 8.109 (MON´DIC 2008). 6. INDAP HA INCLUIDO EL SECTOR DENTRO DE LAS ÁREAS DE DESARROLLO PREFERENTES, POR LO QUE SE ESTIMA LA INSTALACIÓN DEL SERVICIO DE AGUA POTABLE POTENCIARÁ LAS ACCIONES QUE DESARROLLE ESTE INSTITUTO. 7. EL ÍTEM CONSULTORÍA CONTEMPLA ASESORÍA A INSPECCIÓN TÉCNICA DEL PROYECTO, ESTIMADA EN UN 10%.</t>
  </si>
  <si>
    <t>INSTALACION SISTEMA AGUA POTABLE RURAL EL SAUCE, VILLARRICA (EJECUCION)</t>
  </si>
  <si>
    <t>68.0 NRO. DE ARRANQUES TOTALES</t>
  </si>
  <si>
    <t>1.HABILITACIÓN Y DESINFECCIÓN POZO EXISTENTE, DE 35,4 M DE PROFUNDIDAD, UBICADO EN COORDENADAS N 5.659,622 Y E 734,318, CON CAUDAL DE EXPLOTACIÓN DE 5,2 L/S.2.CONSTRUCCIÓN SALA DE TRATAMIENTO, CONTROL Y COMANDO, DE ALBAILERÍA. SUMINISTRO E INSTALACIÓN DE TODOS LOS EQUIPOS E INTERCONEXIONES HIDRÁULICAS, GALPÓN CUBRE FILTRO DE ESTRUCTURA METÁLICA. CASETA Y BODEGA PARA OPERADOR DE ALBAILERÍA. 3.INSTALACIÓN ESTANQUE REGULACIÓN DE FIERRO, DE 25 M3, SOBRE TORRE METÁLICA DE 20 M, CON SUS CORRESPONDIENTES INTERCONEXIONES HIDRÁULICAS.4.URBANIZACIÓN Y CIERRO DE RECINTO QUE EMPLAZA INSTALACIONES.5.CONSTRUCCIÓN DE RED MATRIZ DISTRIBUCIÓN EN HDPE PE 100 PN10I.D 110 MM 5.060 M.II.D 75 MM 3.962 M.III.D 63 MM 5 M.6.INSTALACIÓN DE 68 ARRANQUES DOMICILIARIOS. 7.INSTALACIÓN VÁLVULAS PARA ACUARTELAMIENTO DE REDES.8.INSTALACIONES ELÉCTRICAS, SISTEMAS DE CONTROL E ILUMINACIÓN.9.CAJA DE HERRAMIENTAS PARA OPERACIÓN Y MANTENCIÓN.10.PUESTA EN MARCHA DEL SISTEMA Y CAPACITACIÓN DE OPERADOR.11.RESOLUCIÓN FAVORABLE, DEL SERVICIO DE SALUD, PARA OPERACIÓN Y TODOS LOS PERMISOS QUE REQUIERA LA CONSTRUCCIÓN DE LAS OBRAS E INSCRIPCIÓN DERECHOS DE AGUA EN CONSERVADOR.</t>
  </si>
  <si>
    <t>INSTALACION SISTEMA AGUA POTABLE RURAL EL TEMO, SAAVEDRA</t>
  </si>
  <si>
    <t>66.0 NRO. DE ARRANQUES TOTALES</t>
  </si>
  <si>
    <t>Mensaje N° 31 (21-03-2013) Sesión Extraordinaria N° 63 (30-04-2013) Acuerdo CORE N° 1.671 Detalle IDI Primer Acuerdo CORE Consultorías M$ 50.420 Obras Civiles M$ 504.191 G. Adm. M$ 500 SE CONSULTA1.CONSTRUCCIÓN Y HABILITACIÓN DE SISTEMA DE CAPTACIÓN SUPERFICIAL DE AGUAS, PROVENIENTES DE VERTIENTES UBICADAS EN COORDENADAS UTM 5703,081 NORTE Y 654,886 ESTE. INCLUYE POZO DE ACUMULACIÓN, PLANTA ELEVADORA Y CIERROS RECINTO.2.CONSTRUCCIÓN DE 395 M DE RED DE IMPULSIÓN EN HDPE PE 100 PN 10DE 63MM.3.CONSTRUCCIÓN SALA DE TRATAMIENTO Y COMANDO, CASETA PARA FILTROS. SUMINISTRO E INSTALACIÓN DE TODOS LOS EQUIPOS E INTERCONEXIONES HIDRÁULICAS. INCLUYE CASETA OPERADOR, CIERROS Y URBANIZACIÓN RECINTO.4.CONSTRUCCIÓN ESTANQUE SEMIENTERRADO DE HORMIGÓN ARMADO DE 50 M, INCLUYE INTERCONEXIONES HIDRÁULICAS Y URBANIZACIÓN RECINTO5.CONSTRUCCIÓN RED MATRIZ DE HDPE, PE 100, PN 10 EN DIÁMETRO 75MM, 1.906M Y EN DIÁMETRO 110MM 4.089M Y EN PN 16, 2.794M DE DIÁMETRO 75MM. INCLUYE INSTALACIÓN DE VÁLVULAS PARA ACUARTELAMIENTO DE REDES.6.INSTALACIÓN DE 66 ARRANQUES DOMICILIARIOS. INCLUYE FUENTÓN CON ATRIL.7.INSTALACIONES ELÉCTRICAS, ILUMINACIÓN Y SISTEMAS DE CONTROL.8.DESINFECCIÓN, PRUEBAS DE CONJUNTO, PUESTA EN OPERACIÓN, ADIESTRAMIENTO OPERADOR Y HERRAMIENTAS PARA MANTENCIÓN DEL SERVICIO9.RESOLUCIÓN SANITARIA FAVORABLE PARA OPERACIÓN DEL SERVICIO. 10.CORRECCIÓN EN CONSERVADOR DE AGUAS DE INSCRIPCIÓN DE DERECHOS DE AGUA.</t>
  </si>
  <si>
    <t>INSTALACION SISTEMA AGUA POTABLE RURAL HUALAHUE, PADRE LAS CASAS</t>
  </si>
  <si>
    <t>151.0 NRO. DE ARRANQUES TOTALES</t>
  </si>
  <si>
    <t>SE CONSULTA1.CONSTRUCCIÓN Y HABILITACIÓN SONDAJE EXISTENTE EN COORDENADAS UTM 5.706.444 NORTE Y 704.050 ESTE. INCLUYE PLANTA ELEVADORA.2.CONSTRUCCIÓN SALA DE TRATAMIENTOCOMANDO Y CASETA OPERADORBODEGAOFICINA, EN HORMIGÓN ARMADO. LOSA HORMIGÓN PARA FILTRO. SUMINISTRO E INSTALACIÓN DE TODOS LOS EQUIPOS E INTERCONEXIONES HIDRÁULICAS. INCLUYE, CIERROS Y URBANIZACIÓN RECINTO.3.CONSTRUCCIÓN ESTANQUE DE REGULACIÓN, METÁLICO, DE 50 M3 SOBRE TORRE METÁLICA DE 20 M DE ALTURA. INCLUYE CIERROS Y URBANIZACIÓN RECINTO.4.CONSTRUCCIÓN 4.448 M RED IMPULSIÓN EN HDPE PE 100 PN 10 DE 90 MM DE DIÁMETRO.5.CONSTRUCCIÓN 12.783 M RED MATRIZ EN HDPE, PE 100 PN 10 DE 75 MM DE DIÁMETRO. INCLUYE ACUARTELAMIENTO DE REDES EN 6 ZONAS.6.INSTALACIÓN DE 151 ARRANQUES DOMICILIARIOS. INCLUYE FUENTÓN DE ACERO INOXIDABLE CON ATRIL METÁLICO.7.INSTALACIONES ELÉCTRICAS PARA ALUMBRADO, FUERZA Y CONTROL. CONSIDERA EXTENSIÓN RED ELÉCTRICA EN 650 M.8.DESINFECCIÓN, PRUEBAS DE CONJUNTO, PUESTA EN OPERACIÓN Y ADIESTRAMIENTO OPERADOR. INCLUYE CAJA HERRAMIENTAS.9.RESOLUCIÓN SANITARIA FAVORABLE PARA OPERACIÓN DEL SERVICIO. Mensaje N° 203 (17-12-2013) Acuerdo CORE N° 1.944 (15-01-2014) Detalle IDI Primer Acuerdo CORE OOCC M$ 659.075 Consultorías M$ 65.907 G. Adm M$ 507 Total M$ 725.489</t>
  </si>
  <si>
    <t>INSTALACION SISTEMA AGUA POTABLE RURAL HUEFEL CANTARANA, PITRUFQUEN</t>
  </si>
  <si>
    <t>Diseño para 124.0 NRO. DE ARRANQUES TOTALES</t>
  </si>
  <si>
    <t>SE CONSULTA1.EN BASE A RESULTADOS ETAPA DE PREFACTIBILIDAD, DESARROLLO DISEO INGENIERÍA DE UN SISTEMA COLECTIVO DE AGUA POTABLE DE APROXIMADAMENTE 26.076 M DE RED MEMORIAS, PLANOS, ESPECIFICACIONES TÉCNICAS, TOPOGRAFÍAS, GEORREFERENCIACIÓN Y PRESUPUESTOS A NIVEL DE DETALLES Y PRECISIÓN DE DATOS, APROBADO POR D.O.H., SERVICIO DE SALUD, VIALIDAD, OTROS, DE MODO QUE SOLUCIÓN A ENTREGAR A 124 POTENCIALES VIVIENDAS SEA AL MÍNIMO COSTO DE OPERACIÓN E INVERSIÓN, DE MODO QUE CUMPLA CON LOS COSTOS MÁXIMOS ESTABLECIDOS POR LA NORMATIVA VIGENTE.2.EL DISEO CONSIDERARÁ FUENTE DE ABASTECIMIENTO DE AGUA SUBTERRÁNEA, PROVENIENTE DE SONDAJE EXISTENTE EN COORDENADAS N 5.676,893 Y E 688,090 Y UNA DEMANDA DE 120 L/HABDÍA, PROYECTADA AL AO 20.3.ANÁLISIS DE SUELOS Y DE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 Mensaje N° 39 (28-02-2014) Acuerdo CORE N° 1987 (28-02-2014) Detalle IDI Primer Acuerdo CORE M$ 507 G. Adm M$ 30.293 Consultorías</t>
  </si>
  <si>
    <t>INSTALACION SISTEMA AGUA POTABLE RURAL HUENTE, T. SCHMIDT</t>
  </si>
  <si>
    <t>DISEÑO DE UN SISTEMA PARA 111 POTENCIALES BENEFICIARIOS</t>
  </si>
  <si>
    <t>ACUERDOS CORE N° 735 DE 2010 N° 1112 DE 2011 N° 1195 / 1204 DE 2012 CONSULTA: 1. EN BASE A RESULTADOS ETAPA DE PREFACTIBILIDAD, DESARROLLO DISEÑO INGENIERÍA: MEMORIAS, PLANOS, ESPECIFICACIONES TÉCNICAS, TOPOGRAFÍAS, ANÁLISIS SUELOS, GEOREFERENCIACIÓN Y PRESUPUESTOS A NIVEL DE DETALLES Y PRECISIÓN DE DATOS, APROBADO POR: D.O.H., SERVICIO SALUD, VIALIDAD, OTROS, DE MODO QUE SOLUCIÓN A ENTREGAR A 111 POTENCIALES VIVIENDAS SEA AL MÍNIMO COSTO DE OPERACIÓN Y DE INVERSIÓN. 2. EL DISEÑO CONSIDERARÁ FUENTE DE ABASTECIMIENTO AGUA SUPERFICIAL, PROVENIENTE DE ESTERO CHELLE (N: 5.680,007 Y E: 648,617) Y UNA DEMANDA DE 120 {L/HAB-DÍA}, PROYECTADA AL AÑO 20. 3. CÁLCULO COSTOS OPERACIÓN Y MANTENCIÓN DE SISTEMA, INCLUYE PROPOSICIÓN TARIFA Y ANÁLISIS DISPOSICIÓN A PAGAR DE FAMILIAS A BENEFICIAR. 4. DESARROLLO DE CONVENIO CON LA EMPRESA DISTRIBUIDORA DE ENERGÍA ELÉCTRICA EN EL SECTOR, A OBJETO DE QUE EN LA ETAPA DE OPERACIÓN DE OMITA EL COBRO DE POTENCIA INSTALADA Y LA TARIFA POR CONSUMO SEA MÍNIMA. 5. EVALUACIÓN ECONÓMICA DE PROYECTO CON RESULTADOS DISEÑO 6. OBTENCIÓN ANTECEDENTES REQUERIDOS PARA POSTULACIÓN ETAPA EJECUCIÓN A FINANCIAMIENTO A TRAVÉS DEL S.N.I. COMPRENDE LOS SECTORES HUENTE Y NOMELLANHUE</t>
  </si>
  <si>
    <t>INSTALACION SISTEMA AGUA POTABLE RURAL LA ISLA, PUREN.</t>
  </si>
  <si>
    <t>70.0 NRO. DE ARRANQUES TOTALES</t>
  </si>
  <si>
    <t>Mensaje N° 31 (21-03-2013) Sesión Extraordinaria N° 63 (30-04-2013) Acuerdo CORE N° 1.671 Detalle IDI Primer Acuerdo CORE Consultorías M$ 40.172 Obras Civiles M$ 401.717 G. Adm. M$ 500 SE CONSULTA1.HABILITACIÓN SONDAJE EXISTENTE EN COORDENADAS N 5.798,303 Y E 675,791, EN TERRENOS DE PROPIEDAD DEL COMITÉ. INCLUYE PLANTA DE IMPULSIÓN INTERCONEXIONES HIDRÁULICAS Y URBANIZACIÓN DEL RECINTO.2.CONSTRUCCIÓN ESTANQUE DE REGULACIÓN METÁLICO DE 25 M, SOBRE TORRE METÁLICA DE 20M E INTERCONEXIONES HIDRÁULICAS.3.CONSTRUCCIÓN SALA DE TRATAMIENTO Y CONTROL, INCLUYE TODOS LOS EQUIPOS Y MEDIDORES DE CAUDAL, FILTROS ABATIR FIERRO Y MANGANESO, E INTERCONEXIONES HIDRÁULICAS Y CASETA PARA OPERADOR.4.CONSTRUCCIÓN RED DE AGUA POTABLE EN HDPE PE 100 PN 10 8.207M EN DIÁMETRO 75MM Y 1.068 M EN DIÁMETRO 110MM. INCLUYE ACUARTELAMIENTO DE REDES.5.CONSTRUCCIÓN PLANTA REELEVADORA PARA SECTOR EL VALLE.6.INSTALACIÓN DE 70 ARRANQUES DOMICILIARIOS. INCLUYE FUENTÓN CON ATRIL.7.INSTALACIONES ELÉCTRICAS Y SISTEMAS DE CONTROL.8.DESINFECCIÓN, PRUEBAS DE CONJUNTO, PUESTA EN OPERACIÓN Y ADIESTRAMIENTO OPERADOR.INCLUYE HERRAMIENTAS ADICIONALES.9.RESOLUCIÓN SANITARIA FAVORABLE PARA OPERACIÓN DEL SERVICIO.</t>
  </si>
  <si>
    <t>INSTALACION SISTEMA AGUA POTABLE RURAL LEFUN, VILLARRICA (DISEÑO)</t>
  </si>
  <si>
    <t>DISEÑO PARA 48.0 NRO. DE ARRANQUES TOTALES</t>
  </si>
  <si>
    <t>MENSAJE N° 134 (13-12-2010) ACUERDO CORE N° 735 (30-12-2010) DETALLE IDI PRIMER ACUERDO G. ADM. M$ 501 CONSULTORIAS M$ 23.316 SE CONSULTA EL DISEÑO PARA LA CONSTRUCCION DE UN SISTEMA DE AGUA POTABLE RURAL SEGUN DISEO DE INGENIERIA, PARA CUBRIR LA DEMANDA DE 44 FAMILIAS DEL SECTOR RURAL LEFUN DE LA COMUNA DE VILLARRICA.</t>
  </si>
  <si>
    <t>INSTALACION SISTEMA AGUA POTABLE RURAL LLADQUIHUE, TEMUCO</t>
  </si>
  <si>
    <t>216 arranques, que requieren 2.286 m de red</t>
  </si>
  <si>
    <t>Mensaje N° 206 (24-12-2011) Acuerdo CORE 1172 (21-12-2011) Ratificación Mensaje N° 2 (10-01-2012) y Acuerdo CORE N° 1195 (10-01-2012) IDI primer acuerdo CORE OOCC M$ 695.594 Cons. M$ 69.560 G. Adm. M$ 501 Total M$ 765.655 SE CONSULTA: 1. OBRAS DE CONEXIÓN A MATRIZ EXISTENTE, EN COORDENADAS N: 5.708,6 Y E: 695,4, PROPIEDAD DE LA EMPRESA SANITARIA SAN ISIDRO. 2. CONSTRUCCIÓN PLANTA ELEVADORA AGUA POTABLE, POZO DE ASPIRACIÓN E INSTALACIÓN MEDIDOR GENERAL, INCLUYE INTERCONEXIONES HIDRÁULICAS. 3. CONSTRUCCIÓN DE 2.286 M DE RED DE IMPULSIÓN EN PVC -10, DN 110 MM. 4. INSTALACIÓN ESTANQUE METÁLICO DE 75 M3 SOBRE TORRE METÁLICA DE 20 M E INTERCONEXIONES HIDRÁULICAS. CONSTRUCCIÓN CASETA OPERADOR, INCLUYE URBANIZACIÓN RECINTO. 5. CONSTRUCCIÓN RED DE DISTRIBUCIÓN EN PVC C-10, EN D= 63 MM, 22.212 M Y EN D=110 MM, 8.436 M. 6. INSTALACIÓN DE 216 ARRANQUES DOMICILIARIOS. 7. INSTALACIONES ELÉCTRICAS Y SISTEMAS DE CONTROL. 8. SUMINISTRO MATERIALES ADICIONALES. 9. DESINFECCIÓN, PRUEBAS DE CONJUNTO, PUESTA EN OPERACIÓN, INCLUYE ADIESTRAMIENTO OPERADOR. 10. RESOLUCIÓN SANITARIA PARA OPERACIÓN DEL SISTEMA.</t>
  </si>
  <si>
    <t>INSTALACION SISTEMA AGUA POTABLE RURAL LLAMAICO - PADRE LAS CASAS</t>
  </si>
  <si>
    <t>327.0 NRO. DE ARRANQUES TOTALES</t>
  </si>
  <si>
    <t>Mensaje N° 31 (21-03-2013) Sesión Extraordinaria N° 63 (30-04-2013) Acuerdo CORE N° 1.671 Detalle IDI Primer Acuerdo CORE OOCC M$ 1.615.256 CONS. M$ 161.526 G. Adm. M$ 500 SE CONSULTA1.HABILITACIÓN SISTEMA DE CAPTACIÓN SUBTERRÁNEA PROVENIENTE DE SONDAJE EXISTENTE EN COORDENADAS UTM N 5.696,795 Y E 714,029. INCLUYE PLANTA ELEVADORA, PORTAL DE MANTENIMIENTO, URBANIZACIÓN Y CIERROS RECINTO2.CONSTRUCCIÓN DE 8.298 M DE RED DE IMPULSIÓN EN HDPE PE 100 PN 10 Y DIÁMETRO 125 MM.3.CONSTRUCCIÓN SALA DE TRATAMIENTO, CONTROL Y COMANDO, SUMINISTRO E INSTALACIÓN DE TODOS LOS EQUIPOS E INTERCONEXIONES HIDRÁULICAS. INCLUYE CASETA OPERADOR, CIERROS Y URBANIZACIÓN RECINTO.4.INSTALACIÓN ESTANQUE REGULACIÓN METÁLICO DE 100 M, SOBRE TORRE METÁLICA DE 20 M DE ALTURA E INTERCONEXIONES HIDRÁULICAS.5.CONSTRUCCIÓN RED MATRIZ EN HDPE PE 100 PN 10 EN D 63 MM, 16.854 M, EN D 75 MM, 4.014 M, EN D110 MM, 1.176 M. EN D140 MM, 3.036 M Y EN D160 MM, 1.356 M. INCLUYE ACUARTELAMIENTO DE REDES.6.INSTALACIÓN DE 306 ARRANQUES DOMICILIARIOS. INCLUYE FUENTÓN CON ATRIL.7.INSTALACIONES ELÉCTRICAS PARA SISTEMAS DE IMPULSIÓN, CONTROL Y ALUMBRADO. 8.DESINFECCIÓN, PRUEBAS DE CONJUNTO, PUESTA EN OPERACIÓN. ADIESTRAMIENTO OPERADOR, HERRAMIENTAS Y MATERIALES ADICIONALES PARA EL COMITÉ. INCLUYE EQUIPO DE IMPULSIÓN Y CLORACIÓN DE REPUESTO.9.RESOLUCIÓN SANITARIA FAVORABLE, DEL SERVICIO DE SALUD, PARA OPERACIÓN DEL SERVICIO.</t>
  </si>
  <si>
    <t>INSTALACION SISTEMA AGUA POTABLE RURAL LLANGUI, SAAVEDRA</t>
  </si>
  <si>
    <t>DISEÑO PARA 55.0 NRO. DE ARRANQUES TOTALES</t>
  </si>
  <si>
    <t>MENSAJE N° 150 (29-07-2011) ACUERDO CORE N° 989 03-08-2011) DETALLE IDI PRIMER ACUERDO CONSULTORIAS M$ 500 GASTOS ADM. M$ 29.370 SE CONSULTA1.DESARROLLO DISEO INGENIERÍA DE DETALLES PARA SISTEMA DE AGUA POTABLE. CONSIDERA MEMORIAS, PLANOS, ESPECIFICACIONES TÉCNICAS, TOPOGRAFÍAS, ANÁLISIS DE SUELOS Y DE AGUAS, GEORREFERENCIACIÓN Y PRESUPUESTOS A NIVEL DE DETALLES Y PRECISIÓN DE DATOS, APROBADO POR D.O.H., SERVICIO SALUD, VIALIDAD, OTROS, DE MODO QUE SOLUCIÓN A ENTREGAR A 55 POTENCIALES VIVIENDAS SEA AL MÍNIMO COSTO DE OPERACIÓN E INVERSIÓN.2.EL DISEO CONSIDERARÁ COMO FUENTE DE ABASTECIMIENTO AGUA SUPERFICIAL, PROVENIENTE DE VERTIENTE, UBICADA EN COORDENADAS N 5.688,950 Y E 653,800, EN DONDE LA COMUNIDAD INDÍGENA LLANGUI POSEE DERECHOS DE AGUA SUPERFICIALES, CORRIENTES, CONSUNTIVOS Y DE EJERCICIO PERMANENTE Y CONTINUO. 3.AFORO DE LA VERTIENTE QUE ABASTECERÁ EL SISTEMA.4.CONSTITUCIÓN DE COMITÉ ADMINISTRARÁ EL SERVICIO.5.SANEAMIENTOS DE DERECHOS DE AGUA, TERRENOS Y SERVIDUMBRES QUE REQUIERE LA EJECUCIÓN DE LAS OBRAS A PROYECTAR, INCLUYE INSCRIPCIONES EN CONSERVADORES.6.CÁLCULO COSTOS OPERACIÓN Y MANTENCIÓN DE SISTEMA, INCLUYE PROPOSICIÓN TARIFA Y ANÁLISIS DISPOSICIÓN A PAGAR DE FAMILIAS A BENEFICIAR. 7.EVALUACIÓN ECONÓMICA DE PROYECTO CON RESULTADOS DISEO, DE ACUERDO A METODOLOGÍA VIGENTE.8.OBTENCIÓN ANTECEDENTES REQUERIDOS PARA POSTULACIÓN ETAPA DE EJECUCIÓN A FINANCIAMIENTO A TRAVÉS DEL S.N.I.</t>
  </si>
  <si>
    <t>INSTALACION SISTEMA AGUA POTABLE RURAL MARTINEZ DE ROZAS, FREIRE</t>
  </si>
  <si>
    <t>SE CONSULTA1.PREVIO AL INICIO DE LAS OBRAS DESARROLLO DEL SONDAJE, CON PRUEBA DE BOMBEO A GASTO CONSTANTE DURANTE MÍNIMO 48 HRS., CON EXTRACCIÓN DE MUESTRA PARA ANÁLISIS FISICOQUÍMICO DE AGUA, QUE DEBERÁ SER TOMADA POR PERSONAL DE UN LABORATORIO CERTIFICADO, A OBJETO DE AUMENTAR LA CERTEZA DE LA CALIDAD DEL AGUA.2.HABILITACIÓN SONDAJE EXISTENTE EN COORDENADAS N 5.683,950 Y E 690,393, INCLUYE INTERCONEXIONES HIDRÁULICAS, MEDIDOR DE CAUDAL Y PLANTA DE IMPULSIÓN CON BOMBA EN ESPERA.3.CONSTRUCCIÓN EN ALBAILERÍA REFORZADA CASETA DE TRATAMIENTO, CASETA OPERADOR, BODEGA, OFICINA Y COBERTIZO METÁLICO PARA FILTROS, INCLUYE EQUIPOS DE CLORACIÓN CON SUS CORRESPONDIENTES COMPLEMENTOS Y FILTROS ABATIR FE Y MN.4.INSTALACIÓN ESTANQUE METÁLICO DE 50 M3, SOBRE TORRE METÁLICA DE 25 M DE ALTURA, INCLUYE INTERCONEXIONES HIDRÁULICAS, CIERROS Y URBANIZACIÓN DEL RECINTO.5.CONSTRUCCIÓN DE RED DE DISTRIBUCIÓN EN HDPE, PE 100, PN 10 5.1EN DIÁMETRO 110 MM, 6.016 M. 5.2EN DIÁMETRO 75 MM, 8.882 M.5.3EN DIÁMETRO 63 MM, 8 M.5.4ACUARTELAMIENTO DE REDES EN 11 SECTORES.6.INSTALACIÓN DE 131 ARRANQUES DOMICILIARIOS, INCLUYE FUENTÓN CON ATRIL.7.OBRAS ELÉCTRICAS PARA ALUMBRADO, FUERZA Y CONTROL.8.PUESTA EN OPERACIÓN, ADIESTRAMIENTO OPERADOR, PRUEBAS DE CONJUNTO Y MATERIALES ADICIONALES.9.RESOLUCIÓN FAVORABLE PARA OPERACIÓN, DEL SERVICIO DE SALUD. Mensaje Acuerdo CORE N° 175 (05-11-2013) Acuerdo CORE N° 1.868 (20-11-2013) Detalle IDI Primer Acuerdo CORE Obras Civiles M$ 816.406 Consultorías M$ 81.642 G. Adm. M$ 500 Total M$ 848.548</t>
  </si>
  <si>
    <t>INSTALACION SISTEMA AGUA POTABLE RURAL METREÑEHUE, PUCON</t>
  </si>
  <si>
    <t>diseño para 107.0 NRO. DE ARRANQUES TOTALES</t>
  </si>
  <si>
    <t>Mensaje N° 31 de fecha 21-03-2013 Sesión Extraordinaria N° 63 (30-04-2013) Acuerdo CORE N° 1.671 Detalle IDI Primer Acuerdo CORE Consultorías M$24.970 G. Adm. M$ 522 1.EN BASE A RESULTADOS ETAPA DE PREFACTIBILIDAD, DESARROLLO DISEO DE INGENIERÍA DE UN SISTEMA COLECTIVO DE AGUA POTABLE DE APROXIMADAMENTE 10.826 M DE RED MEMORIAS, PLANOS, ESPECIFICACIONES TÉCNICAS, TOPOGRAFÍAS, GEOREFERENCIACIÓN Y PRESUPUESTOS A NIVEL DE DETALLES Y PRECISIÓN DE DATOS, APROBADO POR D.O.H., SERVICIO DE SALUD, VIALIDAD, OTROS, DE MODO QUE SOLUCIÓN A ENTREGAR A 107 POTENCIALES VIVIENDAS SEA AL MÍNIMO COSTO DE OPERACIÓN Y DE INVERSIÓN. 2.EL DISEO CONSIDERARÁ FUENTE DE ABASTECIMIENTO DE AGUA SUPERFICIAL, PROVENIENTE DEL RÍO TRANCURA EN COORDENADAS N 5.649,160 Y E 251,650 Y UNA DEMANDA DE 120 L/HABDÍA, PROYECTADA AL AO 20.3.ANÁLISIS DE SUELOS Y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t>
  </si>
  <si>
    <t>INSTALACION SISTEMA AGUA POTABLE RURAL MISION BOROA, IMPERIAL</t>
  </si>
  <si>
    <t>Diseño para 142.0 NRO. DE ARRANQUES TOTALES</t>
  </si>
  <si>
    <t>SE CONSULTA1.EN BASE A RESULTADOS ETAPA DE PREFACTIBILIDAD, DESARROLLO DISEO INGENIERÍA DE UN SISTEMA COLECTIVO DE AGUA POTABLE DE APROXIMADAMENTE 24.000 M DE RED MEMORIAS, PLANOS, ESPECIFICACIONES TÉCNICAS, TOPOGRAFÍAS, GEORREFERENCIACIÓN Y PRESUPUESTOS A NIVEL DE DETALLES Y PRECISIÓN DE DATOS, APROBADO POR D.O.H., SERVICIO DE SALUD, VIALIDAD, OTROS, DE MODO QUE SOLUCIÓN A ENTREGAR A 142 POTENCIALES VIVIENDAS SEA AL MÍNIMO COSTO DE OPERACIÓN E INVERSIÓN Y CUMPLA CON LOS COSTOS MÁXIMOS POR ARRANQUE QUE ESTABLECE LA NORMATIVA VIGENTE.2.EL DISEO CONSIDERARÁ FUENTE DE ABASTECIMIENTO DE AGUA SUBTERRÁNEA, PROVENIENTE DE SONDAJE EXISTENTE EN COORDENADAS N 5.700,492 Y E 685.015 Y UNA DEMANDA DE 120 L/HABDÍA, PROYECTADA AL AO 20.3.ANÁLISIS DE SUELOS Y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 Acuerdo CORE N° 1.866</t>
  </si>
  <si>
    <t>INSTALACION SISTEMA AGUA POTABLE RURAL MOLCO CAUTIN, P.LAS CASAS</t>
  </si>
  <si>
    <t>DISEÑO PARA 84.0 NRO. DE ARRANQUES TOTALES</t>
  </si>
  <si>
    <t>Mensaje N° 31 de fecha 21-03-2013 Sesión Extraordinaria N° 63 (30-04-2013) Acuerdo CORE N° 1.671 Detalle IDI Primer Acuerdo CORE Consultorías M$ 27.621 G. Adm. M$ 500 CONSISTE EN ELABORARA UN DISEO DE INGENIERIA QUE A PARTIR DE UNA CAPATACIÓN SUBTERRANEA (POZO PROFUNDO) CON SUCORRESPONDIENTE SISTEMA DE TRATAMIENTO, ACUMULACIÓN Y DISTRIBUCION, SE CONECTARÁN 73 ARRANQUES DOMICILIARIOS, TENIENDO PARAAQUELLO QUE INSTALAR UN ESTANQUE 25 M3 Y 7500 M APROX DE TUBERIAS PRINCIPALES.</t>
  </si>
  <si>
    <t>INSTALACION SISTEMA AGUA POTABLE RURAL QUILMAHUE, LONQUIMAY</t>
  </si>
  <si>
    <t>Diseño para 121.0 NRO. DE ARRANQUES TOTALES</t>
  </si>
  <si>
    <t>Mensaje N° 31 de fecha 21-03-2013 Sesión Extraordinaria N° 63 (30-04-2013) Acuerdo CORE N° 1.671 Detalle IDI Primer Acuerdo CORE Consultorías M$ 42.495 G. Adm. M$ 523 SE CONSULTA1.EN BASE A RESULTADOS DE ETAPA DE PREFACTIBILIDAD, DESARROLLO DISEO DE INGENIERÍA DE UN SISTEMA COLECTIVO DE AGUA POTABLE DE APROXIMADAMENTE 17.500 M DE RED MEMORIAS, PLANOS, ESPECIFICACIONES TÉCNICAS, TOPOGRAFÍAS, GEOREFERENCIACIÓN Y PRESUPUESTOS, A NIVEL DE DETALLES Y PRECISIÓN DE DATOS, APROBADO POR D.O.H., SERVICIO DE SALUD, VIALIDAD, OTROS, DE MODO QUE SOLUCIÓN A ENTREGAR A 121 POTENCIALES VIVIENDAS SEA AL MÍNIMO COSTO DE OPERACIÓN E INVERSIÓN. INCLUYE, PREVIO AL DESARROLLO DEL DISEO, ANÁLISIS TÉCNICOECONÓMICO DE INCORPORAR, AL SISTEMA, 40 VIVIENDAS DEL SECTOR HUAICANTO.2.EL DISEO CONSIDERARÁ FUENTE DE ABASTECIMIENTO DE AGUA SUPERFICIAL, PROVENIENTE DEL RIO PACUNTO EN COORDENADAS N 5.730,750 Y E 300,991 Y UNA DEMANDA DE 120 L/HABDÍA, PROYECTADA AL AO 20.3.ANÁLISIS DE SUELOS Y AGUAS.4.CÁLCULO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t>
  </si>
  <si>
    <t>INSTALACION SISTEMA AGUA POTABLE RURAL QUINTRILPE, VILCÚN</t>
  </si>
  <si>
    <t>DISEÑO PARA 165.0 NRO. DE ARRANQUES TOTALES</t>
  </si>
  <si>
    <t>CONSIDERA LA HABILITACION DEL SISTEMA DE CORRESPONDEINTE A 119 ARRANQUES ADEMAS DE HABILITAR EL SONDAJE QUE SERVIRA DE FUENTE DE ABASTECIMIENTO PARA EL PROYECTO DE APR DE QUINTRILPE. LA RED DE DISTRIBUCIÓN ES DE APROXADAMENTE 9 KM. Mensje N° 097 (06-09-2012) Acuerdo CORE N° 1.441 (13-09-2012) Detalle IDi primer Acuerdo Consultorías M$ 30.444 G. Adm. m$ 501</t>
  </si>
  <si>
    <t>INSTALACION SISTEMA AGUA POTABLE RURAL TRANAHUILLIN, CHOL CHOL</t>
  </si>
  <si>
    <t>178.0 NRO. DE ARRANQUES TOTALES</t>
  </si>
  <si>
    <t>MENSAJE 11 (31-01-2012) ACUERDO CORE N° 1.244 (19-03-2012) DETALLE IDI PRIMER ACUERDO CONSULTORIAS M$ 123.473 G. ADM. M$ 501 OOCC M$ 1.234.730 SE CONSULTA1.CONSTRUCCIÓN Y HABILITACIÓN DE SISTEMA DE CAPTACIÓN SUPERFICIAL DE AGUAS, PROVENIENTES DE RÍO CHOL CHOL, UBICADA EN COORDENADAS UTM 5.716.565,947 NORTE Y 691.732,273 ESTE. INCLUYE PLANTA ELEVADORA, CASETA ALBAILERÍA, CONSTRUCCIÓN GAVIONES PARA PROTECCIÓN CAUCE, CIERROS Y URBANIZACIÓN RECINTO.2.CONSTRUCCIÓN DE 5.799 M DE RED DE IMPULSIÓN EN HDPE PE 100 PN(10,16,20) Y DIÁMETRO 110MM. INCLUYE PLANTA REIMPULSIÓN.3.CONSTRUCCIÓN SALA DE TRATAMIENTO Y COMANDO, SUMINISTRO E INSTALACIÓN DE TODOS LOS EQUIPOS E INTERCONEXIONES HIDRÁULICAS. INCLUYE CASETA OPERADOR, CIERROS Y URBANIZACIÓN RECINTO.4.INSTALACIÓN ESTANQUE REGULACIÓN METÁLICO DE 75 M, SOBRE TORRE METÁLICA DE 20 M DE ALTURA E INTERCONEXIONES HIDRÁULICAS. EN MISMO RECINTO PLANTA TRATAMIENTO.5.CONSTRUCCIÓN RED MATRIZ EN HDPE PE 100 PN 10 EN D 75MM, 24.892 M EN D 90 MM. 7.688 Y EN D 4.319 M. INCLUYE ACUARTELAMIENTO DE REDES.6.INSTALACIÓN DE 178 ARRANQUES DOMICILIARIOS. INCLUYE FUENTÓN CON ATRIL. CONEXIÓN CON MEDIDOR PARA CONDOMINIO LA FORESTA. 7.INSTALACIONES ELÉCTRICAS Y SISTEMAS DE CONTROL.8.DESINFECCIÓN, PRUEBAS DE CONJUNTO, PUESTA EN OPERACIÓN Y ADIESTRAMIENTO OPERADOR.9.RESOLUCIÓN SANITARIA FAVORABLE PARA OPERACIÓN DEL SERVICIO E INCORPORACIÓN DE OBRAS DE CAPTACIÓN EN CPA.</t>
  </si>
  <si>
    <t>MEJORAMIENTO ACCESIBILIDAD AL MAR PARA PESCA ARTESANAL - SAAVEDRA</t>
  </si>
  <si>
    <t>CONSISTE EN REALIZAR UN ESTUDIO DE PREFACTIBILIDAD QUE CONTEMPLA UNA SERIE DE TRABAJOS DE TERRENO Y DE GABINETE PARA CARACTERIZAR LA SITUACIÓN ACTUAL DE LAS CONDICIONES DE NAVEGABILIDAD Y ACCESO A LOS RECURSOS MARINOS PARA LA PESCA ARTESANAL EN PUERTO SAAVEDRA. EVALUANDO LAS CONDICIONES ACTUALES DEL SISTEMA, DEMANDA Y OFERTA, OBTENIENDO LA BRECHA DE INFRAESTRUCTURA EXISTENTE Y PROYECTADA, DEFINIENDO LA CONVENIENCIA DE INVERTIR EN EL SECTOR.EN GENERAL, EL ESTUDIO DE CONSULTORÍA SE DIVIDE EN TRES ETAPAS1) DIAGNOSTICO SITUACIÓN ACTUAL Y PROYECCIÓN DE LA DEMANDA. SE REALIZARÁ UN DIAGNÓSTICO DE LA SITUACIÓN PRODUCTIVA EN GENERAL DE LA ZONA, COMO TAMBIÉN ENFATIZANDO EN LA PESCA ARTESANAL. RECOPILACIÓN ESTUDIOS DEMOGRÁFICOS Y ANTECEDENTES TÉCNICOS. CON ESTO SE DETERMINA LA OFERTA Y DEMANDA ACTUAL Y PROYECTADA, PUDIENDO DETERMINAR LA BRECHA ACTUAL Y PROYECTADA DE LOS SERVICIOS DE INFRAESTRUCTURA RELACIONADOS. 2) TRABAJOS DE INGENIERÍA. PROPUESTA Y SELECCIÓN DE ALTERNATIVA. SE REALIZAN TRABAJOS DE TERRENO (TOPOGRAFÍA, BATIMETRÍA, OLEAJE, MAREAS, VELOCIDAD FLUJO, GRANULOMETRÍA) PARA LUEGO DESARROLLARLOS YA ANALIZARLOS EN GABINETE, OBTENIENDO UNA CARACTERIZACIÓN TÉCNICA DEL LUGAR. CON ESTO, SE PROPONEN 3 ALTERNATIVAS (A NIVEL PRELIMINAR) DE SOLUCIÓN, CONOCIENDO LAS NECESIDADES Y CARACTERÍSTICAS. SE REALIZA UN ANÁLISIS DE PERTINENCIA AMBIENTAL Y ESTUDIOS DE MODELACIÓN MATEMÁTICAS. PARA LUEGO SELECCIONAR LA ALTERNATIVA A DESARROLLAR A NIVEL DE ANTEPROYECTO EN ETAPA III.3) DESARROLLO DE ALTERNATIVA SELECCIONADA. SE REALIZA UN TRABAJO A NIVEL DE ANTEPROYECTO DE LA ALTERNATIVA SELECCIONADA, INCORPORANDO ANTECEDENTES DE INGENIERÍA Y ARQUITECTURA NECESARIOS. SE REALIZA UNA EVALUACIÓN SOCIO ECONÓMICA, YA CONOCIENDO UN MONTO APP DE INVERSIÓN. Mensaje N° 060 (10-03-2014) Acuerdo CORE N° 2058 (10-03-2014) Detalle IDi primer Acuerdo CORE Consultorías M$ 141.039 Equipos M$ 2.300 Total M$ 143.339</t>
  </si>
  <si>
    <t>MEJORAMIENTO RUTA S-222 HUALACURA LOS BOLDOS NUEVA IMPERIAL</t>
  </si>
  <si>
    <t>14 KILOMETROS DE CAMINOS MEJORADOS</t>
  </si>
  <si>
    <t>EL PROYECTO ESTÁ COMPUESTO POR UN PRIMER TRAMO DESDE EL KM 0,000 HASTA EL KM 5,640 Y UN SEGUNDO TRAMO QUE VA DESDE EL KM 5,640 HASTA EL KM 13,492, QUE CONSISTE EN LA REALIZACIÓN DE UN MEJORAMIENTO AL CAMINO EXISTENTE MEDIANTE LA MATERIALIZACIÓN DE UN PAVIMENTO ASFÁLTICO TIPO DTS CON POLÍMERO. LA SECCIÓN TRANSVERSAL CONSIDERADA CORRESPONDE A UNA CALZADA BIDIRECCIONAL DE UNA PISTA POR SENTIDO DE ANCHO 3,0 M, BERMAS LATERALES DE ANCHO 0,5 M Y UN SOBRE ANCHO DE PLATAFORMA SAP DE 0,5 M. PRIMER ACUERDO CORE N° 550 DE SESION EXTRAORDINARIA N° 18 DE FECHA 05/08/2010 MONTO DEL PRIMER ACUERDO CORE M$2.574.461.-</t>
  </si>
  <si>
    <t>Dirección Vialidad</t>
  </si>
  <si>
    <t>ADQUISICION Y REPOSICIÓN PARQUE DE MAQUINARIAS DRV CAUTÍN</t>
  </si>
  <si>
    <t>4800.0 KILOMETROS DE CAMINOS QUE SE ATENDERAN, PARA LO CUAL SE REPONE LA SIGUIENTE MAQUINARIA 01 CHANCADORA (ES UNA UNIDAD CONPACTA MONTADA SOBRE ORUGAS, LA PARTE CENTRAL EN UN MOLINO MAXTRAK DE CONO CON REGULACION HIDRAULICA PARA EL PROCESO DE PRODUCCION DEL MATERIAL GRANULAR). 01 CARGADOR FRONTAL (CAPACIDAD DEL BALDE DE 2,0 M3 MINIMO DE ALTA PRODUCTIVIDAD MOTOR ALTO RENDIMIENTO Y SISTEMA DE TRACCIÓN VARIABLE, PALANCA DE DIRECCION CONTROLADA ELECTR., COLUMNA DIRECCION INCLINABLE) 01 BULLDOZER D6 (POTENCIA MOTOR 205 HP, HOJA AJUSTABLE CAPACIDAD 3,5 M3, PESO DE OPERACION 02 BULLDOZER D4 20.280 KG, RIPPER TRASERO DE 03 DIENTES, MOTOR DIESEL, ETC.) 03 CAMIONES TOLVAS (CAPACIDAD 10 M3, UTIZADOS PARA EL TRASPORTE DEL MATERIAL GRANULAR, TERRAPLENES) 01 CAMION ALGIBE 10.000 LTS. (UTILIZADOS EN FAENAS PARA MEJORAR LA PLASTICIDAD DE LOS SUELOS Y REPER) 06 MOTONIVELADORAS 6 X 4. (POTENCIA DE 1 A 3 MARCHA 180 HP Y 4 A 8 MARCHA 200 HP, NEUMATICOS TUBULARES, INYECCION DIRECTA, CUATRO TIEMPOS, PROTECCION CONTRA LA CORROSIÓN) - 01 RODILLO (POTENCIA 132 HP, ANCHO TAMBOR 2,130 MM, PESO DE OPERACION 11.000 KG., CUATRO TIEMPOS) 10 CAMIONES PLANOS DOBLE CABINA. (ESTOS CAMIONES SON PIEZA FUNDAMENTAL PARA EL TRASLADO DE FUNCIONARIOS Y MATERIALES A OBRAS EN DIFENTES COIMUNAS) 01 RAMPLA CAMA BAJA. (TRASLADO DE MAQUINARIAS ESCENCIALMENTE) 01 CAMION TRANSPORTADOR. (OBJETIVO DEL CAMIÓN ES TRANSPORTAR LA MAQUINARIA A DIVERSOS CAMINOS). 02 CAMION GRÚA 13 TON. (ESTA MAQUINA PRESTARÁ SERVICIOS A LA UNIDAD DE PUENTES PARA EL LEVANTE DE VIGAS Y MADERAS DE LOS PUENTES EN LA PROVINCIA) 01 EXCAVADORA SOBRE ORUGAS. (PRESTARÁ TRABAJOS DE EMERGENCIA Y ADEMAS EN LA PRODUCCIÓN DE MATERIAL GRANULAR Y DERRUMBES). 01 TRACTOR DESBROZADOR. (REALIZARÁ TAREAS DE LIMPIEZA MECANIZADA DE LA FAJA VIAL). 01 RETROEXCAVADORA. (REALIZARÁ TRABAJOS EN CONSTRUCCION DE ALCANTILLAS Y OTRAS TAREAS).</t>
  </si>
  <si>
    <t>MENSAJE N° 048 (16-03-2011) ACUERDO CORE N° 878 (02-05-2011) LA MAQUINARIA DEL PARQUE QUE SE RENOVARA ES LA SIGUIENTE: EQUIPOS DESCRICIÓN 01 CHANCADORA (ES UNA UNIDAD CONPACTA MONTADA SOBRE ORUGAS, LA PARTE CENTRAL EN UN MOLINO MAXTRAK DE CONO CON REGULACION HIDRAULICA PARA EL PROCESO DE PRODUCCION DEL MATERIAL GRANULAR). 01 CARGADOR FRONTAL (CAPACIDAD DEL BALDE DE 2,0 M3 MINIMO DE ALTA PRODUCTIVIDAD MOTOR ALTO RENDIMIENTO Y SISTEMA DE TRACCIÓN VARIABLE, PALANCA DE DIRECCION CONTROLADA ELECTR., COLUMNA DIRECCION INCLINABLE) 01 BULLDOZER D6 (POTENCIA MOTOR 205 HP, HOJA AJUSTABLE CAPACIDAD 3,5 M3, PESO DE OPERACION 02 BULLDOZER D4 20.280 KG, RIPPER TRASERO DE 03 DIENTES, MOTOR DIESEL, ETC.) 03 CAMIONES TOLVAS (CAPACIDAD 10 M3, UTIZADOS PARA EL TRASPORTE DEL MATERIAL GRANULAR, TERRAPLENES) 01 CAMION ALGIBE 10.000 LTS. (UTILIZADOS EN FAENAS PARA MEJORAR LA PLASTICIDAD DE LOS SUELOS Y REPER) 06 MOTONIVELADORAS 6 X 4. (POTENCIA DE 1 A 3 MARCHA 180 HP Y 4 A 8 MARCHA 200 HP, NEUMATICOS TUBULARES, INYECCION DIRECTA, CUATRO TIEMPOS, PROTECCION CONTRA LA CORROSIÓN) - 01 RODILLO (POTENCIA 132 HP, ANCHO TAMBOR 2,130 MM, PESO DE OPERACION 11.000 KG., CUATRO TIEMPOS) 10 CAMIONES PLANOS DOBLE CABINA. (ESTOS CAMIONES SON PIEZA FUNDAMENTAL PARA EL TRASLADO DE FUNCIONARIOS Y MATERIALES A OBRAS EN DIFENTES COIMUNAS) 01 RAMPLA CAMA BAJA. (TRASLADO DE MAQUINARIAS ESCENCIALMENTE) 01 CAMION TRANSPORTADOR. (OBJETIVO DEL CAMIÓN ES TRANSPORTAR LA MAQUINARIA A DIVERSOS CAMINOS). 02 CAMION GRÚA 13 TON. (ESTA MAQUINA PRESTARÁ SERVICIOS A LA UNIDAD DE PUENTES PARA EL LEVANTE DE VIGAS Y MADERAS DE LOS PUENTES EN LA PROVINCIA) 01 EXCAVADORA SOBRE ORUGAS. (PRESTARÁ TRABAJOS DE EMERGENCIA Y ADEMAS EN LA PRODUCCIÓN DE MATERIAL GRANULAR Y DERRUMBES). 01 TRACTOR DESBROZADOR. (REALIZARÁ TAREAS DE LIMPIEZA MECANIZADA DE LA FAJA VIAL). 01 RETROEXCAVADORA. (REALIZARÁ TRABAJOS EN CONSTRUCCION DE ALCANTILLAS Y OTRAS TAREAS).</t>
  </si>
  <si>
    <t>MEJORAMIENTO CAMINO BASICO INTERMEDIO VILLA BOLDOS - TOLTEN</t>
  </si>
  <si>
    <t>7,912 KMS de camino mejorado.</t>
  </si>
  <si>
    <t>EL PROYECTO CONSISTE EN REALIZAR UN MEJORAMIENTO AL CAMINO EXISTENTE EN UNA EXTENSIÓN DE 7,912 KM, MEDIANTE LA IMPLEMENTACIÓN DE UN TRATAMIENTO SUPERFICIAL DOBLE TSD CON AGREGADO POLIMÉRICO, CON LAS CARACTERÍSTICAS Y DIMENCIONES SEGÚN PERFIL TIPO, PLANOS Y LÁMINAS DEL PROYECTO. ADEMÁS, SE CONSULTA EN ESTE PROYECTO LAS CANTIDADES OBRAS DE DRENAJE ASÍ COMO EL REEMPLAZO DE LAS OBRAS DE ARTE INSUFICIENTES Y/O QUE SE ENCUENTRAN EN MAL ESTADO A SU VEZ LA INCORPORACIÓN DE ESTAS EN LUGARES QUE SE ESTIME CONVENIENTE. EL SANEAMIENTO SUPERFICIAL DE LA PLATAFORMA DONDE SE CONSTRUIRÁ EL CAMINO CONTEMPLA LA CONSTRUCCIÓN DE OBRAS DE ARTE TRANSVERSALES, CUYO FIN ES RECOGER LAS AGUAS LLUVIAS SUPERFICIALES QUE FLUYEN DESDE EL CAMINO O TERRENOS ALEDAÑOS. CON ESTE OBJETIVO SE HA CONSIDERADO LA CONSTRUCCIÓN DE SOLERA CON ZARPA EN ZONA DE CORTE Y PENDIENTE LONGITUDINAL PRONUNCIADA, ADEMÁS DE LIMPIEZA DE FAJA EN TODO EL SECTOR PARA UNA MEJOR VISIBILIDAD PARA LOS USUARIOS. LAS OBRAS DE SEGURIDAD VIAL CONTEMPLAN LOS ÍTEMS DE DEMARCACIÓN DE PAVIMENTO, SEÑALIZACIÓN VERTICAL LATERAL, REHABILITACIÓN DE LAS SEÑALES VERTICALES Y TACHAS REFLECTANTES. LAS OBRAS CONTEMPLAN ENTRE OTRAS COSAS, 125M DE TUBOS CIRCULARES DE HORMIGÓN SIMPLE D=0,60M, 10.365M DE REHABILITACIÓN DE FOSOS Y CONTRAFOSOS, 67M DE LIMPIEZA DE ALCANTARILLA DE HASTA 1M DE ALTURA, 4 CASETAS PARA PARADEROS DE LOCOMOCIÓN COLECTIVA, REPOSICIÓN DE 20 ARRANQUES DOMICILIARIOS,DEMARCACIÓN DE PAVIMENTO DE 2,252KM DE LÍNEA DE EJE CONTINUA, DEMARCACIÓN DE PAVIMENTO DE 7,218KM DE LÍNEA EJE SEGMENTADA Y DEMARCACIÓN DE PAVIMENTO DE 15,900KM DE LÍNEA LATERAL CONTINUA. RS de fecha 06-05-2013 Mensaje 136 (30-09-2013) Acuerdo CORE 1.823 (02-10-2013) Detalle IDI primer Acuerdo (sólo Aporte GORE, ya que el costo total del proyecto es de M$ 1.033.465) OOCC M$ 516.807 G.Adm. M$ 1.859</t>
  </si>
  <si>
    <t>MEJORAMIENTO CAMINO LOS LOLOCOS-LONCOMAHUIDA (0,0-11,9 KM), ERCILLA (diseño)</t>
  </si>
  <si>
    <t>Ercilla</t>
  </si>
  <si>
    <t>DISEÑO DE 12.0 KILOMETROS</t>
  </si>
  <si>
    <t>MENSAJE N° 129 (01-12-2010) ACUERDO CORE N° 734 (30-12-2010) DETALLE IDI PRIMER ACUERDO: GASTOS ADM. M$ 1.080 CONSULTORIAS M$ 169.848 DISEÑO: IDENTIFICACIÓN Y ESTUDIO DEL CAMINO, ENSANCHAMIENTO, MEJORAR CARPETA DE RODADOS, INSTALACIÓN DE OBRAS DE ARTE</t>
  </si>
  <si>
    <t>MEJORAMIENTO CAMINO MAQUEHUE - ZANJA, PADRE LAS CASAS</t>
  </si>
  <si>
    <t>22.0 KILOMETROS DE CAMINO MEJORADO</t>
  </si>
  <si>
    <t>Mensaje N° 24 de fecha 22-02-2013 Sesión Ordinaria N° 100 de fecha 27-03-2013 Detalle IDI primer Acuerdo CORE N° 1.642 OO CC M$ 3.608.478 Consult. M$ 300.390 G. Adm. M$ 4.509 TERRENOS (eXP) 86.164 Totales M$ 3.999.541 EL PROYECTO EN CUESTIÓN CONTEMPLA EL MEJORAMIENTO DE LAS RUTAS S494 Y S500, EL CUAL TIENE UNA LONGITUD DE 22 KILÓMETROS. LAS OBRAS INVOLUCRAN 213M DE REMOCIÓN DE DUCTOS 22,240 KM. DE DESPEJE Y LIMEIEZA DE FAJA 85.954 M3 DE EXCAVACIÓN DE CORTE EN TCN 40.408 M3 DE FORMACIÓN Y COMPACTACIÓN DE TERRAPLENES 176.021 M2 DE PREPARACIÓN DE LA SUBRASANTE 33.414M3 DE BASE GRANULAR CBR100 156.764M2 DE IMPRIMACIÓN 44.600KM. DE DEMARCACIÓN DEL PAVIMENTO.</t>
  </si>
  <si>
    <t>MEJORAMIENTO CAMINO MOLCO HUINCACARA, VILLARRICA</t>
  </si>
  <si>
    <t>4,7 KMS DE LONGITUD PAVIMENTADOS</t>
  </si>
  <si>
    <t>EL PROYECTO CONSULTA LAS OBRAS DE PAVIMENTACIÓN CON DOBLE TRATAMIENTO ASFÁLTICO DE LA RUTA S-863 MOLCO-HUINCACARA EN 4,7 KM DE LONGITUD. EL INICIO DEL PROYECTO ES EN EL KM 0,0 DE LA RUTA S-863, EN LA INTERSECCION CON LA RUTA 199CH, VILLARRICA-PUCON. EL FIN DEL PROYECTO ESTA EN EL KM 4,75 DE LA RUTA S-863. LA CALZADA SE PROYECTA CON UN ANCHO DE 6,0 M Y SE CONFINA CON SOLERAS TIPO A CON ZARPAS DE HORMIGÓN PARA EL ESCURRIMIENTO DE LAS AGUAS. LAS PRINCIPALES PARTIDAS DE OBRA SON 7.126 M3 DE TERRAPLEN, 6.856 M3 DE BASE GRANULAR, 29.140 M2 DE TSD CON POLIMERO Y 97 M3 DE HORMIGON H-30.</t>
  </si>
  <si>
    <t>MEJORAMIENTO CAMINO S-109 QUILLEM - PERQUENCO</t>
  </si>
  <si>
    <t>5793.0 METROS de camino mejorado</t>
  </si>
  <si>
    <t>MENSAJE N° 71 (29-05-2013) ACUERDO CORE N° 1.736, Sesión Extraordianria N° 68 (10-06-2013) OOCC M$1.148.059 GA M$ 4.852 Cons. M$ 90.300 EL PROYECTO CONTEMPLA LA EJECUCIÓN DE UN MEJORAMIENTO DEL CAMINO QUILLEM PERQUENCO EN UNA EXTENSIÓN DE 5,793 KM, CONTEMPLANDO 7941 M3 DE EXCAVACIÓN DE ESCARPE, 3513 M3 DE EXCAVACION TCN, 15720 M3 DE FORMACION DE TERRAPLENES, 9783 M3 DE BASE CBR 100, 43665 M2 DE IMPRIMACION, 41347 M2 DE DTS, 3047 ML DE SOLERA CON ZARPA, 2739 ML DE FOSOS Y CONTRAFOSOS, 1164 UN DE TACHAS REFLECTASTES, 9 CASETAS PARADEROS DE LOCOMOCION COLECTIVA ENTRE OTRAS OBRAS. EL ANCHO DE CALZADA SERÁ DE 7 METROS, OTORGANDO UN CAMINO PARA ENFRENTAR OPTIMAMENTE EL DESARROLLO DE LOS RUBROS AGRICOLAS DEL AREA DE INFLUENCIA DEL PROYECTO.</t>
  </si>
  <si>
    <t>MEJORAMIENTO CBI RUTA S-314 MONTE VERDE - ENDESA, TEMUCO</t>
  </si>
  <si>
    <t>10.0 KILOMETROS Fecha Primer RS Mensaje N° 148 (09-10-2013) Acuerdo CORE N° 1.831 (16-10-2013) Detalle IDI primer Acuerdo CORE OOCC M$ 1.416.906 Terrenos (Expropiación ) M$ 111.300 G. Adm. M$ 980</t>
  </si>
  <si>
    <t>EL PROYECTO CONSISTE EN REALIZAR UNA CONSERVACION AL CAMINO EXISTENTE MEDIANTE LA EJECUCION DE UN TRATAMIENTO SUPERFICIAL DOBLE ENTRE EL KILOMETRO 0 Y EL MILOMETRO 10,0193 CON LAS RESPECTIVAS EXPROPIACIONES Y TRASLADO DE POSTES.DENTRO DE LAS PRINCIPALES A OBRAS A REALIZAR CONSIDERA DESPEJE Y LIMPIEZA DE LA FAJA 10KMEXCAVACION DE CORTE EN TERRENO DE CUALQUIER NATURALEZA 31.109 M3FORMACION Y COMPACTACION DE TERRAPLENES 12.052 M3BASE GRANULAR CBR100 15835 M3TRATAMIENTO SUPERFICIAL DOBLE 66.122 M3HORMIGON H20 376 M3CERCO DE ALAMBRE DE PUAS 6.304 MTSBARRERAS METALICAS DE CONTENCION LATERALES 270 MTS</t>
  </si>
  <si>
    <t>MEJORAMIENTO EN RUTA R-42 CAMINO PUREN - LUMACO, IX REGION</t>
  </si>
  <si>
    <t>25.0 KILOMETROS de ruta mejorada</t>
  </si>
  <si>
    <t>EL PRESENTE PROYECTO POSTULA LA PAVIMENTACIÓN DE LA RUTA R42 PURENLUMACO EN UNA EXTENSIÓN APROX. DE 23 KM, INICIÁNDOSE EN EL KM 1,8 Y FINALIZANDO EN EL KM 24,7. LAS OBRAS CONTEMPLAN UN CONCRETO ASFÁLTICO DE RODADURA, OBRAS DE SANEAMIENTO Y EXPROPIACIONES. TAMBIEN CONSIDERA LA EJECUCION DE UNA VARIANTE DE APROX. 4,4 KMS EN EL DM 14.180,00 QUE SUMADO AL MEJORAMIENTO DEL TRAZADO ACTUAL CONSTITUIRÁ UN PAR VIAL. LA CALZADA PROYECTADA ES DE 7,0 M DE ANCHO Y BERMAS EXTERIORES PAVIMENTADAS DE 1,0 M MÁS 0,5 M DE SAP, 1.0 CON BARRERA DE CONTENCIÓN. EN LAS LOCALIDADES URBANAS DE PUREN, QUILACO Y LUMACO, CALZADA DE 7 M DE ANCHO Y ACERAS PEATONALES DE 1,5 M POR AMBOS LADOS. Mensaje N° 072 (29-06-2012) Acuerdo CORE N° 1.420 (22-08-2012)</t>
  </si>
  <si>
    <t>MEJORAMIENTO RED VIAL RUTA DEL CARBON - GALVARINO</t>
  </si>
  <si>
    <t>DISEÑO DE 56.0 KILOMETROS DE LA RUTA DEL CARBON</t>
  </si>
  <si>
    <t>MENSAJE N° 11 (31-01-.2012) ACUERDO CORE N° 1247 (19-03-2012) DETALLE IDI PRIMER ACUERDO CORE: CONSULTORIAS M$ 465.654 G. ADM. M$ 1.712 DISEñO DE LOS PERFILES DE CAMINOS A CONSTRUIR, ESTUDIOS TOPOGRÁFICOS, ESTUDIOS DE HIDROLOGÍA, HIDRAULICA Y TRANSPORTE DE SEDIMENTOS. ESTUDIO GEOTÉCNICO. RECOLECCIÓN DE DATOS DE DEMANDA Y CARACTERÍSTICAS DE TRÁNSITO. INGENIERÍA BÁSICA EN PROYECTOS DE PUENTES Y ESTRUCTURAS AFINES. GEOREFERENCIACIÓN DE VIVIENDAS.</t>
  </si>
  <si>
    <t>MEJORAMIENTO RUTA S-155 LAUTARO - LOS PRADOS</t>
  </si>
  <si>
    <t>29.0 KILOMETROS de camino mejorado</t>
  </si>
  <si>
    <t>Mensaje N° 33 de fecha 22-03-2013 Sesión Extraordinaria N° 63 de fecha 30-04-2013 Detalle IDI primer Acuerdo CORE OO CC M$ 4.015.085 Consult. M$ 301.357 G. Adm. M$ 7.303 TOTALES M$ 4.323.745 EL PROYECTO SE INICIA EN EL KM 14 (FIN DEL PAVIMENTO EXISTENTE) Y CONTEMPLA EL CAMBIO DE ESTANDAR DEL CAMINO MEDIANTE LA CONSTRUCCION DE UN PAVIMENTO BASICO, CON CALZADA DE 6 M, BERMAS LATERALES DE ANCHO 0,5 M Y UN SOBRE ANCHO SAP DE 0,5 M, CONSISTENTE EN LA COLOCACION DE UNA BASE GRANULAR CHANCADA Y UNA CAPA DE PROTECCION ASFALTICA TSD CON POLIMERO. EL TERMINO DEL PROYECTO ESTA EN EL KM 43,3 (CRUCE RUTA S203 HACIA CHERQUENCO). LAS PRINCIPALES PARTIDAS A CONSIDERAR SON 36935 M3 DE BASE GRANULAR 190536 M2 DE PREPARACION DE SUB RASANTE 185880 M2 DE TSD. SE CONSIDERA LA SEALIZACION DEL CAMINO. NO SE CONSIDERAN EXPROPIACIONES.</t>
  </si>
  <si>
    <t>MEJORAMIENTO RUTA S-422 PTO.SAAVEDRA - EL ALMA - EL TEMO, SAAVEDRA</t>
  </si>
  <si>
    <t>19.0 KILOMETROS DE LA RUTA</t>
  </si>
  <si>
    <t>MENSAJE N° 27 (01-02-2011) ACUERDO CORE N° 812 (16-03-2011) PAVIMENTACIÓN DE LA RUTA S-422, CÓDIGO 69D-422, DESDE EL KM 0,00 (PTO. SAAVEDRA) AL KM 19,00 (EL TEMO). LAS PRINCIPALES OBRAS SON: -CAMINO BIDIRECCIONAL CON PISTAS DE 3 METROS CADA UNA Y BERMA DE 0.5 M., PAVIMENTO BÁSICO EN TRATAMIENTO SUPERFICIAL DOBLE (TSD) CON AGREGADO POLIMÉRICO (133.582 M2), MOVIMIENTO DE TIERRA: EXCAVACIÓN EN TCN (83.039 M3), GEOTEXTIL (32.906 M2),FORMACIÓN Y COMPACTACIÓN DE TERRAPLENES (34.915 M3). -CAPAS GRANULARES: SUB BASE (CBR &gt;=40%, 30.336 M3), BASE (CBR &gt;=100%, 29.212M3), -SOLERA CON ZARPA DE HORMIGÓN (13.092 M.), -IMPRIMACIÓN (141.202 M2). -DRENAJE:HORMIGÓN H-20 (401 M3),TUBOS BASE PLANA HORMIGÓN D=0,80 M. (285 M.),TUBOS BASE PLANA HORMIGÓN D=1 M. (49 M.). - 19 CASETAS PARA LOCOMOCIÓN COLECTIVA, - CONTEMPLA TODA LA SEÑALÉTICA, -SE CONSIDERA UN TOTAL DE 62.876M2 DE EXPROPIACIONES. OBRAS CIVILES M$ 4.470.377 TERRENOS (EXPORPIACION) M$ 75.000 G.ADM. M$ 9.171</t>
  </si>
  <si>
    <t>MEJORAMIENTO RUTA S-65 PITRUFQUEN - ÑANCUL</t>
  </si>
  <si>
    <t>16.0 KILOMETROS DE CAMINO PAVIMENTADO</t>
  </si>
  <si>
    <t>MENSAJE N° 11 (31-01-2012) ACUERDO CORE n° 1243 (19-03-2012) DETALLE IDI PRIMER ACUERDO CORE CONSULTORIAS M$ 214.848 G. ADM. M$ 5.813 OOCC M$ 3.702.392 LA ETAPA QUE SE POSTULA , BUSCA COMPLETAR LA PAVIMENTACIÓN DE LA RUTA S65 PITRUFQUENANCUL, CONSIDERANDO UN PAVIMENTO BASICO DEL TIPO TSD CON POLIMERO EN UNA EXTENSION DE 16 KM, DESDE EL KM 32 AL KM 48. LA SECCION TRANSVERSAL CONSIDERADA CORRESPONDE A UNA CALZADA BIDIRECCIONAL, DE UNA PISTA DE 3,0 M POR SENTIDO, SIN BERMAS LATERALES Y CON SOBREANCHO DE PLATAFORMA SAP DE 0,5 M.LAS PRINCIPALES PARTIDAS CONSIDERADAS SON FORMACION Y COMPACTACION DE TERRAPLEN 42.894 M3, PREPARACION DE SUB RASANTE 142.768 M2, TSD CON POLIMERO 116.335 M2, ADEMAS SE CONSIDERA LA REPOSICION DE DOS PUENTES QUILILLAN 9M Y QUEBRADA HONDA 19M, AMBOS DE CARACTER DEFINITIVO CON DOBLE CALZADA, VIGAS METALICAS Y CARPETA DE RODADO DE HORMIGON ARMADO.</t>
  </si>
  <si>
    <t>MEJORAMIENTO RUTAS S-464 Y S-488; ALMAGRO - BARROS ARANA</t>
  </si>
  <si>
    <t>27.0 KILOMETROS</t>
  </si>
  <si>
    <t>EL PROYECTO CONSIDERA LA PAVIMENTACIÓN DE LA RUTAS QUE UNEN LAS LOCALIDADES DE ALMAGRO Y BARROS ARANA EN UNA EXTENSIÓN DE 28 KM. LAS PRINCIPALES PARTIDAS A EJECUTAR SON TRATAMIENTO SUP. DOBLE 191385 M2, FORMACIÓN Y COMPACTACIÓN DE TERRAPLENES 191089 M3, SUBBASE GRANULAR CBR40 38795 M3, BASE GRANULAR CBR100, EXCAVACION CORTE TCN 111689 M3, REVESTIMIENTO CANALES Y FOSOS 1803 M3, CERCO ALAMBRE PUAS 53255 M, IMPRIMACION 204708 M2, MODIFICACION REDES AGUA POTABLE M260000, EXPROPIACIONES 28 HA M112000</t>
  </si>
  <si>
    <t>REPOSICION MAQUINARIAS DESPEJE DE NIEVE PASO PINO HACHADO 181-CH</t>
  </si>
  <si>
    <t>6.0 UNIDAD para despeje nieve</t>
  </si>
  <si>
    <t>MENSAJE N° 048 (16-03-2011)1 ACUERDO CORE N° 878 (02-05-2011) EL PASO INTERNACIONAL DE PINO-HACHADO REQUIERE DE UNA ACTUALIZACIÓN Y MODERNIZACIÓN DE LOS EQUIPOS PARA EL DESPEJE DE NIEVE DE LA CALZADA DEL CAMINO, DADO QUE ESTE FUE DISEÑADO E IMPLEMENTADO A COMIENZOS DE LA DÉCADA DE LOS AÑOS 1980. LOS EQUIPOS A REPONER CORRESPONDEN A MAQUINARIA DE DESPEJE DE NIEVE DE DISTINTAS CAPACIDADES Y QUE SON EMPLEADAS EN CONJUNTO DE ACUERDO A LOS REQUERIMIENTOS, DE LAS QUE SE DESTACAN: MOTONIVELADORAS, CAMIONES CON PALA DISTRIBUIDORES DE SAL, BULLDOZER, SOPLADOR, RETROEXCAVADOR (ADJUNTA FICHA TÉCNICA DE EQUIPOS).</t>
  </si>
  <si>
    <t>REPOSICION PUENTE PADRE ALBERTO HURTADO ULTRA CHOL CHOL</t>
  </si>
  <si>
    <t>125.0 METROS de puente</t>
  </si>
  <si>
    <t>REPOSICIÓN PUENTE PADRE ALBERTO HURTADO UBICADO EN LA CIUDAD DE NVA. IMPERIAL, DE 135 MT DE LONGITUD APROX. Y UN ANCHO DE 5,5 MT, CON UNA CALZADA DE 3,6 MT DE ANCHO, UN PASILLO DE 1,5 MT DE ANCHO, BARRERAS TIPO F BAJA CON PASAMANOS, LOSA DE H ARMADO DE 0,16 MT DE ESPESOR Y CON TRES VIGAS DE ACERO SEPARADAS A 2,0 MTS., PARA PERMITIR UN TRÁNSITO FLUIDO Y EXPEDITO DE VEHÍCULOS. GENERANDO CONECTIBILIDAD OPORTUNA Y EXPEDITA AL SECTOR ULTRA CHOLCHOL CON EL CENTRO DE LA CIUDAD Y ZONA COSTERA.</t>
  </si>
  <si>
    <t>REPOSICION PUENTES MININCO Y ÑANCO CAMINO SAN ANDRES, COLLIPULLI</t>
  </si>
  <si>
    <t>60.0 METROS DE PUENTES</t>
  </si>
  <si>
    <t>MENSAJE N° 011 (31-03-2012) ACUERDO CORE N° 1279 (28-03-2012) DETALLE IDI PRIMER ACUERDO CORE CONSULTORIAS M$ 109.565 G. ADM. M$ 5.499 TERRENOS M$ 10.297 OOCC M$842.555 EL PROYECTO CONSISTE EN LA CONSTRUCCION DE DOS PUENTES SOBRE EL RIO MININCO Y SOBRE EL RIO ANCO EN EL CAMINO COLLIPULLI SAN ANDRES (CODIGO R 35), SIENDO SUS CARACTERISTICAS LAS SIGUIENTES PUENTE ANCO 35 ML DE LUZ EN HORMIGON ARMADO DE DOS PISTAS Y PUENTE MININCO CON 25 ML DE LUZ Y TAMBIEN DE HORMIGON ARMADO Y DOS PISTAS.PRINCIPALES OBRAS PUENTE ANCOMOVIMIENTO DE TIERRA FORMACIÓN Y COMPACTACIÓN DE TERRAPLENES (4.465 M3) REVESTIMIENTOS Y PAVIMENTOS IMPRIMACIÓN (18.323 M2) PUENTE INFRAESTRUCTURA HORMIGÓN H30 S/M (386 M3), ACEROS PARA ARMADURAS A6342H (27.989 KG.), MOLDAJES (559 M2) PUENTE SUPERESTRUCTURA HORMIGÓN H30 S/M (74 M3), ACERO PARA ARMADURAS A6342H (7.521 KG.), VIGA POTENZADA L.PROM35 (3).PRINCIPALES OBRAS PUENTE MININCOMOVIMIENTO DE TIERRA EXCAVACIÓN DE CORTE EN TCN (3.880 M3) FORMACIÓN Y COMPACTACIÓN DE TERRAPLENES (3.400 M3) CAPAS GRANULARES SUBBASE GRANULAR CBR 40 (1.075 M3), BASE GRANULAR CBR100 (695 M3) PUENTE INFRAESTRUCTURA HORMIGÓN H30 S/M (328 M3), ACEROS PARA ARMADURAS A6342H (26.066 KG.), MOLDAJES (494 M2) PUENTE SUPERESTRUCTURA ACERO EN BARRAS A6342H (10.748 KG), HORMIGÓN H30 S/M (69 M3).</t>
  </si>
  <si>
    <t>DIAGNOSTICO ESTUDIO HIDROGEOLOGICO, REGION DE LA ARAUCANIA</t>
  </si>
  <si>
    <t>UN ESTUDIO QUE PROVEE ONFORMACIÓN</t>
  </si>
  <si>
    <t>MENSAJE N° 247 (21-12-2011) ACUERDO CORE N° 1.203 (01-02-2012) DETALLE IDI PRIMER ACUERDO CONSULTORIAS M$ 930.386 G. ADM. M$ 5.040 TOTAL M$ 935.426 EL OBJETIVO PRINCIPAL DEL ESTUDIO ES CONOCER LOS SISTEMAS ACUÍFEROS QUE CONFORMAN O ANIDAN LAS CUENCAS DE LOS RÍOS TOLTÉN, IMPERIAL Y CUENCAS COSTERAS DE LA REGIÓN DE LA ARAUCANÍA. LO ANTERIOR, SE REFIERE A CONOCER LAS CARACTERÍSTICAS HIDROGEOLÓGICAS DE LOS ACUÍFEROS Y EVALUAR EL USO DE LAS AGUAS SUBTERRÁNEAS EN EL CORTO Y LARGO PLAZO. PARA LO ANTERIOR, SE DEBE EFECTUAR UN LEVANTAMIENTO DE LA INFORMACIÓN HIDROGEOLÓGICA Y UNA EVALUACIÓN DE LOS RECURSOS HÍDRICOS SUBTERRÁNEOS , LO QUE CONLLEVA A DESARROLLAR UN MODELO CONCEPTUAL Y MODELOS MATEMÁTICOS PARA LAS CUENCAS DE LOS RÍOS TOLTÉN E IMPERIAL, DE MANERA DE PODER EVALUAR VOLÚMENES DE EXTRACCIÓN SUSTENTABLES, CAPACIDAD DE RECARGA DEL SISTEMA, ESTADO DE LA CALIDAD DE LAS AGUAS SUBTERRÁNEAS, ENTRE LOS MÁS RELEVANTES Y PODER CON ELLO, CONTAR CON ELEMENTOS DE DECISIÓN PARA UNA ADECUADA Y OPORTUNA GESTIÓN DEL RECURSO HÍDRICO SUBTERRÁNEO EN LA REGIÓN.LOS RESULTADOS ESPERADOS DEL ESTUDIO HIDROGEOLÓGICO PERMITIRÁN PROPONER RECOMENDACIONES QUE DEN COHERENCIA A LAS POLÍTICAS QUE DESARROLLAN LAS DISTINTAS ÁREAS DEL DESARROLLO REGIONAL.</t>
  </si>
  <si>
    <t>Dirección General de Aguas</t>
  </si>
  <si>
    <t>Subsecretaría de Telecomunicaciones</t>
  </si>
  <si>
    <t>TRANSFERENCIA FNDR PROYECTO SERV. DE TELECOM. ARAUCANÍA (PARA WIFI PUBLICA, ARAUCANIA - SUBTEL)</t>
  </si>
  <si>
    <t>SUJETO A RESULTADOS DE LA LICITACION</t>
  </si>
  <si>
    <t>SE REALIZARA UN CONVENIO DE PROGRAMACIÓN, EN DONDE SE COFINANCIE EL PROYECTO, ENTRE SUBTEL Y GOBIERNO REGIONAL</t>
  </si>
  <si>
    <t>TRANSFERENCIA PROGRAMA DE RENOVACIÓN DE BUSES</t>
  </si>
  <si>
    <t>SUJETO A RESULTADO DE CONCURSO</t>
  </si>
  <si>
    <t>MENSAJE N° 253 (28-12-2011) ACUERDO CORE N° 1237 (02-03-2011) ESTA CONSISTE EN LA PRIMERA ETAPA DEL PROGRAMA (CON DURACIÓN DE 4 AOS), CON UN PERÍDO DE POSTULACIÓN Y EVALUACIÓN AL BENEFICIO LOS MESES DE ENERO Y FEBRERO DEL 2012, EMITIENDO LOS PRIMEROS PAGOS ADJUDICADOS DURANTE EL MES DE MARZO DEL 2012.</t>
  </si>
  <si>
    <t>Seremi de Transportes y Telecomunicaciones</t>
  </si>
  <si>
    <t>CONSTRUCCION CENTRO COMUNITARIO SALUD MAPUCHE GALVARINO</t>
  </si>
  <si>
    <t>702.0 METROS CUADRADOS</t>
  </si>
  <si>
    <t>LA ETAPA CONSISTE EN LA CONSTRUCCIÓN DE UN CENTRO COMUNITARIO DE SALUD MAPUCHE CON UNA SUPERFICIE TOTAL DE 702 MTS2, DISTRIBUIDOS DE LA SIGUIENTE MANERA ÁREA DE ATENCIÓN 232 M2 ÁREA APOYO 123 M2 ÁREA ADMINISTRATIVA 94 M2 CIRCULACIÓN Y MUROS 253 M2 Mensaje N° 180 (12-11-2013) Acuerdo CORE N° 1.909 de fecha 18-12-2013 Detalle IDI primer Acuerdo CORE OOCC M$ 596.694 Cons. M$ 34.868 Eqto. M$ 13.867 G. Adm. M$ 1.931 Otros Gastos M$ 1.600 Total M$ 648.960</t>
  </si>
  <si>
    <t>Servicio Salud Araucanía Sur</t>
  </si>
  <si>
    <t>NORMALIZACION HOSPITAL COMUNITARIO Y FAMILIAR VILCUN</t>
  </si>
  <si>
    <t>DISEÑO DEL HOSPITAL QUE PERMITA SU POSTERIOR POSTULACIÓN A ETAPA DE EJECUCION</t>
  </si>
  <si>
    <t>Mensaje N° 11 (31-01-2012) Acuerdo CORE N° 1.253 (19-03-2012 DETALLE IDI PRIMER ACUERDO CORE: Gastos Administrativos M$ 172.226 Consultorías M$ 1.335 EL PROYECTO CONSISTE EN EL DESARROLLO DE ARQUITECTURA Y DE ESPECIALIDADES PARA LA NORMALIZACIÓN DEL HOSPITAL COMUNITARIO Y FAMILIAR DE VILCÚNEL DISEO DEBE DAR RESPUESTA AL PMA DE 6.416 M2 VALIDADOS POR EL MINSAL DISTRIBUIDOS DE LA SIGUIENTE MANERAURGENCIA 420 M2ATENCIÓN CERRADA (22 CAMAS) 507 M2ATENCIÓN ABIERTA 685 M2APOYO DIAGNÓSTICO Y TERAPÉUTICO 549 M2ADMINISTRACIÓN 277 M2APOYOS GENERALES 983 M2CIRCULACIONES Y MUROS 1.950 M2OTROS RECINTOS 1.045 M2</t>
  </si>
  <si>
    <t>NORMALIZACION HOSPITAL COMUNITARIO Y FAMILIAR TOLTEN</t>
  </si>
  <si>
    <t>MENSAJE N° 11 (31-01-2012) ACUERDO CORE N° 1273 (28-03-2012) DETALLE PRIMER ACUERDO CORE CONSULTORIAS M$ 147.637 G. ADM. M$ 1.334 EL PROYECTO CONSISTE EN EL DESARROLLO DE ARQUITECTURA Y DE ESPECIALIDADES PARA LA NORMALIZACIÓN DEL HOSPITAL COMUNITARIO Y FAMILIAR DE TOLTÉN.EL DISEO DEBE DAR RESPUESTA AL PMA DE 4.899 M2 VALIDADOS POR EL MINSAL DISTRIBUIDOS DE LA SIGUIENTE MANERAACCESO 62 M2URGENCIA 361 M2ATENCIÓN CERRADA (20 CAMAS) 405 M2ATENCIÓN ABIERTA 421 M2APOYO DIAGNÓSTICO Y TERAPÉUTICO 597 M2ADMINISTRACIÓN 262 M2APOYOS GENERALES 692 M2CIRCULACIONES Y MUROS 1.259 M2OTROS RECINTOS 841 M2</t>
  </si>
  <si>
    <t>NORMALIZACION HOSPITAL LONCOCHE- SERVICIO SALUD ARAUCANIA SUR</t>
  </si>
  <si>
    <t>CONSISTE EN REALIZAR EL ESTUDIO DE PREINVERSION HOSPITALARIA PARA LA NORMALIZACIÓN DEL HOSPITAL DE LONCOCHE CON EL FIN DE DETERMINAR LAS DEFICIENCIAS QUE AFECTAN LA ADECUADA ENTREGA DE PRESTACIONES DE SALUD A LA COMUNIDAD Y QUE LIMITAN LA OBTENCIÓN DE LA ACREDITACIÓN DE ESTE ESTABLECIMIENTO.</t>
  </si>
  <si>
    <t>CONSERVACION VIAS URBANAS, REGION DE LA ARAUCANIA, AÑO 2012</t>
  </si>
  <si>
    <t>107499.0 METROS CUADRADOS</t>
  </si>
  <si>
    <t>EL PROYECTO CONTEMPLA LA REHABILITACION DE VIAS EN HORMIGON Y ASFALTO QUE SE ENCUENTRAN EN MAL ESTADO EN LAS 32 COMUNAS DE LA REGION, LAS OBRAS A REALIZAR SONEN HORMIGON, UN TOTAL DE SELLOS 252.439 ML Y REEMPLAZO DE LOSAS 75.312 M2 EN ASFALTO, UN TOTAL DE RECAPADO 28.947 M2 Y BACHEO 3.514 M2, ADEMAS SE CONSIDERA EL CAMBIO DE SOLERA AL REEMPLAZAR LA LOSA Y LA DEMARCACIÓN DE CALZADA EN CRUCE DE PEATONES. DE ACUERDO A LAS NECESIDADES DEL MOMENTO. SE CONTEMPLA TAMBIÉN ASESORIA A LA INSPECCION TECNICA.LAS COMUANS CON MAYOR REQUERIMIENTO DE CAMBIO DE LOSAS EN HORMIGÓN SON TEMUCO 35.500 M2, LAUTARO 3.196, LONCOCHE 3.132 M2, PUCON 3.553 M2, P. LAS CASAS 2.016 M2, VILLARRICA 2.379 M2, ANGOL 2.749 M2, CURACAUTIN 2.767 M2. LAS COMUNAS DE FREIRE, GORBEA, IMPERIAL, PITRUFQUEN, COLLIPULLI, LONQUIMAY, LUMACO, RENAICO, TRAIGUEN Y VICTORIA LA SUPERFICIE DE CAMBIO DE LOSAS VA DESDE 1.035 M2 A 1.716 M2, LAS COMUNAS QUE PRESENTAN MENOR SUPERFICIE SON CARAHUE, CHOL CHOL, CUNCO, GALVARINO, MELIPEUCO, PERQUENCO, SAAVEDRA, T. SCHMIDT, TOLTEN, ERCILLA, LOS SAUCES Y PUREN. EL OBJETIVO ES MANTENER ESTÁNDARES O NIVELES DE SERVICIO MÍNIMOS, DE MANERA DE PROLONGAR LA VIDA ÚTIL DE PAVIMENTOS EXISTENTES O EVITAR SU DETERIORO ANTICIPADO</t>
  </si>
  <si>
    <t>Servicio de Vivienda y Urbanización</t>
  </si>
  <si>
    <t>CONSTRUCCION INTERCONEXION CIRCUNVALACION SUR , ANGOL</t>
  </si>
  <si>
    <t>DISEÑO DE 4200 METROS CUADRADOS</t>
  </si>
  <si>
    <t>REALIZACION DE DISEÑO INGENIERIA PARA CONSTRUCCION DE CONEXION CALLE PEDRO AGUIRRE CERDA Y JOSE BUNSTER, CONSIDERANDO LAS SIGUIENTES OBRAS:- MEJORAR INTERSECCIÓN J. BUNSTER - RANCAGUA, ALINEANDO SOLERA SUR.- HABILITAR CICLOVÍA DE ANCHO 1,5M EN AMBOS COSTADOS EN CALLE J. BUNSTER Y L. SABELLE, ENTRE RANCAGUA Y P. A. CERDA.- AMPLIACIÓN DEL PERFIL DE CALLE L. SABELLE PARA DAR CABIDA AL ESTRIBO NORTE DE NUEVO PUENTE A DISEÑAR SOBRE RÍO REHUE.- REGULARIZACIÓN DEL ANCHO DE CALZADA A 7M DE CALLE L. SABELLE ENTRE PASAJE LA VID Y CALLE P. A. CERDA.- MEJORAMIENTO DE LA INTERSECCION DE PEDRO AGUIRRE CERDA CON LEOPOLDO SABELLE, AMPLIANDO RADIO DE CURVA A 135M.- HABILITAR CICLOVIA DE ANCHO 1,0M, EMPLAZADA A NIVEL DE VEREDA, EN AMBOS COSTADOS EN CALLE P. A. CERDA, ENTRE CALLE L. SABELLE Y CAUPOLICÁN, MEDIANTE LA REDUCCIÓN DEL ANCHO DE CALZADA A 6,5M. TAMBIEN SE CONSIDERA DENTRO DEL ITEM CONSULTORÍAS LOS GASTOS POR CONCEPTO DE ASESORIA A LA INSPECCION TECNICA, REQUERIDA POR SERVIU PARA SUPERVISAR DESARROLLO DEL DISEÑO, EQUIVALENTE A M$13.200. EL PROYECTO HA SIDO EXPUESTO ANTE LA UCVU Y CONSIDERA UNA TIR SOCIAL DE 15,16% PRIMER ACUERDO CORE N° 550 DE SESION EXTRAORDINARIA N° 18 DE FECHA 05/08/2010 MONTO DEL PRIMER ACUERDO CORE M$ 202.143</t>
  </si>
  <si>
    <t>MEJORAMIENTO AV. JAVIERA CARRERA (MISTRAL-ENCINAS)-TEMUCO</t>
  </si>
  <si>
    <t>33877.0 METROS CUADRADOS</t>
  </si>
  <si>
    <t>Mensaje N° 064 (13-04-2011) Acuerdo CORE de fecha 06-07-2011 Datos IDI primer acuerdo CORE OOCC M$ 2.576.052 ASESORÍAS M$ 9.602 G. ADM. M$ 1.502 TOTAL M$ 2.587.156 SE POSTULA LA CONSTRUCCIÓN DE CALZADA ORIENTE Y REPOSICIÓN DE CALZADA PONIENTE DE AV.JAVIERA CARRERA INCLUYENDO BANDEJON CENTRAL Y SOLERAS, EN EL TRAMO DE GABRIELA MISTRAL A LAS ENCINAS (EL PERFIL TIPO ES DE 7 M. DE CALZADA, CON PISTAS DE 3,5M., CON BANDEJÓN CENTRAL DE 3M., BY BUS Y PISTAS DE VIRAJE EN DIVERSOS PUNTOS).ENTRE SUS OBRAS CONSIDERA CALZADA HCV E 0,15 MTS 1972 M2CALZADA HCV E 0,18 MTS 31905 M2BASE ESTABILIZADA E 0.15 M 1972M2BASE ESTABILIZADA E 0.20 M 31905 M2EXCAVACIÓN Y TRANSPORTE A BOTADERO 23643 M3DEMOLICIÓN CALZADA 20928 M2.SOLERA TIPO A 8607 MLHORMIGÓN LAVADO PARA ACCESO VEHICULAR E10CM1084 M2VEREDA BALDOSA GRES 6494 M2VEREDA BALDOSA COLONIAL 2857 M221 SUMIDERO TIPO SERVIUUNID.28 SUMIDERO TIPO SERVIU C/DOBLE REJILLAUNID.TUBO HDPE N12 D600MM 1147 MLEXTRACCIÓN DE ARBOLESUNID.155REUBICACIÓN DE POSTESUNID.12EL PROYECTO ADEMAS CONTEMPLASEALIZACIÓN, DEMARCACIÓN,SEMAFORIZACIÓN OBRAS DE MITIGACIÓN (PROVISIÓN E INSTALACIÓN DE SEALIZACIÓN, PROVISIÓN E INSTALACIÓN DE TACHAS, FLECHAS DIRECCIONALES LUMINOSAS, ETC.), SEALIZACIÓN VIAL (REEMPLAZO DE 3 SEMÁFOROS EN IGUAL NÚMERO DE INTERSECCIONES MÁS UNO COMPLETAMENTE NUEVO, DEMARCACIÓN, SEALÉTICA Y REDUCTORES DE VELOCIDAD), DESVIOS MODIFICACIÓN DE REDES DE GAS, AREAS VERDES(31 TRASPLANTES DE ÁRBOLES), ILUMINACIÓN,REFUGIOS PEATONALES(14) Y OBRAS DE RIEGO (PERFORACIÓN DE POZO, CÁMARAS DE HORMIGÓN Y REDES DE RIEGO).SE CONTARÁ CON ASESORÍA DE APOYO A LA INSPECCIÓN FISCAL.</t>
  </si>
  <si>
    <t>MEJORAMIENTO AV. P. DE VALDIVIA ENTRE AV. EL ORBITAL Y PRIETO NORTE</t>
  </si>
  <si>
    <t>DISEÑO DE 4200.0 METROS</t>
  </si>
  <si>
    <t>MENSAJE N° 43 (02-03-2011) Y OFICIO N° 602 (15-03-2011) ACUERDO CORE N° 831 (13-04-2011) PRIMERA IDI Y PRIMER ACUERDO CONSULTORIAS M$ 281.000 G. ADM. M$ 2.800 LA ETAPA CORRESPONDE AL DESARROLLO DE LA INGENIERÍA DE DETALLE DE LA VIALIDAD PEATONAL Y VEHICULAR DE LA AV. PEDRO DE VALDIVIA EN EL TRAMO ENTRE CALLE AV. EL ORBITAL Y AV. PRIETO NORTE EN TEMUCO, LA ETAPA INCLUYE: - PROYECTO VIAL (TOPOGRAFÍA, DISEÑO GEOMÉTRICO, DE PAVIMENTOS, MECÁNICA DE SUELOS, E HIDROLOGÍA). - PROYECTO DE AGUAS LLUVIAS. - PROYECTO DE EXPROPIACIONES. - PROYECTO DE PAISAJISMO - PROYECTO DE RIEGO - PROYECTO DE ESTRUCTURAS (PUENTE, ALCANTARILLAS, MUROS, ETC.) - PROYECTO DE ILUMINACIÓN - PROYECTO DE SEÑALIZACIÓN Y DEMARCACIÓN - SEÑALIZACIÓN Y SINCRONISMO - MODIFICACIÓN DE SERVICIOS - DESVÍOS DE TRÁNSITO - PROYECTO DE ARQUITECTURA PLAZA PEDRO DE VALDIVIA ESQUINA PRIETO.</t>
  </si>
  <si>
    <t>MEJORAMIENTO AV. PRAT ENTRE MUÑOZ VARGAS Y GOROSTIAGA - VICTORIA</t>
  </si>
  <si>
    <t>2508.0 METROS CUADRADOS</t>
  </si>
  <si>
    <t>Mensaje N° 33 de fecha 22-03-2013 Sesión Extraordinaria N° 63 de fecha 30-04-2013 Detalle IDI primer Acuerdo CORE Obras Civiles M$ 137.483 Consultorías M$ 3.762 Gastos Administrativos M$ 1.882 Totales M$ 143.127 L POYECTO CONTEMPLA LA PAVIMENTACION DE LA CALZADA ORIENTE DE AVDA. PRAT ENTRE MUOZ VARGAS Y GOROSTIAGA EN UNA EXTENCION DE 2.117,6 M2 APROXIMADAMENTE Y 344,7 M2 DE 1/2 CALZADA DEL SECTOR PONIENTE. LAS OBRAS CONTEMPLAN2508 M2 DE CALZADA H.C.V. E 0.18 M2508 M2 DE BASE ESTABILIZADA E 0.20 M1309 M3 DE EXCAVACIÓN Y TRANSPORTE A BOTADERO2508 M2 DE GEOTEXTIL457 M DE SOLERA TIPO A17 UNID. DE RAMPA DE MINUSVÁDOS467 M2 DE VEREDA H.C. E 0,07 M467 M2 DE BASE VEREDA E 0,05 M467 M2 DE DEMOLICIÓN DE VEREDAS565 M2 DE DEMOLICIÓN DE CALZADA120 M2 DE DEMARCACIÓN DE CALZADAS (TEMOPTÁSTÍCA)12 UNID. DE SEALÉTICA (SEALES DE TRÁNSITO)1 GL DE ENSAYOS DE MATERIALES1 UNID DE LETRERO DE OBRA</t>
  </si>
  <si>
    <t>MEJORAMIENTO CALLE EL REGADIO ENTRE 1 NORTE Y LOS CONQUISTADORES-TCO</t>
  </si>
  <si>
    <t>DISEÑO DE 400.0 METROS</t>
  </si>
  <si>
    <t>LA ETAPA CORRESPONDE AL DESARROLLO A NIVEL DE INGENIERÍA DE DETALLE DEL PROYECTO MEJORAMIENTO CALLE EL REGADIO ENTRE 1 NORTE Y LOS CONQUISTADORES DE TEMUCO Y CONTEMPLAMEJORAMIENTO Y REGULARIZACIÓN DEL TRAZADO DE LA CALLE, CONSIDERANDO UNA CALZADA DE 7,0 MTS. ÁNALISIS Y RESOLUCIÓN DEL EMPALME CON CALLE LOS CONQUISTADORESESTUDIO DEL POSIBLE REFORZAMIENTO DEL PUENTE ZANAHORIA (EXISTENTE) O DISEO DE UN NUEVO PUENTE QUE ACOJA EL NUEVO PERFIL.EMPALME CON RUTA S30.SANAEAMIENTO DE LAS AGUAS LLUVIAS DEL SECTOR QUE COMPRENDE EL ESTUDIO, CONSIDERANDO TODA LA CUENCA APORTANTE. Mensaje N° 088 (22-08-2012) ACUERDO CORE N° 1.514 (22-08-2012) DETALLE IDI PRIMER ACUERDO CORE Consultorías M$ 32.437 Gastos Adm. M$ 824</t>
  </si>
  <si>
    <t>MEJORAMIENTO CALLE MIRAFLORES (V. ALEGRE-PORTALES)- VICTORIA</t>
  </si>
  <si>
    <t>2270.0 METROS CUADRADOS</t>
  </si>
  <si>
    <t>Mensaje N° 31 (21-03-2013) Sesión Extraordinaria N° 63 (30-04-2013) Acuerdo CORE N° 1.671 Detalle IDI Primer Acuerdo CORE Consultorías M$ 3.760 Obras Civiles M$142.079 G. Adm. M$ 1.880 EL PROYECTO CONTEMPLA LA PAVIMENTACIÓN DE LA AVENIDA MIRAFLORES ENTRE CALLE VILLA ALEGRE Y PORTALES CALZADA PONIENTE (APROXIMADAMENTE 260 ML). LAS OBRAS CONTEMPLAN (A) 2270 M2 PAVIMENTO HCV ESPESOR 0,18 MT (ANCHO 7 MT)(B) 2270 M2 BASE ESTABILIZADA E0,20 M(C) 27 M2 CALZADA H.C.V. E0,13 M(D) 27 M2 BASE ESTABILIZADA E 0,15 M(E) 1.139 M3 EXCAVACION Y TRANSPORTE BOTADERO(F) 2.297 M2 GEOTEXTIL(G) 788 M SOLERAS TIPO A(H) 12 UND. RAMPA MINUSVALIDOS(I) 500 M2 VEREDA H.C.V. E 0,07 M(J) 500 M2 BASE VEREDA E0,05 M(K) 411 M2 DEMOLICION DE CALZADA(L) 328 M2 DEMOLICION DE VEREDAS(M) 5 CAMARAS INSPECION AGUAS LLUVIAS(N) 6 SUMIDEROS TIPO SERVIU S2(O) 1 SUMIDERO TIPO SERVIU DON DOBLE REJILLA(P) 4 DEMOLICION DE CAMARA INSPECCION AGUAS LLUVIAS(Q) 4 DEMOLICION DE SUMIDERO (R) 197 TUBOS HDPE 18 D450 (S) 27 TUBO HDPE 30 D750(T) 2 MURO DE ALA(U) 83 M2 DEMARCASION DE CALZADA (TERMOPLASTICAS)(V) 3 SEALETICA (SEALES DE TRANSITO)(W) 10 TACHAS REFLECTANTES(X) 1 GL ENSAYOS DE MATERIALES(Y) 1 LETRERO OBRA</t>
  </si>
  <si>
    <t>MEJORAMIENTO CALLE SAAVEDRA ENTRE MONTT Y DR. GARRIGA, PUREN (DISEÑO)</t>
  </si>
  <si>
    <t>DISEÑO DE 14.0 METROS</t>
  </si>
  <si>
    <t>MENSAJE N° 64 (13-04-2011) ACUERDO CORE N° 872 (26-04-2011) DETALLE IDI PARA PRIMER ACUERDO: CONSULTORIAS M$ 13.000 SE CONTEMPLA EL MEJORAMIENTO DEL ACCESO LOS CATORCE DE LA FAMA , ESTO ES LA PAVIMENTACION DE LA CALLE SAAVEDRA Y DE LA CALLE MANUEL MONTT . LA CALLE SAAVEDRA TIENE UNA LONGITUD DE 304 METROS Y LA CALLE M. MONTT 409 MTS, EN TOTAL 713 MT. ADEMAS LA REPOSCION DEL PUENTE SAAVEDRA EN CALLE SAAVEDRA . EL PROYECTO CONTEMPLA LA CONSTERUCCION DE 4728 M2 DE PAVIMENTOS EN HORMIGON , MAS 4728 M DE BASE ESTABILIZADA, , 401 M2 DE ACERAS DE HORMIGON , 401 M2 DE BASE ESTABILIZADA , Y 1339 ML DE SOLERAS TIPO A , ENTRE OTRAS . ADEMAS LA REPOSICION DEL PUENTE SAAVEDRA SE CONSTRUIRA EN HORMIGON , CON UNA LONGITUD DE 13,5 METROS , ANCHO DE CALZADA 7 , PASILLOS 1,5 , CON UN ANCHO TOTAL DE 10 METROS.</t>
  </si>
  <si>
    <t>MEJORAMIENTO Y REPOSICIÓN CALZADA CALLE B. VIEL - LONCOCHE</t>
  </si>
  <si>
    <t>900.0 METROS DE PAVIMENTO</t>
  </si>
  <si>
    <t>MENSAJE N° 11 (31-01-2012) ACUERDO CORE N° 1.294 (04-04-2012) DETALLE IDI PRIMER ACUERDO CONSULTORIAS M$ 3.707 GASTOS ADM. M$ 1.751 OOCC M$ 457.275 CONTEMPLA LA DEMOLICION Y REPOSICION, DE 600 ML. DE PAVIMENTO DESDE EL ACCESO EMPALME RUTA 5 SUR HASTA CALLE MANUEL BULNES Y LA PAVIMENTACION EN HCV., DESDE LA CALLE M. BULNES HASTA LA CALLE ANIBAL PINTO DE LA CIUDAD DE LONCOCHE, DEMOL. DE CALZADA(360 ML.)VEREDA HC. E0,07 M (1.972 M2)DEMOLICIÓN Y TRANSPORTE DE ACERAS (946 M2)TUBOS C.C. D 600 (424,00 ML)REFUERZO COLECTOR DE H. ARAM. D 600 (39,00 M)ENSAYE DE MATERIALES (1,00 GL.)EXCAVACIONES Y TRANSPORTE A BOTADERO (4.270 M3)SUMIDEROS TIPO SERVIU (10,00 U.)BASE VEREDA E0,05 M (1.972 M2)BASE ESTABILIZADO E 0,15M (2.782 M2)BASE ESTABILIZADO E 0,20M (5.734 M2)PAVIMENTOS DE HORMIGÓN E 0,15 M. (2.782 M2)PAVIMENTOS DE HORMIGÓN E 0,18 M. (5.734 M2)DEMARCACIÓN DE CALZADA (TEMOPLÁSTICA) (112 M2)SEALÉTICA (15,00 UN.)PEDRAPLEN (E15 CM)(30 M2)SOLERA TIPO A(1.832 M)MURO DE ALA(1,00 UN.)RAMPA MINUSVALIDOS(40,00 UN.)CAMARA INSP. AGUAS LLUVIAS (2,00 UN.)OTROS ( LETRERO DE OBRA) (1,00 UN.)</t>
  </si>
  <si>
    <t>REPOSICION CALLE TACNA ENTRE LATORRE Y SGTO. ALDEA - VICTORIA</t>
  </si>
  <si>
    <t>DISEÑO DE 2500.0 METROS CUADRADOS</t>
  </si>
  <si>
    <t>LA OBRA CONTEMPLA LA REPARACIÓN TOTAL DEL PUENTE SIN MONBRE, EXISTENTE SOBRE EL RÍO TRAIGUEN, EN UN TOTAL DE 420 M2, CONTEMPLANDODEMOLICIÓN DE LA CALZADA EXISTENTEDEMOLICIÓN DE LA VEREDA EXISTENTEMODIFICACIÓN Y SOLUCIÓN A LA EVACUACIÓN DE LAS AGUAS LLUVIASADEMÁS DE LAS OBRA ASOCIADAS A LA REPARACIÓN, COMO ES EL ADDECUADO DESVIO DE TRANSITO RESPECTIVO, MÁS LA SEALETICA RESPECTIVA Mensaje N° 088 (22-08-2012) ACUERDO CORE N° 1.514 (22-08-2012) DETALLE IDI PRIMER ACUERDO CORE Consultorías M$ 38.650 Gastos Adm. M$ 800</t>
  </si>
  <si>
    <t>REPOSICION PUENTE ALMAGRO - PUREN</t>
  </si>
  <si>
    <t>10.0 METROS de reposicion</t>
  </si>
  <si>
    <t>Mensaje N° 61 de fecha 30-04-2013 Sesión Extraordinaria N° 63 de fecha 30-04-2013 Detalle IDI primer Acuerdo CORE N° 1.691 OO CC M$ 176.544 Consult. M$ 12.220 G. Adm. M$ 1.777 TOTALES M$ 190.541 EL NUEVO PUENTE TENDRA UNA LONGITUD DE 9.8 METROS , CLAZADA DE 8 METROS , MAS PASILLOS 1.5 METROS, CON UN TOTAL DE 11.20 METROS DE ANCHO. LAS PRINCIPALES OBRAS A DESARROLLAR SONACCESOS REMOCIÓN DE PAVIMENTO DE HORMIGÓN 385M2 EXCAVACIÓN DE CORTE EN TCN 750M3 FORMACIÓN Y COMPACTACIÓN DE TERRAPLENES 750M3 GAVIONES DE PROTECCIÓN 150M3 PAVIMENTO DE HORMIGÓN DE CEMENTO HIDRÁULICO (E0,2M) 64M3 RECTIFICACIÓN CAUCE 100MESTRUCTURAINFRAESTRUCTURAEXCAVACIÓN A MÁQUINA EN PUENTES Y ESTRUCTURAS 354M3EXCAVACIÓN DIRECTA CON AGOTAMIENTO EN PUENTES Y ESTRUCTURAS 405M3RELLENO ESTRUCTURAL 170M3HORMIGÓN H30/SM, 154M3ACERO PARA ARMADURAS A6342H, 7.200KG.MOLDAJES 343M2SUPERESTRUCTURAHORMIGÓN H30/SM, 49,5M3ACERO PARA ARMADURAS A6342H, 6.880KGLOSAS DE ACCESO 56M3SUMINISTRO Y COLOCACIÓN DE BARANDA METÁLICA EN PUENTES 33M.DESPLAZAMIENTO POSTACIÓN EXISTENTE 1UN.</t>
  </si>
  <si>
    <t>REPOSICION PUENTE QUIROGA, PUREN</t>
  </si>
  <si>
    <t>DISEÑO PARA REPOSIICON DE PUENTE DE 12.0 METROS</t>
  </si>
  <si>
    <t>MENSAJE N° 153 (03-08-2011) ACUERDO N° 1.008 (17-08-2011) CONSULTORIAS M$ 11.500 G. ADM. M$ 800 SE CONTEMPLA LA REPOSICION DEL PUENTE QUIROGA SOBRE EL ESTERO PAILAN DE ACCESO AL SECTOR NORESTE DE LA CIUDAD DE PUREN .EL PUENTE SE CONSTRUIRA EN HORMIGON , CON UNA LONGITUD DE 13 METROS , ANCHO DE CALZADA 7 METROS , PASILLOS 1,5 , CON UN ANCHO TOTAL DE 10 METROS.</t>
  </si>
  <si>
    <t>TRANSFERENCIA SUBSIDIO TÉRMICO PROG. PROTECCIÓN PATRIMONIO FAMILIAR</t>
  </si>
  <si>
    <t>TRANSFERENCIA RECURSOS PARA SUBSIDIO TÉRMICO ASOCIADO AL PROGRAMA DE PROTECCIÓN DEL PATRIMONIO FAMILIAR DESTINADO A MEJORAR TÉRMICAMENTE VIVIENDAS QUE NO SON DE CARÁCTER SOCIAL UBICADAS EN EL CUADRANTE CRÍTICO IDENTIFICADO POR LA SEREMI DE MEDIO AMBIENTE. ESTAS VIVIENDAS POSEEN UN AVALÚO FISCAL SUPERIOR A 650UF, EL PUNTAJE DE LA FICHA DE PROTECCIÓN SOCIAL SUPERA EL LÍMITE DEL PROGRAMA Y SON DE MAYOR SUPERFICIE.</t>
  </si>
  <si>
    <t>MEJORAMIENTO CALLE 3 PONIENTE ENTRE 1 NORTE Y LOS CONQUISTADORES-TCO</t>
  </si>
  <si>
    <t>DISEÑO DE 370.0 METROS</t>
  </si>
  <si>
    <t>LA ETAPA CORRESPONDE AL DESARROLLO A NIVEL DE INGENIERÍA DE DETALLE DEL PROYECTO MEJORAMIENTO CALLE 3 PONIENTE ENTRE 1 NORTE Y LOS CONQUISTADORES DE TEMUCO CON UNA LONGITUD DE 370 MTS Y CONTEMPLAMEJORAMIENTO Y REGULARIZACIÓN DEL TRAZADO DE LA CALLE, CONSIDERANDO UNA CALZADA DE 7,0 MTS. ÁNALISIS Y RESOLUCIÓN DEL EMPALME CON 1 NORTE.ESTUDIO DEL POSIBLE REFORZAMIENTO DEL PUENTE PFEIFER (EXISTENTE) O DISEO DE UN NUEVO PUENTE QUE ACOJA EL NUEVO PERFIL.EMPALME CON CALLE LOS CONQUISTADORESSANAEAMIENTO DE LAS AGUAS LLUVIAS DEL SECTOR QUE COMPRENDE EL ESTUDIO, CONSIDERANDO TODA LA CUENCA APORTANTE. Mensaje N° 088 (22-08-2012) ACUERDO CORE N° 1.514 (22-08-2012) DETALLE IDI PRIMER ACUERDO CORE Consultorías M$ 29.698 Gastos Adm. M$ 824</t>
  </si>
  <si>
    <t>Seremi de Vivienda y Urbanismo</t>
  </si>
  <si>
    <t>MEJORAMIENTO CALLE CASANOVA ENTRE GRONOW Y E. RAMIREZ - PITRUFQUEN</t>
  </si>
  <si>
    <t>4501.0 METROS CUADRADOS Fecha Primer RS : 15-11-2012 Mensaje N° 161 (23-10-2013) Acuerdo CORE N° 1.846 (23-10-2013) Detalle IDI primer Acuerdo CORE OOCC M$ 212.442 Consultorías M$ 4.178 G. Adm M$ 1.253</t>
  </si>
  <si>
    <t>CONSISTE EN UN MEJORAMIENTO EN LA CARPETA DE RODADO DE LA CALLE CASANOVA ENTRE GRONOW Y ELEUTERIO RAMIREZ, SECTOR ULTRAESTACION, EN 4.501 M2, LA QUE ACTUALMENTE ES DE UN ENCHAPE ASFALTICO DE MALA CALIDAD Y RESTOS DE TIERRA.CONTEMPLACALZADA H.C.V. E0.13 M 102 M2CALZADA H.C.V. E0.15 M 4.399 M2BASE ESTABILIZADA E0.15 M 4.501 M2EXCAVACION Y TRANSPORTE A BOTADERO 2.021 M3DEMOLICION DE CALZADA 114 M2SOLERA TIPO A 1.078 MRAMPA DE MINUSVALIDOS 39 UNIDADVEREDA H.C. E0.07 M 477 M2BASE VEREDA E0.05 M 477 M2DEMOLICION TRATAMIENTO SUPERFICIAL 3.988 M2DEMOLICION DE VEREDAS 137 M2SUMIDERO TIPO SERVIU 2 UNIDADESSUMIDERO TIPO SERVIU CON DOBLE REJILLAS 3 UNIDADESSUMIDERO TIPO SERVUI CON TRES REJILLAS 1 UNIDADTUBO C.C.D.400 MM 7 MTUBO C.C.D.500 MM 110 MTUBO C.C.D.600 MM 10 MREACONDICIONAR O MODIFICAR CAMARA 1 UNIDADDEMARCACION DE CALZADAS (TERMOPLASTICAS) 32 M2SEALETICA (SEALES DE TRANSITO) 14 UNIDADESREDUCTOR DE VELOCIDAD 2 UNIDADESENSAYOS DE MATERIALES 1 GL.LETREROS DE OBRA 1 UNIDAD</t>
  </si>
  <si>
    <t>MEJORAMIENTO CALLE UNION NORTE ENTRE R. ORTEGA Y B. ARANA - TEMUCO</t>
  </si>
  <si>
    <t>DISEÑO PARA 500.0 METROS</t>
  </si>
  <si>
    <t>LA ETAPA CORRESPONDE AL DESARROLLO A NIVEL DE INGENIERÍA DE DETALLE DEL PROYECTO MEJORAMIENTO UNION NORTE ENTRE RUDECINDO ORTEGA Y BARROS ARANA DE TEMUCO CON UNA LONGITUD DE 500 MTS Y CONTEMPLAMEJORAMIENTO Y REGULARIZACIÓN DEL TRAZADO DE LA CALLE, CONSIDERANDO UNA CALZADA DE 7,0 MTS ÁNALISIS Y RESOLUCIÓN DEL EMPALME CON LA RUTA 5 SUR ( RUDECINDO ORTEGA)ESTUDIO DEL POSIBLE REFORZAMIENTO DEL PUENTE CHISPA (EXISTENTE) O DISEO DE UN NUEVO PUENTE QUE ACOJA EL NUEVO PERFIL.EMPALME AV. BARROS ARENA.SANAEAMIENTO DE LAS AGUAS LLUVIAS DEL SECTOR QUE COMPRENDE EL ESTUDIO, CONSIDERANDO TODA LA CUENCA APORTANTE. Mensaje N° 088 (22-08-2012) ACUERDO CORE N° 1.514 (22-08-2012) DETALLE IDI PRIMER ACUERDO CORE Consultorías M$ 45.628 Gastos Adm. M$ 927</t>
  </si>
  <si>
    <t>DIFUSION NACIONAL E INTERNACIONAL DEL DESTINO ARAUCANIA</t>
  </si>
  <si>
    <t>1.INCREMENTO PORCENTUAL DE LLEGADAS DE EXTRANJEROS A EAT 2.INCREMENTO PORCENTUAL DE TASA DE OCUPABILIDAD PROMEDIO HABITACIONES EN EAT EN AREAS TURÍSTICAS DE LA ARAUCANÍA 3.DISMINUCIÓN DE BRECHA EN TASA DE OCUPABILIDAD PROMEDIO HABITACIONES EN EAT EN AREAS TURÍSTICAS DE LA ARAUCANÍA EN TEMPORADA ESTIVAL Y NO ESTIVAL. 1.NIVEL DE EJECUCIÓN DE CAMPAÑAS EN MEDIOS 2. NIVEL DE PUBLICACIÓN DE AVISOS Y REPORTAJES EN MEDIOS NACIONALES E INTERNACIONALES 3. NIVEL DE CUMPLIMIENTO DE CAMPAÑA EN MEDIOS ON LINE 4. NIVEL DE EJECUCIÓN DE CAMPAÑA EN VÍA Y MEDIOS DE TRANSPORTE NACIONAL E INTERNACIONAL 1.NIVEL DE EJECUCIÓN DE PARTICIPACIÓN EN WORKSHOP Y FERIAS TURÍSTICAS: 2. NIVEL DE EJECUCIÓN DE VISITAS DE FAMILIARIZACIÓN: 3. NIVEL DE EJECUCIÓN DE CAPACITACIONES A TOUR OPERADORES Y AGENCIAS EN MERCADO NACIONAL E INTERNACIONAL: 4. NIVEL DE EJECUCIÓN DE ROAD SHOW EN MERCADO INTERNACIONAL: 5. NIVEL DE EJECUCIÓN DE WORKSHOP EN MERCADO NACIONAL Y LIMÍTROFE: 6. NIVEL DE EJECUCIÓN DE PARTICIPACIÓN EN FERIA TURÍSTICA NACIONAL: EFICACIA 1.NIVEL DE ELABORACIÓN DE SOPORTES DIGITALES: 2.NIVEL DE ELABORACIÓN DE GUÍAS Y FOLLETOS TURÍSTICOS TEMÁTICOS: 3.NIVEL DE ELABORACIÓN DE MERCHANDISING: 4.NIVEL DE PRODUCCIÓN Y ELABORACIÓN DE SPOT COMERCIALES: EFICACIA</t>
  </si>
  <si>
    <t>MENSAJE N° 11 (31-01-2012) ACUERDO CORE N° 1282 (28-03-2012) AÑO 2012 M$ 631.575 AÑO 2013 M$ 879.900 AÑO 2014 M$ 392.175 CONTRIBUIR AL INCREMENTO DE LA TASA DE OCUPACIÓN DE LA CAPACIDAD INSTALADA EN ESTABLECIMIENTOS DE SERVICIOS TURÍSTICOS DE LA REGIÓN DE LA ARAUCANÍA. COMPONENTE 1: FORTALECIMIENTO INSTITUCIONAL COMPONENTE 2: HERRAMIENTAS DE MARKETING COMPONENTE 3: CANALES DE DISTRIBUCIÓN COMPONENTE 4: PUBLICIDAD EN MEDIOS</t>
  </si>
  <si>
    <t>Servicio Nacional de Turismo</t>
  </si>
  <si>
    <t>INNOVA CHILE - TRANSFERENCIA FOMENTO A LA INVESTIGACIÓN CIENTÍFICA Y TECNOLÓGICA</t>
  </si>
  <si>
    <t>Contrato Agencias Ejecutoras años anteriores $473.420.000 Gastos Administrativos $ 23.671.000 Nuevas iniciativas $ 243.586.667 Gastos Administrativos $ 12.179.333</t>
  </si>
  <si>
    <t>MENSAJE N° 68 (20-04-2011) ACUERDO CORE N° 873 (26-04-2011) PARA 2011 ASIGNADO POR LEY 2012 M$ 854.019 Contribuir a aumentar la competitividad de los sectores económicos regionales priorizados a través de investigación científica y tecnológica, así como emprendimietnos, incentivando el uso de líneas de Transferencia Tecnológica que promuevan procesos de aumento de productividad, propiciando el desarrollo de proyectos I+D+I en las empresas de La Araucanía</t>
  </si>
  <si>
    <t>Corporación de Fomento de la Producción</t>
  </si>
  <si>
    <t>TRANSFERENCIA FOMENTO PARA LA ACELERACION DE EMPRENDIMIENTO INNOVADOR</t>
  </si>
  <si>
    <t>Sujeto a resultados de Concurso</t>
  </si>
  <si>
    <t>SE CONTEMPLA LA TRANSFERENCIA DE RECURSOS A UNA AGENCIA EJECUTORA PARA DESARROLLAR ACTIVIDADES QUE PERMITAN TRANSFERIR TECNOLOGÍA QUE PROMUEVAN PROCESOS DE AUMENTO DE PRODUCTIVIDAD EN EMPRESAS DE LA ARAUCANÍA CON EL FIN DE ACELERAR EL EMPRENDIMIENTO INNOVADOR.</t>
  </si>
  <si>
    <t>18 AGRUPACIONES DE LA REGIÓN ACCEDEN A FINANCIAMIENTO PARA MEJORAR LA COMPETITIVIDAD DE SUS NEGOCIOS MEDIANTE ESTE PROYECTO ASOCIATIVO (AL MENOS 250 MICRO Y PEQUEÑOS EMPRESARIOS DIRECTOS E INDIRECTOS)</t>
  </si>
  <si>
    <t>MENSAJE N° 11 (31-01-2012) ACUERDO CORE N° 1.285 (28-03-2012) . LANZAMIENTO DEL PROGRAMA2. POSTULACION AL PROGRAMA3. PROCESO DE ADMISIÓN Y SELECCIÓN DE PROYECTOS GANADORES4. FORMALIZACION DE PROYECTOS GANADORES5. TRASPASO DE RECURSOS6. IMPLEMENTACIÓN DE LOS PROYECTOS7. EVALUACIÓN DE RESULTADOS</t>
  </si>
  <si>
    <t>Servicio de Cooperación Técnica</t>
  </si>
  <si>
    <t>TRANSFERENCIA PEFP RECONVERSIÓN PRODUCTIVA CALETA DE QUEULE</t>
  </si>
  <si>
    <t>1.LICITACIÓN DEL PROGRAMA2.ADJUDICACIÓN DEL PROGRAMA3.IMPLEMENTACIÓN DEL PROGRAMADISEO DE INFRAESTRUCTURACONSTRUCCIÓN DE INFRAESTRUCTURAEQUIPAMIENTO DE COCINERÍAS Y PUESTOS DE FERIA DE PRODUCTOS LOCALES.DESARROLLO DE CAPACITACIÓNELABORACIÓN Y EJECUCIÓN DEL MODELO DE GESTIÓN.DESARROLLO Y EJECUCIÓN DE UN PLAN DE PROMOCIÓN.</t>
  </si>
  <si>
    <t>30073516 REPOSICION TENENCIA LABRANZA, 8ª COMISARÍA DE TEMUCO</t>
  </si>
  <si>
    <t>480,51 m2 construidos</t>
  </si>
  <si>
    <t>MENSAJE N° 081 DE FECHA (08/09/2010) ACUERDO CORE N° 618 DE FECHA 06/10/2010 LA REPOSICIÓN DE LA TENENCIA LABRANZA POSTULA A LA EJECUCIÓN DE UNA INFRAESTRUCTURA DE UNA SUPERFICIE TOTAL DE 480,51 M2, EN EL MISMO LUGAR MÁS UN TERRENO ALEDAÑO A ESTE. CORRESPONDEN A 221,56 M2 A LAS DEPENDENCIAS UBICADAS EN EL PRIMER NIVEL, 100,37 M2 ÁREA DE HABITABILIDAD EN UN SEGUNDO NIVEL, 80,48 M2 DESTINADOS A OBRAS EXTERIORES Y 78,10 M2 PARA OBRAS ANEXAS PRINCIPALMENTE ESTACIONAMIENTOS PARA LOS VEHICULOS POLICIALES.</t>
  </si>
  <si>
    <t>Carabineros de Chile</t>
  </si>
  <si>
    <t>REPOSICION CUARTEL DE CARABINEROS TENENCIA FRONTERIZA CURARREHUE</t>
  </si>
  <si>
    <t>Curarrehue</t>
  </si>
  <si>
    <t>607.0 METROS CUADRADOS</t>
  </si>
  <si>
    <t>MENSAJE N° 11 (31-01-2012) ACUERDO CORE N° 1303 (04-04-2012) DETALLE IDI PRIMER ACUERDO CORE GASTOS ADMINISTRATIVOS M$ 3.216 OOCC M$330.560 EQUIPOS M$ 38.524 EQUIPAMIENTO M$ 5.994 TOTAL M$ 378.294 LA REPOSICIÓN DE LA TENENCIA CURARREHUE (F) POSTULA A LA EJECUCIÓN DE UNA INFRAESTRUCTURA TOTAL DE 252,96 M2 EN EL MISMO LUGAR, CORRESPONDIENTE A 160,98 M2 AL PRIMER NIVEL MÁS 91,98 M2 AL SEGUNDO NIVEL. ADEMÁS DE UNA INFRAESTRUCTURA DE 142,96 M2 PARA CABALLERIZAS.</t>
  </si>
  <si>
    <t>MEJORAMIENTO INTEGRAL ZONA DE USO PUBLICO PARQUE NAC. VILLARRICA</t>
  </si>
  <si>
    <t>68000.0 HECTAREA</t>
  </si>
  <si>
    <t>SE CONSIDERA CONSTRUCCION DE LAS SIGUIENTES OBRAS POR ZONA, QUETRUPILLAN BAOS 121.91 M2, DUCHAS 75.7 M2, CASETA CONTR. 26.2 M2, CASA GUARDAP. 45.6 M2, SITIOS CAMP. 48.44 M2, TERRAZAS 100 M2, ESTAC. 585 M2, DOS CASETAS DE RESG. BATERIAS SIST. ELECT, INST. 2 SIST. ALCANT. Y A. POTABLE, 2 SIST. SOLUCIÓN ELECT. EOLICO SOLAR RUCAPILLAN BAOS 82.75 M2, CASETA CONT. 26.2 M2, TERRAZAS 48 M2, ESTAC. 20.000 M2, INST. 2 SIST. ALCANT. Y AGUA POTABLE, 2 SIST. ELECT. CONECTADOS A RED LOCAL PINO HUACHO BAOS 39,26 M2, CASA GUARDAP. 45,6, CASETA CONT. 26,2, TERRAZAS 87,8 M2, ESTACIONAM. 18,21 M2, CASETA RESG. BATERIAS SIST. ELECT., INST. SIST. ALCANT. Y AGUA POTAB, SIST. SOLUCIÓN ELECT. EOLICOSOLAR LOS NEVADOS GUARIDA 12,3M2. REPOSICIÓN 73 LETREROS SEñALETICA. Menaje N° 116 (19-08-2013) Acuerdo N° 1.813 (25-09-2013) Detalle Primer Acuerdo CORE OOCC M$ 952.073 G.Adm M$ 5.000 Consultorías M$ 24.000 Total M$ 981.073</t>
  </si>
  <si>
    <t>Corporación Nacional Forestal</t>
  </si>
  <si>
    <t>TRANSFERENCIA EN TRAZABILIDAD BOVINA A PEQUEÑOS PRODUCTORES</t>
  </si>
  <si>
    <t>Sujeto a resultados de concurso</t>
  </si>
  <si>
    <t>Mensaje N° 30 (21-03-2013) Acuerdo CORE N° 1.706 de Sesión Ordinaria N° 103 (14-05-2013) 2013 M$ 197.072 2014 M$ 310.858 2015 M$ 310.858 Detalle IDI Primer Acuerdo CORE: Contratación del Programa M$ 197.072 el 2013 EL PROGRAMA ESTÁ ORIENTADO A ACELERAR Y MEJORAR LAS CONDICIONES DE COMPETITIVIDAD DE PEQUEOS GANADEROS, ASOCIADOS A PRODER,PRODESAL Y SAT DE MUNICIPALIDADES E INDAP ARAUCANÍA, INVOLUCRANDO 61.614 TERNEROS ANUALES Y 18.699 PROD. DURANTE 3 AOS.EN 1ER LUGAR AUMENTAR COBERTURA DE TRAZABILIDAD, INCORPORANDO TECNOLOGÍA QUE EVITE ERRORES DE LECTURA Y PERMITA UN SEGUIMIENTOMÁS EFICAZ Y EFICIENTE AL MOVIMIENTO DE ANIMALES, AL INSTALAR EN CADA UNO DISPOSITIVO ELECTRÓNICO.LUEGO SE REALIZARÁ LA SOCIALIZACIÓN DEL PROGRAMA TRAZABILIDAD, A OBJETO DE LOGRAR UN CAMBIO DE CONDUCTA Y MEJORAS EN GESTIÓNECONÓMICA Y SALUD DE ANIMALES. RESULTANDO EN PEQUEOS PRODUCTORES QUE PRACTICAN TRAZABILIDAD AL INTERIOR COMO AL EXTERIOR DEL PREDIO.TAMBIÉN SE LEVANTARÁ Y GENERARÁ INFORMACIÓN BASE GEOREFERENCIADA, QUE PERMITA SEGUIMIENTO Y GESTIÓN UNA VEZ TERMINADO EL PROGRAMA.LAS HORAS INVERTIDAS POR LOS GANADEROS EN EL ARREO DE ANIMALES, APORTE VALORADO EN M36.786 POR AO Y DEL SAG ARAUCANÍA ENPERSONAL Y MATERIALES POR UN TOTAL DE M106.276 EN LOS 3 AOS.</t>
  </si>
  <si>
    <t>Servicio Agrícola y Ganadero</t>
  </si>
  <si>
    <t>451.0 NRO. UNIDADES DOMICILIARIAS</t>
  </si>
  <si>
    <t>EJECUCIÓN DE CONSTRUCCIÓN DE ABASTOS PRIMERA ETAPA PARA LAS SIGUIENTES COMUNAS DE REGION DE LA ARAUCANIA PADRE LAS CASAS (COMUNIDAD INDÍGENA JOSÉ LUIS PARRA (25) COMUNIDAD INDÍGENA HUENTECOL LLEUVUL (12) COMUNIDAD INDÍGENA SANTOS COCHE (13) COMUNIDAD INDÍGENA PEDRO TORI (14) COMUNIDAD INDÍGENA MARIANO LLEUVUL (17) COMUNIDAD INDÍGENA ZOILO ANCO (16) COMUNIDADES INDÍGENAS PEDRO LINCONAO I Y PEDRO LINCONAO II, LOCALIDAD DE NIAGARA (21) COMUNIDAD INDÍGENA HILARIO PARRA, CUMILAF, HUENTECOL LLEVUL (26)) GALVARINO (COMUNIDAD INDÍGENA NAIPIO (28) COMUNIDAD INDÍGENA PELANTARO (12) COMUNIDAD MANUEL MARÍN SECTOR LINGUEMALLÍN (21) COMUNIDADES ESTEBAN CARILAO Y JUAN CAYUQUEO, SECTOR HUAMPOMALLÍN (25) SECTOR REPOCURA EL AROMO (36)) PITRUFQUEN (COMUNIDAD INDÍGENA DALPÍN, COIHUECO, ETAPA 1 PITRUFQUÉN (33)) CURACAUTIN (COMUNIDAD INDÍGENA MIGUEL CHEUQUEPÁN (22)) CHOL CHOL (SECTOR MALALCHE QUILIMANZANO (13)) CARAHUE (SECTOR MATTE SANCHEZ (28)) LAUTARO (COMUNIDAD INDÍGENA MIGUEL CHEUQUEPÁN (20)) LONQUIMAY (SECTOR RUCANUCO (23) SECTOR CRUZACO (23)) PERQUENCO (SECTOR SANTA CATALINA (10) COMUNIDAD INDÍGENA JUAN SAVARIA (13))LAS OBRAS CONSIDERADAS POR SOLUCION SON TORRE METALICA CON ESTANQUE DE ACUMULACION BOMBA ELECTRICA SONDAJE PROFUNDIDAD MINIMO DE 10 M (PREVIO A CONSTRUCCION OBRAS CIVILES CON CAUDAL QUE GARANTICE CONTINUIDAD DEL SERVICIO AL BENEFICIARIO) RESOLUCIÓN SANITARIA QUE APRUEBA SISTEMASEGUN CONSTA EN ACUERDO CORE 1956 DE 03.02.2014</t>
  </si>
  <si>
    <t>Subsecretaria de Desarrollo Regional</t>
  </si>
  <si>
    <t>CONSTRUCCION CENTRO DE SALUD FAMILIAR EL CARMEN - TEMUCO</t>
  </si>
  <si>
    <t>2092.0 METROS CUADRADOS</t>
  </si>
  <si>
    <t>EL PROYECTO CONSIDERA EN SU CONSTRUCCIÓN LAS SIGUIENTES SUPERFICIES AREA DE ATENCIÓN CLINICA Y RECINTOS COMUNES DE ATENCION 715,05 M2 AREA DE APOYO TECNICO 129,95 M2 AREA ADMINISTRATIVA (DIRECCIÓN Y SOME) 233,55 M2 AREA SERVICIOS GENERALES 132,45 M2 ESPACIOS EXTERIORES 100,6 M2OTRAS SUPERFICIES CIRCULACIONES 44 CON 639,90 M2 MUROS 10 CON 141,40 M2TODO LO ANTERIOR SE CONSTITUYE EN UN CESFAM DE 2.092,90 M2. PARA UN MACROSECTOR QUE SE ENCUENTRA A 2 KM DE TEMUCO Y TIENE UN POBLACIÓN DE 20.000 HABITANTES Y NO POSEE UN ESTABLECIMIENTO DE ESTAS CARACTERISTICAS. TENIENDO LAS PERSONAS QUE ATENDERSE EN CONSULTORIOS COMO EL MIRAFLORES Y EL DE PEDRO DE VALDIVIA. Mensaje N° 088 (22-08-2012) Acuerdo CORE N° 1.445 (13-09-2012) DETALLE IDI PRIMER ACUERDO CORE OO CC M$ 2.095.677 CONST. M$ 16.000 G. ADM. M$ 6.664 EQTO. M$ 98.566 EQUIPOS M$ 79.050</t>
  </si>
  <si>
    <t>I. Municipalidad de Temuco</t>
  </si>
  <si>
    <t>CONSTRUCCION COMPLEJO DEPORTIVO LABRANZA, TEMUCO.</t>
  </si>
  <si>
    <t>90140.0 METROS CUADRADOS</t>
  </si>
  <si>
    <t>Mensaje N° 34 de fecha 22-03-2013 Sesión Extraordinaria N° 63 de fecha 30-04-2013 Detalle IDI primer Acuerdo CORE N° 1679 OO CC M$ 3.917.556 Consult. M$ 22.567 G. Adm. M$ 6.960 Totales M$ 3.947.078 EL AREA A INTERVENIR ES UN TERRENO DE 90.140 M2.EL PROYECTO CONSIDERAOBRAS DE CONSTRUCCIÓN DE CIERROS Y ACCESO 1.410 METROS LINEALESOBRAS DE INSTALACION ELECTRICAS 1.111 LUMINARIASOBRAS DE AGUA POTABLE 1.700 METROS LINEALESOBRAS DE ALCANTARILLADO 1.301 METROS LINEALESOBRAS DE CICLOVIA, TROTAVIA Y PAVIMENTO VEHICULAR 1.512 METROS LINEALESOBRAS SECTOR ESTADIO 1.292 M2OBRAS ANFITEATRO 850 M2MULTICANCHAS Y CANCHAS DE TENIS 1.650 M2ZONA DE JUEGOS PISCINA SEMIOLIMPICA 552,5 M2OBRAS DE PASARELAS DE HUMEDAL 1.606 M2PAISAJISMO 52.700 M2AREA DE SERVICIOS COMUNITARIOS 1.513,7 M2</t>
  </si>
  <si>
    <t>CONSTRUCCION OBRAS PLAN DE CIERRE VERTEDERO BOYECO, TEMUCO</t>
  </si>
  <si>
    <t>Prov.Residuos Solidos</t>
  </si>
  <si>
    <t>CIERRE PROGRESIVO DEL VERTEDERO BOYECO SE INTENVENDRAN 19.8 HÀS.-Área A: Área de disposición de RSD y perfilamiento que comprende una superficie total de 5,1 hás y un volumen de 340.000 m3de residuos a depositar sobre los ya existentes para dar la forma y pendientes (3H-1V en el talud y 20H-1V en la superficie mas alta) requeridas para un escurrimiento de aguas lluvias fluido y con un mínimo de arrastre de material fino del suelo. Esta área será la primera en intervenir y la primera en cerrar, de tal modo que transcurridos 24 meses, estará con su cobertura de césped y sistema de riego funcionando. Área B: Área de perfilamiento con disposición de RSD y cobertura final, considera una superficie total de 5,7 hás y un volumen de 394000 m3de residuos a depositar sobre los ya existentes para dar la forma y pendientes (3H-1V en el talud y 20H-1V en la superficie mas alta) requeridas para un escurrimiento de aguas lluvias fluido y con un mínimo de arrastre de material fino del suelo. Esta área será la segunda en intervenir y la segunda en cerrar, de tal modo que transcurridos 24 meses, estará con su cobertura de césped y sistema de riego funcionando. Áreas C: Área de perfilamiento con disposición de RSD y cobertura final, considera una superficie total de 4,6 hás. y un volumen de 293000 m3de residuos a depositar sobre los ya existentes para dar la forma y pendientes (3H-1V en el talud y 20H-1V en la superficie más alta) requeridas para un escurrimiento de aguas lluvias fluido y con un mínimo de arrastre de material fino del suelo. Esta área será la tercera en intervenir y la tercera en cerrar, de tal modo que transcurridos 12 meses después del área B, estará con su cobertura de césped y sistema de riego funcionando. Área D: Área desde donde se extraerá la arcilla, -material de cobertura-, considera una superficie total de 4,4 hás. y un volumen de 92400 m3de residuos a depositar sobre los ya existentes para dar la forma y pendientes (3H-1V en el talud y 20H-1V en la superficie más alta) requeridas para un escurrimiento de aguas lluvias fluido y con un mínimo de arrastre de material fino del suelo. Esta área será intervenida desde el inicio de operación de la zona A debido a que las zanjas se irán construyendo de acuerdo a la necesidad de arcilla , al completar una zanja (120 m2) se completara con RSD inmediatamente, a la vez, se iniciará la construcción de la siguiente, y así sucesivamente se operará para cada una de las zonas, desde la zona A a la zona C, de tal manera que la última zanja llena con RSD significará el cierre final del vertedero, incluyendo la cobertura con césped y sistema de riego automático funcionando.</t>
  </si>
  <si>
    <t>LA EJECUCIÓN DEL CIERRE PROGRESIVO DEL VERTEDERO BOYECO, CONTEMPLA UNA DURACIÓN DE 5 AÑOS, EN EL CUAL SE INTENVENDRAN 19.8 HÀS. PARA LA EJECUCION DE ESTE PROYECTO SE DIVIDIO LA SUPERFICE EN CUATRO ZONAS DE INTERVENCION,ÁREA D: ES EL SECTOR QUE POSEE UNA MENOR CANTIDAD DE RSD DISPUESTOS, PROVEERÁ EL MATERIAL DE COBERTURA PARA EL SELLADO DEL VERTEDERO. TODOS LOS RSD REMOVIDOS DESDE LA SUPERFICIE DEL ÁREA D SERÁN REDISTRIBUIDOS A LAS ÁREAS A, B Y C.EL ÁREA A SERÁ LA PRIMERA EN SELLARSE, POR ESTAR UBICADA HACIA EL NORTE VISIBLE DEL CAMINO PÚBLICO. LA EJECUCION DE ESTE PROYECTO ADEMAS CONTEMPLA SISTEMAS DE: CAPTACION DE LIXIVIADOS (CAÑERIAS PERISFERICAS Y POZO DE ACUMULACION DE 2500 M3), MANEJO DE AGUAS LLUVIAS (ZANJA PERIMETRAL DE 2 M DE PROFUNDIDAD), MANEJO DE BIOGAS (2,5 CHIMENEAS POR HECTAREA), ACOPIO DE MATERIAL DE COBERTURA,REPERFILAMIENTO DE TALUDES (PENDIENTE DE 1:3) Y RECUPERACION PAISAJISTICA DEL SECTOR (SEGUN DECRETO 189).</t>
  </si>
  <si>
    <t>MEJORAMIENTO 7MA COMPAÑIA DE BOMBEROS, TEMUCO</t>
  </si>
  <si>
    <t>826.0 METROS CUADRADOS</t>
  </si>
  <si>
    <t>SMensaje N° 29 de fecha 15-03-2013 Sesión Extraordinaria N° 102 de fecha 17-04-2013 Detalle IDI primer Acuerdo CORE N° 1.665 OO CC M$ 85.955 SE CONSIDERAN PARA EL DESARROLLO DE LAS OBRAS DE MEJORAMIENTO DE LA 7MA COMPAÍA DE BOMBEROS, LOS SIGUIENTES TRABAJOS CAMBIO DE CUBIERTAS EN EL PABELLÓN DE SEGUNDO PISO, SE CAMBIARA EL POLICARBONATO, POR ESTRUCTURA CON CUBIERTA METÁLICA CONTINUA, CIELO DE YESO CORTÓN Y SISTEMA DE ILUMINACIÓN SOLARTUBE. SE AMPLIARAN LAS OFICINAS N3, N4 Y N5 DEL SEGUNDO NIVEL SEGÚN ESPECIFICACIONES EN PLANOS DE ARQUITECTURA N1. SE REUBICARA EL TUBO DE DESCENSO DE EMERGENCIA, SEGÚN PLANOS DE ARQUITECTURA, DEBIENDO REALIZAR DOS OPERACIONES DE CONSTRUCCIÓN ABRIR UN NUEVO RASGO CIRCULAR PARA REUBICAR EL TUBO DE DESCENSO DE EMERGENCIA, Y CERRAR LA LOSA DE LA POSICIÓN ACTUAL DEL TUBO MENCIONADO. CONSECUENTE CON LA ÚLTIMA PARTIDA, SE DEBERÁ REUBICAR LA ESCALERA DE ACCESO A LA ZONA DE ESTAR Y COMEDOR, SEGÚN PLANO DE ARQUITECTURA N1. SE CONTEMPLAN PUERTAS Y VENTANAS DE ALUMINIO Y REUBICACIÓN DE PUERTAS P5. SE MODIFICARA LA TERRAZA, GENERANDO LOS CIERROS, VENTANAS, CUBIERTAS E INSTALACIONES PARA ALBERGAR LOS NUEVOS RECINTOS PARA BOMBEROS. SE CONTEMPLA REVESTIMIENTO VOLCAPOL EN PIEZAS DE GUARDIA. SE CONTEMPLAN MOBILIARIO EN PIEZAS Y COCINA (CLOSET Y MUEBLES DE COCINA).</t>
  </si>
  <si>
    <t>MEJORAMIENTO ACERAS, ENTRE STGO. WATT Y PROGRESO, COMUNA DE RENAICO</t>
  </si>
  <si>
    <t>PROYECTO APROBADO SEGÚN ACUERDO N 101 DE 02/11/2011, DE NOMBREMEJORAMIENTO DE ACERAS ENTORNO CALLE COMERCIO, ENTRE SANTIAGO WATT Y PROGRESO, COMUNA DE RENAICO.SE PROPONE REFORMULAR EL PAVIMENTO DE LAS ACERAS DE LA CALLE COMERCIO CON BALDOSAS MICROVIBRADAS, DÁNDOLE ALGÚN TIPO DE DISEO Y/O COLOR, CONCORDANTE CON EL MOSAICO EXISTE A LA ENTRADA DE LA MUNICIPALIDAD DE RENAICO.PARA COMPLEMENTAR LA INTERVENCIÓN SE PROPONE INCORPORAR BANCAS Y BASUREROS EN ALGUNOS SECTORES, CONSIDERANDO EL FLUJO PEATONAL QUE TIENE ESTA CALLE, SE CONSIDERA ADEMÁS ESTACIONAMIENTOS DE BICICLETAS, YA QUE ESTE MEDIO DE TRANSPORTE ES USADO CON FRECUENCIA DENTRO LA COMUNA.SE ESTUDIA TAMBIÉN EL MEJORAMIENTO DE LA LUMINARIA EXISTENTE EN LAS DOS CUADRAS QUE SE EXTIENDE ESTA INTERVENCIÓN, ENTRE LAS CALLES PROGRESO Y STGO.WATTS.SE CONSERVARÁN LOS ÁRBOLES QUE ACTUALMENTE SE ENCUENTRAN EN LA CALLE Y SE MEJORARÁN SUS TAZAS CON ALGÚN TIPO DISEO SIMPLE EN SU PERÍMETRO. ALGO IMPORTANTE A CONSIDERAR SON LAS RAMPAS CORRESPONDIENTES EN CADA ESQUINA PARA EL ACCESO EXPEDITO DE MINUSVÁLIDOS EN LAS VEREDAS DE LA CALLE.EL PROYECTO CONTEMPLA LO SIGUIENTEINSTALACIÓN DE FAENAS 1 GLMOVIMIENTOS DE TIERRA 230 MDESPEJE DEL TERRENO 1 GLBASE DE PAVIMENTOS 137 M PAVIMENTO BALDOSA MICROVIBRADA 913 M INSTALACIÓN MOBILIARIO URBANO 46 UNINSTALACIÓN LUMINARIA VEHICULAR 3 UNINSTALACIÓN LUMINARIA PEATONAL 4 UN</t>
  </si>
  <si>
    <t>REPOSICION COLEGIO MUNICIPAL MUNDO MAGICO - TEMUCO</t>
  </si>
  <si>
    <t>5980.0 METROS CUADRADOS Mensaje 105 (06-08-2013) Acuerdo CORE N° 1.821 (27-09-2013) OOCC M$ 4.296.060 Equipamiento M$ 110.884 Equipos M$ 189.901 Consultorías M$ 25.381 G. Adm. M$ 5.977 Total M$ 4.628.203</t>
  </si>
  <si>
    <t>EL PROYECTO CONTEMPLA LA CONSTRUCCION DE 3 AULAS POR NIVEL PARA EDUCACIÓN PREBASICA Y 4 AULAS POR NIVEL BÁSICA, ADEMÁS ESTABLECE DEPENDENCIAS ADICIONALES SEGÚN NORMATIVA Y PEI DEL COLEGIO COMO BIBLIOTECA, GIMNASIO, TALLERES DE INGLÉS Y CIENCIAS, ENTRE OTROS SE CONSIDERA LOS SIGUIENTES RECINTOS 1)HALL DE ACCESO CENTRAL (125M2), 2) RECINTOS ADMINISTRATIVOS (203M2), 3) 24 AULAS DE ENSEANZA BÁSICA (1.164M2), 4) LABORATORIO DE CIENCIAS (60M2), 5) LABORATORIO DE INGLÉS (68M2), 6)2 LABORATORIOS DE INFORMÁTICA (122M2), 7)BIBLIOTECA (CRA) (154M2), 8) SALA AUDIOVISUAL (60M2), 9) 6 SALAS DE ACTIVIDADES PREBÁSICA (290M2), 10) SALA DE EXPERIMENTACIÓN Y VIVENCIAS (55M2), 11) SALA DE PSICOMOTRICIDAD (134M2), 12) COMEDOR (295M2), 13) COCINA DESPENSA (54M2), 14)MULTICANCHA TECHADA (761M2), 15) PATIO CUBIERTO PREBÁSICA (198M2), 16) PATIO CUBIERTO BÁSICA (316M2).</t>
  </si>
  <si>
    <t>REPOSICION ESCUELA G-523 BOYECO - TEMUCO.</t>
  </si>
  <si>
    <t>2682.0 METROS CUADRADOS</t>
  </si>
  <si>
    <t>EL ESTABLECIMIENTO COMPRENDE LOS NIVELES DE ENSEANZA PREBÁSICA T1 Y T2 (25 ALUMNOS POR CURSO) Y NIVELES DE ENSEANZA BÁSICA DE 1 A 8 AO (38 ALUMNOS POR CURSO) DANDO UN TOTAL DE 354 ALUMNOS EN 1 CURSO POR NIVEL. A NIVEL PROGRAMÁTICO CONSTA DE LOS SIGUIENTES RECINTOS1) ADMINISTRATIVOS 172M2 2) 8 AULAS DE ENSEANZA BÁSICA 371M2 3)LABORATORIO DE CIENCIAS 59M2 4) MULTITALLER 58M2 5) SALA DE COMPUTACIÓN 58M2 6) BIBLIOTECA (CRA) 80M2 7) SALA DE IDIOMAS 57M2 8) AULA INTEGRACIÓN 19M2 9) 2 SALAS DE ACTIVIDADES PREBÁSICA 60M2 10) COMEDOR 128M2 11) COCINA DESPENSA 48M2 12) MULTICANCHA TECHADA 603M2 13) PATIO CUBIERTO PREBÁSICA 73M2 Y 14) PATIO CUBIERTO BÁSICA 80M2. Mensaje N° 205 (20-12-2013) Acuerdo CORE 1.961 (03-02-2014 Detalle IDI Primer Acuerdo OOCC M$ 1.458.483 Cons. M$ 17.489 Equipto. M$ 47.545 Equipos M$ 88.514 G. Adm M$ 6.470 Total 1.618.501 Hay Acuerdos complementarios respecto a Proyectos APR, Participación de Comunidades (D. 169) Acuerdos 1.962, 1.963, 1970.</t>
  </si>
  <si>
    <t>CONSTRUCCION MUROS DE CONTENCION PSJE P. PABLO DE TROVOLHUE.CARAHUE</t>
  </si>
  <si>
    <t>107.0 METROS de muros de contencion</t>
  </si>
  <si>
    <t>CONSISTE ENEL PROYECTO SE EMPLAZA EN LA COMUNA DE CARAHUE, EN LA LOCALIDAD DE TROVOLHUE UBICADO EN EL PASAJE PEDRO PABLO.CONSISTE EN LA CONSTRUCCIÓN DE 3 MUROS DE CONTENCIÓN DE HORMIGÓN ARMADO DE ALTURAS VARIABLES CON FILTRO DE MATERIAL GRANULAR Y UN PEDRAPLEN (MURO DE MAMPOSTERÍA) E0.20 CM, ESTOS CUMPLIRÁN LA FUNCIÓN DE SOSTENER LA ESTRUCTURA DEL SUELO DE LA ACERA NORTE DEL PASAJE PEDRO PABLO Y PROTEGER EL TALUD VERTICAL EXISTENTE EN EL COSTADO SUR DEL PASAJE.DIMENSIONESMURO TIPO 1 ALTO 2.00 M, LARGO 26,12 M, ANCHO0,20M.MURO ALTO2.00 M,LARGO19,14M, ANCHO0,30 M.MURO ALTO2.50 M,LARGO31,68M, ANCHO0,30 MMURO DE MAMPOSTERÍA ALTO2,50M,LARGO30M, ANCHO0,20M.SE EFECTUARA EL DESPLAZAMIENTO DE 3 POSTES DE LUZ PARA LA CONSTRUCCIÓN DE LOS MUROS DE CONTENCIÓN.</t>
  </si>
  <si>
    <t>I. Municipalidad de Carahue</t>
  </si>
  <si>
    <t>CONSTRUCCION PARADERO PARA LOCALIDAD DE NEHUENTUE,COMUNA DE CARAHUE</t>
  </si>
  <si>
    <t>1500.0 HABITANTE BENEFICIADO</t>
  </si>
  <si>
    <t>EL PROYECTO CONTEMPLA UNA PRIMERA ETAPA DE LICITACIÓN DEL PROYECTO, EN UNA SEGUNDA ETAPA DE EJECUCIÓN DE LAS OBRAS ESTAS SE PLANTEAN FASE DE INSTALACIÓN DE FAENAS EL PROYECTO DEBE ASEGURAR EL CUMPLIMIENTO DE TODAS LAS MEDIDAS DE SEGURIDAD Y RESGUARDO PREVIO QUE LA LEY DE URBANISMO Y CONSTRUCCIÓN EXIGE PARA LA INSTALACIÓN DE FAENAS.ENTRE ELLOS DE INSTALAR OBRAS PROVISORIAS NECESARIAS PARA OPERAR , CIERRE PERIMETRALES, LETREROS INDICATIVOS DE LA OBRA. LOS NIVELES Y TRAZADOS SERÁN DIRIGIDOS POR UN PROFESIONAL IDÓNEO DE LA OBRA Y APROBADOS POR LA ITO.CONSTRUCCIÓN DE PARADERO EL PROYECTO PRETENDE CONSTRUIR UNA OBRA DE 81 METROS CUADRADOS, SE ESTRUCTURA A BASE DE MADERA Y MUROS DE CEMENTO CON INCORPORACIÓN DE PIEDRA LAJA. EL DISEO CONTEMPLA ESPACIOS ABIERTOS Y CERRADOS, CUIDANDO DE LA PROYECCIÓN HACIA EL EXTERIOR, CON VENTANALES HACIA LA CALLE QUE PERMITAN UNA BUENA ENTRADA DE LUZ NATURAL Y UNA VISTA AMPLIA. EN ESTE SENTIDO EL PROYECTO PRETENDE NO ENTORPECER EL TRÁNSITO Y PROYECCIÓN DE UN ESPACIO ABIERTO COMO LA PLAZA. JUNTO A LO ANTERIOR, EL PROYECTO RESCATA Y POSICIONA ELEMENTOS IDENTITARIOS DE LA LOCALIDAD INCORPORANDO ROLLIZOS, SIMILARES A LOS EXISTENTES EN LA COSTANERA.EN SU INTERIOR CONSIDERA MOBILIARIO INDISPENSABLE PARA ESTOS ESPACIOS Y PROYECTA SERVICIOS HIGIÉNICOS LOS CUALES SERÁN HABILITADOS EN UNA SEGUNDA ETAPA PUESTO QUE REQUIEREN CONEXIÓN DE ALCANTARILLADO.JUNTO CON LO ANTERIOR, EL PROYECTO PRETENDE GENERAR EMPLEOS A SEIS PERSONAS FAVORECIENDO LA EMPLEABILIDAD CON MANO DE OBRA LOCAL.</t>
  </si>
  <si>
    <t>CONSTRUCCION Y REPOSICION DE VEREDAS VARIOS SECTORES DE CARAHUE.</t>
  </si>
  <si>
    <t>1374.0 METROS CUADRADOS</t>
  </si>
  <si>
    <t>CONSISTE EN LOS TRABAJOS A REALIZAR CORRESPONDEN A LA REPOSICIÓN DE VEREDAS Y CONSTRUCCIÓN DE VEREDAS NUEVAS EN VARIOS SECTORES DE CARAHUE.LOS TRABAJOS CONTEMPLAN VEREDAS ENTRE 1 Y 5,20 METROS DE ANCHO, EN DISTINTOS SECTORES DE LA CIUDAD DE CARAHUE. ESTE PAVIMENTO CONSISTIRÁ EN UNA LOSA DE 0,07 M. DE ESPESOR UNIFORME Y SE EJECUTARA POR EL SISTEMA CORRIENTE DE COMPACTACIÓN DEL HORMIGÓN (NO VIBRADO). SE CONSTRUIRÁ SOBRE UNA CAPA DE ARENA DE 1 CM. DE ESPESOR COLOCADA SOBRE LA BASE DE AFINADO. LA DOSIFICACIÓN DEL HORMIGÓN CONSIDERARA UNA DOSIS DE CEMENTO MÍNIMA DE 297, 5 KG.CEM/M3 DE HORMIGÓN ELABORADO Y EL ÁRIDO GRUESO SERÁ DEL TIPO GRAVILLA, ES DECIR, DE TAMAO MÁXIMO 3/4.LA VEREDA SE PLANCHARA CON ENERGÍA OPORTUNAMENTE HASTA OBTENER UNA SUPERFICIE UNIFORME Y SIN POROS.LA RESISTENCIA CUBICA A LOS 28 DÍAS SERÁ DE 280 KG/CM2 A LA COMPRENSIÓN Y LA RESISTENCIA MÍNIMA INDIVIDUAL NO PODRÁ SER INFERIOR A 250 KG/CM2.EN DONDE SE CONSULTEN ACCESOS VEHICULARES EL ESPESOR SERÁ DE 0,10M. LAS CALLES QUE SE INTERVENDRÁN SON LAS SIGUIENTESMANUEL MONTT 187,5 M2,BULNES 120 M2,AV. ERCILLA 300 M2,SAN MARTIN 319 M2,BAQUEDANO 120 M2,URRUTIA 124 M2,PADRE HURTADO 64 M2, CAROL URZUA 139,5 M2. ADEMAS SE CONSIDERAN BARANDAS DE ACERO EN DISTINTOS SECTORES DE LA CIUDAD DE CARAHUEAV. ERCILLA 20ML, D. PORTALES 13ML, COLOCOLO 50ML, C.HENRIQUEZ 30 ML.EXISTE UNA PEQUEA DIFERENCIA POR MOTIVO DE AJUSTE DEL MONTO APROBADO POR EL CONCEJO EN ACUERDO N 77/2012 DEL MUNICIPIO DE CARAHUE, SIENDO APORTE DEL GOBIERNO REGIONAL DE M19.800 Y LA DIFERENCIA ASUMIDA POR LA MUNICIPALIDAD</t>
  </si>
  <si>
    <t>CONSTRUCCION PASEO PEATONAL ACCESO HOSPITAL CUNCO.</t>
  </si>
  <si>
    <t>1234.0 METROS CUADRADOS</t>
  </si>
  <si>
    <t>EL PROYECTO CONSISTE EN LA CONSTRUCCIÓN DE UN PASEO PEATONAL CON UNA SUPERFICIE TOTAL DE 1223,34 M2 DONDE LAS ÁREAS VERDES CORRESPONDEN A UN TOTAL DE 395 M2 APROX. CON UNA CICLO VÍA QUE CUENTA CON UNA TERMINACIÓN EN ASFALTO POR TODA SU EXTENSIÓN CON 245 M2 APROX. CON UNA ÁREA DE ESPARCIMIENTO DE ESCAOS, JARDINERAS Y SECTORES AMPLIOS PARA CAMINAR.EL INMOBILIARIO CONSISTE EN ESCAOS DE HORMIGÓN CON TERMINACIONES EN MADERA, ADEMÁS DE LA CONSTRUCCIÓN DE JARDINERAS CUYO REVESTIMIENTO SERÁ EN PIEDRA LAJA DE FÁCIL INSTALACIÓN Y MUY CARACTERÍSTICO DE LA ZONA.</t>
  </si>
  <si>
    <t>I. Municipalidad de Cunco</t>
  </si>
  <si>
    <t>CONSTRUCCION PLAN DE CIERRE VERTEDERO MUNICIPAL DE CUNCO</t>
  </si>
  <si>
    <t>32500.0 METROS CUADRADOS</t>
  </si>
  <si>
    <t>LA ETAPA CONSIDERA LA CONSTRUCCIÓN DE LAS OBRAS DE CIERRE EN LOS 32.500 M2 DEL SITIO DE DISPOSICIÓN FINAL. ELLO CONSIDERA LA INSTALACIONES DE FAENAS, PREPARACIÓN DEL ÁREA DE TRABAJO, SELLO SUPERFICIAL, SISTEMA DE CAPTACIÓN DE BIOGAS Y TERMINACIONES.</t>
  </si>
  <si>
    <t>HABILITACION ARCHIVO CASINO MUNICIPALIDAD DE CUNCO</t>
  </si>
  <si>
    <t>56.0 METROS CUADRADOS</t>
  </si>
  <si>
    <t>EL PROYECTO CONSISTE EN RECONSTRUIR Y AMPLIAR PARTE DE UN RECINTO MUNICIPAL QUE SERÁ HABILITADO PARA USO INTERNO CON LAS SIGUIENTES CARACTERÍSTICASSE CONSIDERA HABILITAR 56 M2 DE ESTRUCTURA TOTAL, INCORPORANDO 68 M2 DE ESTRUCTURA DE TECHUMBRE SE PROYECTA EN LO POSIBLE, MANTENER LA ESTRUCTURA DE MUROS EXISTENTES, Y LO RESTANTE EN TABIQUERÍA DE MADERA, REVESTIMIENTO EXTERIOR SMART PANELL 11.1 MM ESPESOR E INTERIOR CIELOS Y MUROS EN YESO CARTÓN EN ESPESORES DE 10 Y 15 MM RESPECTIVAMENTE. AL PISO SE DEBERÁ CONSTRUIR UNA SOBRE LOSA EN TODA SU SUPERFICIE, PARA SER REVESTIDA EN PISO CERÁMICO, CONSIDERANDO AISLACIÓN TÉRMICA EN CIELOS Y MUROS.LAS TERMINACIONES DE LA CUBIERTA SERÁN EN HOJALATERÍA LO QUE ES CANALES Y BAJADAS DE AGUA.PUERTAS DE PLACAROL, VENTANAS DE ALUMINIO Y MOBILIARIO EN SALA DE ARCHIVOS PARA FINALIZAR CON TODAS LAS INSTALACIONES DE AGUA Y LUZ CON LAS RESPECTIVAS CONEXIONES.</t>
  </si>
  <si>
    <t>MEJORAMIENTO CAMINO RURAL TRAPALCO, SECTOR CURACALCO,CUNCO</t>
  </si>
  <si>
    <t>1.650 MTS. DE CAMINO MEJORADO</t>
  </si>
  <si>
    <t>ACTUALMENTE EL CAMINO A INTERVENIR PRESENTA AUSENCIA DE UNA CARPETA GRANULAR, INEXISTENCIAS DE ALCANTARILLAS Y FOSOS PARA AGUAS LLUVIAS, ADEMÁS DE PUENTES EN MAL ESTADO. CON EL PROYECTO SE PRETENDE EJECUTAR LAS OBRAS CIVILES QUE MEJOREN EN PARTE ESTA PROBLEMÁTICA, EN LA QUE SE REALIZARAN FAENAS DE LIMPIEZA DE FAJA Y FOSOS, INSTALACIÓN DE OBRAS DE EVACUACIÓN DE AGUAS LLUVIAS (ALCANTARILLAS), COLOCACIÓN DE CARPETA GRANULAR, PERFILADO, REPARACIONES DE PUENTES MENORES, TODAS ESTAS OBRAS NECESARIAS PARA HABILITAR LA RUTA.COMO OBRA A EJECUTAR CORRESPONDEN A LA REPARACIÓN DE 1650 METROS DE CAMINO, EN LA CUAL SE COLOCARA UNA CARPETA DE RODADO QUE CONTEMPLA UN SUB BASE GRANULAR ESTABILIZADA DE 15 CENTÍMETROS DE ESPESOR Y UNA BASE DE SELLO DE CARPETA DE 10 CENTÍMETROS, EL ANCHO DE LA CARPETA DE RODADO TENDRÁ UN PROMEDIO DE 4 METROS.</t>
  </si>
  <si>
    <t>MEJORAMIENTO PLAZAS V.LOS HEROES Y V.LOS LAURELES,CUNCO</t>
  </si>
  <si>
    <t>3439.0 METROS CUADRADOS</t>
  </si>
  <si>
    <t>EL PROYECTO MEJORARA ÁREAS VERDES RECUPERANDO ESPACIOS PÚBLICOS. SE INTERVENDRÁN EN VILLA LOS LAURELES 2576,76 M2 TOTALES CON 1105,25 M2 DE ÁREAS VERDES EN LOS QUE CONTEMPLARA LA INSTALACIÓN DE MOBILIARIO URBANO COMO BASUREROS, ESCAOS Y ADEMÁS DE LA INCORPORACIÓN DE UN CIRCUITO DE MAQUINAS DE EJERCICIOS CON FINES RECREACIONALES DEPORTIVAS MÁS UN ÁREA DE CIRCULACIÓN QUE COMPRENDE 1471,51 M2 APROX, LAS CIRCULACIONES DE GRAVILLA ESTARÁN CON UNA DEMARCACIÓN CON SOLERILLAS EN TODO SU CONTORNO Y EN ALGUNAS AREAS LIMITES (POLINES) EN AREAS DETERMINAS QUE TENGA RELACIÓN CON LA CIRCULACIÓN VEHICULAR.SE REALIZA LA INCORPORACIÓN DE CIRCUITO FITNES INTEGRADO POR 5 MAQUINAS DE EJERCICIOS (BOGADOR, CABALGATA, ELÍPTICA, CAMINADOR, MINISKY) MAS UNA SEALÉTICA INSTRUCTIVA E INCORPORANDO UN SISTEMA DE ILUMINACIÓN AL ÁREA CON FOCOS DE HALÓGENO. MÁS JUEGOS PARA NIOS CON 1 BALANCIN DOBLE. Y 2 JUEGO LÍNEA CERO (LÍNEA 04 LÍNEA 05)EN VILLA LOS HÉROES CON UNA SUPERFICIE A INTERVENIR DE 863,00 M2 CORRESPONDIENDO 311,54 M2 APROX. DE ÁREAS VERDES Y MÁS 551,08 M2 DE CIRCULACIONES CONSISTENTE EN MAICILLO Y TERMINACIONES CON SOLERILLAS, EL MEJORAMIENTO INCLUYE, MOBILIARIO URBANO, JUEGO INFANTIL (LÍNEA 04), ESCAOS Y BASUREROS INCORPORANDO LA INSTALACIÓN DE ILUMINACIÓN EN ÁREA VERDE.</t>
  </si>
  <si>
    <t>REPOSICION EDIFICIO CONSISTORIAL CUNCO</t>
  </si>
  <si>
    <t>DISEÑO DE 1550.0 METROS CUADRADOS</t>
  </si>
  <si>
    <t>EL DISEO CONTEMPLA LA ELABORACION DE LOS PROYECTOS DE ARQUITECTURA , PROYECTO DE ESTRUCTURAS , PROYECTO DE ESPECIALIDADES DE CALEFACCION, SISTEMA ELECTRICO,INSTALACIONES SANITARIAS , PROYECTO DE CORRIENTES DEBILES , INSTALACION DE REDES GAS , PROYECTO DE SISTEMA DE SEGURIDAD, PROYECTO DE PAISAJISMO Y URBANIZACION , ESTUDIOS DE CUBICACION Y PRESUPUESTO, ESTUDIO DE MECANICA DE SUELOS Y REVISORES IDEPENDIENTES DE CALCULOS DE INGENIERIA Y ARQUITECTURA, ADEMAS DE ASESORIA A LA INSPECION FISCAL POR,TODO ESTO PARA CONSTRUIR UN EDIFICIO DE 1.550,25 MTS.2. LOS RECINTOS DESTINADOS A OFICINAS SON ALCALDIA 53,00 MT2 SECRETARIA MUNICIPAL 16,00 MT2 ASESORIA JURIDICA 16,00 MT2 ADM. MUNICIPAL 31,00 MT2 SECPLAN 48,00 MT2 UDEL 57,50 MT2 ADM. Y FINANZAS 65,00 MT2 CONTROL 9,00 MT2 DOM 43,00 MT2 ASEO Y ORNATO 27,00 MT2 EGIS 55,50 MT2 DIDECO 155,00 MT2 PRODER 101,50 MT2 DAEM 72,00 MT2 SALUD 29,00 MT2 JUZGADO POLICIA LOCAL 24,00 MT2 Y REGISTRO ELECTORAL 16,00 MT2. CON UN TOTAL DE 818,50 MT2, A ELLO SE AGREGA HALL DE ACCESO, DEPENDENCIAS DE AUXILIARES Y CHOFERES, SALA DE REUNIONES, OFICINA CONCEJALES, BAOS, INSTALACIONES, CASINO, ARCHIVOS Y BODEGAS POR UN TOTAL DE 374,00 MT2 LO QUE CONSTITUYE UNA SUPERFICIE NETA TOTAL DE 1.192,50 MT2. SE SUMAN A LA SUPERFICIE ANTERIOR 357,75 MT2 DE MUROS Y CIRCULACIONES. TOTAL 1.550,25 MT2. MENSAJE 49 (28-02-2014) Acuerdo CORE N° 2006 (28-02-2014) Detalle IDI Primer Acuerdo CORE Consultorías M$80819</t>
  </si>
  <si>
    <t>REPOSICION ESTADIO MUNICIPAL DE CUNCO</t>
  </si>
  <si>
    <t>8620.0 METROS CUADRADOS</t>
  </si>
  <si>
    <t>Mensaje N° 53 de fecha 23-04-2013 Sesión Extraordinaria N° 63 de fecha 30-04-2013 Detalle IDI primer Acuerdo CORE N° 1.685 OO CC M$ 500.175 Consult. M$ 5.430 Totales M$ 505.605 EL PROYECTO REPOSICIÓN ESTADIO MUNICIPAL DE CUNCO, BUSCA ENTREGAR INFRAESTRUCTURA DE CALIDAD QUE PERMITA OBTENER MAYOR CANTIDAD DE HORAS ÚTILES DE USO DEL RECINTO PARA PRACTICAR TODO TIPO DE DEPORTES Y MASIFICAR LA ACTIVIDAD DEPORTIVA, CON EL OBJETIVO DE PROMOVER ESTILOS DE VIDA SALUDABLES A TRAVÉS DE LA GENERACIÓN DE ESPACIOS QUE EN PRIMER LUGAR REÚNAN LAS CONDICIONES DE CALIDAD NECESARIAS PARA EFECTUAR UNA ADECUADA DISCIPLINA Y EN SEGUNDO LUGAR PERMITAN DIVERSIFICAR LA OFERTA EXISTENTE, AGREGANDO DE ESTA FORMA VALOR AL TERRITORIO Y POR ENDE A LOS CIUDADANOS (AS) QUE LO HABITAN. LO ANTERIOR COBRA MAYOR RELEVANCIA CUANDO UNA INVERSIÓN DE ÉSTE TIPO SE REALIZA INCENTIVANDO LA PARTICIPACIÓN DE GRUPOS CONSIDERADOS PRIORITARIOS, TALES COMO NIOS Y JÓVENES, MUJERES, ADULTOS MAYORES, POBLACIÓN INDÍGENA Y PERSONAS DISCAPACITADAS EN SITUACIÓN DE VULNERABILIDAD ETC.EL PRESENTE PROYECTO TIENE UNA MAGNITUD EN SUPERFICIES PRINCIPALES DE 8620 M2 EL CUAL CONSIDERAREPOSICIÓN CANCHA PASTO NATURAL EXISTENTE POR PASTO SINTÉTICO.SOLUCIÓN DE DRENAJE.LA NIVELACIÓN, RELLENO, EMPAREJAMIENTO, Y OBRAS COMPLEMENTARIAS INSTALACIÓN CARPETA DE PASTO SINTÉTICO EN CANCHA.INSTALACIÓN Y PROVISIÓN NUEVOS ARCOS DE FÚTBOL, MALLAS Y BANDERINES. PROVISIÓN EQUIPO PARA MANTENIMIENTO DE LA CANCHA.RECORTAN CON ARCILLA Y DEMARCACIONES OBRAS DE CIERRE PERIMETRALACCESO AL PUBLICOÁREA DE PRE CALENTAMIENTO</t>
  </si>
  <si>
    <t>REPOSICION MAQUINARIA VIAL PARA LA COMUNA DE CUNCO</t>
  </si>
  <si>
    <t>3.0 UNIDAD</t>
  </si>
  <si>
    <t>EL PRESENTE PROYECTO CONSISTE EN ADQUIRIR A TRAVÉS DEL F.N.D.R. UNA RETROEXCAVADORA 4X4 Y DOS CAMIONES CON TOLVA DE 6 M3 CADA UNO. LOS CAMIONES TENDRÁN UNA ALTURA APROXIMADA 2,75 M ANCHO APROXIMADO 2,5 M LARGO APROXIMADO 6,1 M CAPACIDAD MÁXIMA EJE DELANTERO 6500 A 7000KG CAPACIDAD MÁXIMA EJE TRASERO 11.000 A 11.500 KG CARGA ÚTIL ADMISIBLE 12.000 A 12500 KG COMBUSTIBLE, DIESEL PESO BRUTO VEHICULAR APROXIMADO 17.000 KG POTENCIA APROXIMADA 240 A 260 CV.LA TOLVA DE LOS CAMIONES SERÁN DE 6 M3 A RAS DE BARANDA TOLVA PISO EN PLANCHA DE 6MM ESPESOR ACERO A36 DEPRESIÓN LATERAL EN PLANCHA DE 5MM ESPESOR EN EL MISMO ACERO PERFIL SUPERIOR DE SECCIÓN ESPECIAL REFORZADO FRONTAL EN 4MM ESPESOR DE 900MM DE LARGO APROX, CON ATIEZADORES Y PLEGADOS ESPECIALES PARACHOQUES TRASEROS REGLAMENTARIOS, TAPABARROS CON GOMAS, SISTEMA DE LUCES LATERALES REGLAMENTARIO, CAJA PROTECTORAS DE FOCOS TRASEROS, PINTURA TERMINACIÓN MONOCOLOR INCLUYE TOMA FUERZA MANDO DEL TIPO JOYSTICK NEUMÁTICO, CON SISTEMA DE SEGURIDAD, PERMITE DETENER EL EQUIPO EN CUALQUIER PARTE DEL CICLOLA RETROEXCAVADORA TENDRÁ CONTROLES ESTÁNDAR BRAZO ESTÁNDAR SISTEMA DE REFRIGERACIÓN ESTÁNDAR MOTOR TURBO DE 85 A 95 HP SISTEMA HIDRÁULICO PISTÓN DE 130 A 140 LT/MIN APROXIMADO SISTEMA HIDRÁULICO DEL CARGADOR CINTURÓN DE SEGURIDAD CABINA FULL CON AIRE ACONDICIONADO 2 PUERTAS BATERÍA ESTÁNDAR DE 880 A 900 CCA CONTRAPESO DE 230 A 250 KG ESTABILIZADORES CON PROTECCIÓN DE CILINDROS INSTRUCCIONES EN ESPAOL NEUMÁTICOS 4WD VIAS BALDE CARGADOR DE 09 A 1 CUM GP DIENTES PARA BALDE BALDE EXCAVADOR DE 600 A 650 MM DE 170 A 180L HD SISTEMA TÉRMICO DE AYUDA PARA LA PARTIDA FILTRO DE AIRE SECO CON PRE FILTRO CON INDICACIÓN DE SATURACIÓN FRENOS DE MÚLTIPLES DISCOS HÚMEDOS CON ACONDICIONAMIENTO HIDRÁULICO Y DOBLE PEDAL CON TRABA BLOQUEO DE DIFERENCIAL</t>
  </si>
  <si>
    <t>20100580 MEJORAMIENTO CAMINO RINCONADA CAREN ALTO, CURARREHUE</t>
  </si>
  <si>
    <t>3.000 MTS. DE CAMINO DESDE INTERSECCIÓN CON CAMINO RINCOINADA HASTA CAREN ALTO</t>
  </si>
  <si>
    <t>MENSAJE N° 127 (01/12/2010) ACUERDO CORE N° 708 (13/12/2010) ( EX 20100580 - actual 30109156) MEJORAMIENTO DE CARPETA DE RODADO CON APLICACION DE MATERIAL MEJORAMIENTO DE LA VISIBILIDAD DEL CAMINO</t>
  </si>
  <si>
    <t>I. Municipalidad de Curarrehue</t>
  </si>
  <si>
    <t>CONSTRUCCION BAÑOS-CAMARINES, ANFITEATRO Y GRADERIAS, CURARREHUE</t>
  </si>
  <si>
    <t>152.0 METROS CUADRADOS</t>
  </si>
  <si>
    <t>ESTE PROYECTO CONSTA DE UN ESCENARIO DE 152 M2 CON UNA ESTRUCTURA DE HORMIGÓN ARMADO CON REVESTIMIENTO EXTERIOR DE PIEDRA DE LA ZONA, 43 M2 DISTRIBUIDOS EN BAOS Y CAMARINES SE CONSIDERA REVESTIMIENTO INTERIOR DE CERÁMICO. LAS GRADERÍAS SE CONSIDERAN DE HORMIGÓN ARMADO CON REVESTIMIENTO DE HUELLA Y CONTRAHUELLA DE PIEDRA DE LA ZONA DE UN TOTAL DE 71 M2. ADEMÁS SE CONSIDERA EN LA HUELLA TABLONES DE 2 X 8 DE MADERA NATIVA COMO ESTRUCTURA ASIENTOS.</t>
  </si>
  <si>
    <t>48.0 METROS CUADRADOS</t>
  </si>
  <si>
    <t>SE CONSIDERA LA AMPLIACION DE LA CASA DE PROFESORES DE LA ESCUELA DE REIGOLIL, EL CUAL SERA EN TABIQUERIA SOBRE RADIER MENSAJE N° 133 (23-02-211) ACUERDO CORE N° 745 DE 2011</t>
  </si>
  <si>
    <t>CONSTRUCCION DE MUROS DE MAMPOSTERIA EN VARIOS SECTORES DE LA COMUNA DE CURARREHUE</t>
  </si>
  <si>
    <t>672 M2 de muros de mapostería</t>
  </si>
  <si>
    <t>El proyecto consiste en la construcción de muros de mamposteria: 130 ml calle Avenida Ohiggins entre pasaje Los Laureles y Consultorio; 100 ml calle Avenida O´higgins entre Las Araucarias y Los Aromos; 56 ml calle Arturo Merino Benitez entre edificio municipal y acceso a Villa Antu-Mapu; 50 ml final calle Héroes de la Concepción. ( ex 20100346 - actual 30113285)</t>
  </si>
  <si>
    <t>CONSTRUCCION DEL PORTAL DE INTERNET DE LA COMUNA DE CURARREHUE</t>
  </si>
  <si>
    <t>120.0 METROS CUADRADOS</t>
  </si>
  <si>
    <t>ESTA OBRA CONSISTE EN LA CONSTRUCCIÓN DE 120.48 M2, CON ESTRUCTURA EN MARCOS DE DURMIENTE Y CERCHAS DE MADERA NATIVA, MUROS COMPLEMETARIO DE LADRILLO FISCAL, RADIER Y FUNDACIONES DE HORMIGÓN. INCORPORA RAMPA PARA DISCAPACITADOS Y ACERA.ESTA CONSTRUCCIÓN SE LEVANTA SOBRE UN ZÓCALO DE 1 M. DE ALTURA DE HORMIGÓN ARMADO REVESTIDO EN PIEDRA CANTERA. EN EL PAVIMENTO INTERNO Y EXTERNO INCORPORA CERÁMICA EN TODO EL PISO. LOS MUROS Y CIELOS LLEVAN COMO REVESTIMIENTO YESO CARTÓN. EXTERIORMENTE EL REVESTIMIENTO DE LA CONSTRUCCIÓN ES A BASE DE BOLÓN, PIEDRA CANTERA Y CANTONERA. TAMBIÉN INCORPORA PUERTAS RÚSTICAS Y VENTANAS DE ALUMINIO Y RED DE AGUA POTABLE ESTUFA EN SALA DE INTERNET, LAVAMANOS Y WC EN BAO.</t>
  </si>
  <si>
    <t>CONSTRUCCION PORTAL DE ACCESO, SECTOR CABEDAÑA, CURARREHUE</t>
  </si>
  <si>
    <t>1.0 UNIDAD portal de acceso</t>
  </si>
  <si>
    <t>EL PROYECTO CONSISTE EN LA CONSTRUCCIÓN DE UN PORTAL DE ACCESO, EL CUAL, SE EJECUTARÁ EN LA COMUNA DE CURARREHUE, RUTA INTERNACIONAL 199CH MONSEOR FRANCISCO VALDÉS SUBERCASEAUX, KM 100,810. EL DISEO DEL PORTAL, CORRESPONDE AL DE TIPO DOBLE, ES DECIR, UN MARCO ESTRUCTURAL COMPUESTO POR DOS PILARES EN CADA EXTREMO DE DIÁMETRO 40 EN ROLLIZO DE COIGE. POSEE UNA ALTURA HASTA LA CUMBRERA DE 11.50MT Y 7.55MT DE ALTURA LIBRE PARA LA CIRCULACIÓN DE CAMIONES. LA BASE SE CONSTRUIRÁ EN MURO DE HORMIGÓN ARMADO CON REVESTIMIENTO EN PIEDRA CANTERA Y CONTENDRÁ PIEZAS REFLECTANTES CUADRADAS DE 15X15 CM EN SUS CUATRO LADOS.LA CUBIERTA SEGÚN DISEO ARQUITECTÓNICO, SERÁ EN MADERA NATIVA TIPO CANOA, CON CUATRO FAROLES DE ILUMINACIÓN Y LETRERO DE BIENVENIDA A LA COMUNA EN LENGUA MAPUCHE, CONTENIDO QUE SERÁ DEFINIDO INSITU POR LA UNIDAD TÉCNICA.</t>
  </si>
  <si>
    <t>REPOSICION SEDE SOCIAL VILLA PAULINO, CURARREHUE</t>
  </si>
  <si>
    <t>99.0 METROS CUADRADOS</t>
  </si>
  <si>
    <t>EL PROYECTO CONSISTE EN LA CONSTRUCCIÓN DE UNA SEDE COMUNITARIA DE 98,73 M2 A EMPLAZAR EN LA VILLA PAULINO BIGGER DE LA COMUNA DE CURARREHUE CON ESTRUCTURA EN MARCO DE DURMIENTES Y CERCHAS DE MADERA NATIVA, MUROS COMPLEMENTARIOS DE LADRILLO, RADIER Y FUNDACIONES DE HORMIGÓN EXTERIORMENTE EN SU PARTE INFERIOR CONSIDERA REVESTIMIENTO CON PIEDRA NATIVA Y EN SU PARTE SUPERIOR CON CANTONERA DE MADERA NATIVA INCLUIDOS LOS FRONTONES. EL INTERIOR, CONSIDERA MUROS Y CIELOS REVESTIDOS CON YESO CARTÓN Y AISLACIÓN SEGÚN NORMA TÉRMICA, CERÁMICO EN PAVIMENTO, MUROS DE COCINA Y SERVICIOS HIGIÉNICOS. LAS VENTANAS SON DE ALUMINIO, PUERTAS EXTERIORES RUSTICA E INTERIORES CONTRA PLACADA. CONSIDERA CONEXIÓN A LA RED DE AGUA POTABLE, ALCANTARILLADO Y ENERGÍA ELÉCTRICA, ADEMÁS, DE INSTALACIÓN DE ESTUFA COMBUSTIÓN LENTA EN LA SALA DE REUNIONES, EQUIPAMIENTO DE BAO Y COCINA (WC, DUCHA, LAVAPLATOS, ENTRE OTROS).</t>
  </si>
  <si>
    <t>CONSTRUCCION CONTENEDORES DE BASURA SECTOR URBANO, GALVARINO</t>
  </si>
  <si>
    <t>95.0 UNIDAD de contenedores basura</t>
  </si>
  <si>
    <t>EL PRESENTE PROYECTO, PROPONE LA CONFECCIÓN E INSTALACIÓN DE 95 CONTENEDORES METÁLICOS DE BASURA DOMICILIARIA DE MEDIDAS 60X120X60CM (ANCHO, LARGO Y ALTO, CON UNA CAPACIDAD DE 432L), CON SUPERFICIE CUBIERTA POR MALLA ELECTROSOLDADA TIPO ACMA DE 50X20X2.7MM Y FUNDACIÓN DE HORMIGÓN H20 DE 40X40X40CM, PROTEGIDOS POR UNA TAPA METÁLICA DE DOBLE HOJA, PARA EVITAR EL DESTROCE DE LAS BOLSAS CONTENIDAS POR ANIMALES CALLEJEROS. SE CONTEMPLA INSTALAR LOS CONTENEDORES SEGÚN DE ACUERDO AL VOLUMEN DE ACOPIO DE BASURA ESTIMADO EN CADA SECTOR.</t>
  </si>
  <si>
    <t>I. Municipalidad de Galvarino</t>
  </si>
  <si>
    <t>MEJORAMIENTO CAMINOS INTERIORES SECTORES RURALES DE GALVARINO</t>
  </si>
  <si>
    <t>30.0 KILOMETROS DE CAMINOS</t>
  </si>
  <si>
    <t>ESTA ALTERNATIVA CONSIDERA LA CONTRATACIÓN DE MAQUINARIA Y EQUIPOS ASOCIADOS A LA EXTRACCIÓN DE MATERIAL PÉTREO COMO CAMIONES TOLVA Y EXCAVADORA, CON EL PROPÓSITO DE REALIZAR LA EXTRACCIÓN DE 11.900 M3 APROXIMADOS DE MATERIAL PÉTREO DEL POZO DEL SECTOR RURAL CHACAICO, PARA LUEGO ACOPIARLO EN LOS MISMOS SECTORES. UNA VEZ ACOPIADO EL MATERIAL PÉTREO SERÁ TRASLADADO EN CAMIONES TOLVA A LOS DIFERENTES CAMINOS DONDE SE REALIZARÁN LAS OBRAS, QUE SE REALIZARÁN CON LA CONTRATACIÓN DE MANO DE OBRA LOCAL, PARA LO QUE SE CONSIDERA CONTRATACIÓN DE JORNALES (M.O. NO CALIFICADA) POR UN PERIODO DE 2 MESES. A TRAVÉS DE ESTA INICIATIVA SE PRETENDE ATENDER UN TOTAL APROXIMADO DE 30 KILÓMETROS.</t>
  </si>
  <si>
    <t>MEJORAMIENTO CAMINOS Y ALCANTARILLAS SECTOR SUR GALVARINO</t>
  </si>
  <si>
    <t>SE CINTEMPLA LA CONTRATACIÓN DE MAQUINARIA EQUIPOS PARA LA EXTRACCIÓN DE MATERIAL PETREO Y LA COLOCACIÓN DE OBRAS DE ARTEEN SECTORES CON PROBELMAS DE ANEGAMIENTO EN MAIUCO CURILEO HUILCAN LLAMIL RANQUIL PAJAL CURACO RANQUIL PELENTARO CHALLAO HUENCHUAL APROXIMADAMENTE 50 KM</t>
  </si>
  <si>
    <t>REPOSICION DE ACERAS, GALVARINO.</t>
  </si>
  <si>
    <t>2879.0 METROS de aceras</t>
  </si>
  <si>
    <t>SE PROYECTA EJECUTAR 2774 M DE VEREDA EN LAS CALLES INDEPENDENCIA, MATTA, CARRERA, MAIPÚ, SAN MARTÍN, CHACABUCO Y FREIRE. SE ADJUNTA INFORME DE DETALLE DE TRAMOS.EL PROYECTO CONSISTE EN LA REPARACIÓN DE AQUELLOS TRAMOS DE ACERAS DAADOS Y EN MAL ESTADO EN LAS CALLES CÉNTRICAS DE LA COMUNA. SE EXTRAERÁN LAS ACERAS QUE CUMPLIERON SU VIDA ÚTIL, SE TRAZARÁN LOS NUEVOS METROS LINEALES, SE PREPARARÁ UNA BASE GRANULAR DE MATERIAL CHANCADO, Y FINALMENTE SE PROCEDERÁ AL HORMIGONADO DEL PAO DE ACERA CON UN HORMIGÓN H25. SE PROYECTA DE IGUAL MANERA LA COLOCACIÓN DE UN PASTELÓN HEXAGONAL ADHERIDO A NIVEL LA VEREDA, CON FINES ESTÉTICOS EN AMBOS COSTADOS DE LA CALLE INDEPENDENCIA Y CALLE MAIPÚ POR COSTADO DE LA MUNICIPALIDAD. LOS DEMÁS TRAMOS A INTERVENIR DENTRO DEL ÁMBITO URBANO, NO LLEVARÁN PASTELONES EN SU SUPERFICIE.</t>
  </si>
  <si>
    <t>CONSTRUCCION CENTRO COMUNITARIO-CULTURAL LASTARRIA, GORBEA</t>
  </si>
  <si>
    <t>Gorbea</t>
  </si>
  <si>
    <t>488.0 METROS CUADRADOS</t>
  </si>
  <si>
    <t>Mensaje N° 62 de fecha 30-04-2013 Sesión Extraordinaria N° 63 de fecha 30-04-2013 Detalle IDI primer Acuerdo CORE Obras Civiles M$ 285.256 Consultorías M$ 5.222 Gastos Administrativos M$ 0 Equipamiento M$ 4.033 Equipos M$ 5.902 Totales M$ 300.413 SE PROYECTA UN EDIFICIO EN CALLE GENERAL URRUTIA 350 DE LA LOCALIDAD DE LASTARRIA EL CUAL CUENTA CON RECINTOS DEADMINISTRACIÓN DE 5.96 M2SALA DE SESIONES PARA DIRECTIVOS DE 8.96 M2.INFOCENTRO DE 15.00 M2SALA MULTIPROPOSITO DE 72.95 M2ESCENARIO DE 19.91 M2ESTAR ( TERRAZA INTERIOR) DE 12.44 M2 COCINA DE 20.95 M2.DESPENSA DE 8.93 M2.BODEGA DE 20.63 M2.BAO VARONES DE 4.89 M2BAO DE DAMAS DE 4.89 M2BAO MINUSVÁLIDO VARONES DE 4.61 M2BAO MINUSVÁLIDOS DE DAMAS DE 4.61 M2CIRCULACIONES INTERIORES DE 41.22 M2.CHIFLONERA DE 5.80 M2.HALL ACCESO DE 9.94 M2.MUROS DE 30.89 M2.TOTAL DEL EDIFICIO 292.58 M2 EN UN TERRENO DE PROPIEDAD MUNICIPAL DE 575.67 M2. LA ESTRUCTURA EST FORMADA EN ACERO TANTO LA SOPORTANTE VERTICAL COMO LA HORIZONTAL EN BASE A CERCHAS Y COSTANERAS. ESTA CONSTRUCCIÓN POSEE LA ENVOLVENTE TÉRMICA NECESARIA Y ADECUADA PARA LA ZONA PERMITIENDO UN MAYOR CONFORT COMO EJEMPLO EN CIELOS LANA MINERAL DE 120 MM DE ESPESOR EN MUROS POLIESTILENO EXPANDIDO DE 70 MM DE ESPESOR Y VENTANAS DE ALUMINIO EN TERMOPANEL.</t>
  </si>
  <si>
    <t>I. Municipalidad de Gorbea</t>
  </si>
  <si>
    <t>CONSTRUCCION CENTRO COMUNITARIO-CULTURAL QUITRATUE, GORBEA</t>
  </si>
  <si>
    <t>Mensaje N° 62 (30-04-2013) Sesión Extraordinaria N° 63 (30-04-2013) Acuerdo CORE N° 1.689 Detalle IDI Primer Acuerdo CORE Consultorías M$ 5.222 Obras Civiles M$ 269.564 Equipamiento M$ 4.032 Equipos M$ 5.901 SE PROYECTA UN EDIFICIO EN UN PISO EN CALLE BARROS ARANA S/N DE LA LOCALIDAD DE QUITRATUE EL CUAL CUENTA CON RECINTOS DEADMINISTRACIÓN DE 6.70 M2.SALA DE SESIONES PARA DIRECTIVOS DE 10.00 M2.INFOCENTRO DE 16.90 M2.SALA MULTIPROPÓSITO DE 92.50 M2.COCINA DE 17.20 M2.DESPENSA DE 4.15 M2.BODEGA DE 14.30 M2.SERVICIOS HIGIENICOS( 2 BAOS VARONES SIENDO UNO DE ELLOS MINUSVLIDOS Y 2 BAOS MUJERES SIENDO UNO DE ELLOS PARA MINUSVÁLIDOS.) DE 22.00 M2.CIRCULACIONES INTERIORES DE 11.50 M2.HALL ACCESO DE 57.70 M2.MUROS DE 20.35 M2.TOTAL DEL EDIFICIO 273.30 M2 EN UN TERRENO DE PROPIEDAD MUNICIPAL. LA ESTRUCTURA EST FORMADA EN ACERO TANTO LA SOPORTANTE VERTICAL COMO LA HORIZONTAL EN BASE A CERCHAS Y COSTANERAS. ESTA CONSTRUCCIÓN POSEE LA ENVOLVENTE TÉRMICA NECESARIA Y ADECUADA PARA LA ZONA PERMITIENDO UN MAYOR CONFORT COMO POR EJEMPLO VENTANAS DE ALUMINIO CON TERMOPANEL, AISLACIÓN TÉRMICA DE LANA MINERAL DE 120MM ESPESOR EN CIELOS Y EN MUROS DE 50 MM ESPESOR.</t>
  </si>
  <si>
    <t>CONSTRUCCION CENTRO DE SALUD RURAL LASTARRIA - GORBEA (EJECUCION)</t>
  </si>
  <si>
    <t>938.0 METROS CUADRADOS</t>
  </si>
  <si>
    <t>MENSAJE N°84 (20-09-2011) ACUERDO CORE N· 1.054 (21-09-2011) DETALLE IDI PRIMER ACUERDO OOCC M 924.854 CONSULTORIAS 9.954 EQUIPAMIENTO 41.952 EQUIPOS 31.366 EL PROYECTO PARA UN CENTRO DE SALUD FAMILIAR EN LA LOCALIDAD DE LASTARRIA, CONSIDERA UN EDIFICIO DE DOS PISOS EN HORMIGON ARMADO CON LAS SIGUIENTES SUPERFICIESÁREA ATENCIÓN CLÍNICA 259,40ÁREA APOYO TECNICO 61,30ÁREA ADMINISTRATIVA 154,70ÁREA SERVICIO GENERALES 129,25CIRCULACIONIES Y MUROS 333SUPERFICIE TOTAL 937,5 M2ADEMAS, SE CONTEMPLA EL CORRESPONDIENTE EQUIPAMIENTO Y EQUIPOS PARA LA ATENCIÓN DE SALUD.SE CONCIDERA, ADEMÁS, UNA CONSULTORÍA COMO APOYO A LA INSPECCIÓN FISCAL.</t>
  </si>
  <si>
    <t>CONSTRUCCION OBRAS PLAN DE CIERRE VERTEDERO MUNICIPAL - GORBEA</t>
  </si>
  <si>
    <t>41200.0 METROS CUADRADOS</t>
  </si>
  <si>
    <t>PARA DAR CUMPLIMIENTO A LAS NORMAS SANITARIAS Y MEDIOAMBIENTALES VIGENTES RESPECTO AL MANEJO DE SITIOS DE DISPOSICIÓN FINAL DE RESIDUOS SÓLIDOS DOMICILIARIOS, ESTA INICIATIVA PRETENDE EJECUTAR OBRAS DE CIERRE PROGRESIVO PARA EL VERTEDERO MUNICIPAL DE GORBEA. EL PROYECTO CONSISTE ENCIERRE PERIMETRAL, MOVIMIENTO DE TIERRAS, INSTALACIÓN DE SISTEMA DE EVACUACIÓN DE GASES, CONFORMACIÓN DE SELLO SUPERFICIAL, CONFORMACIÓN DE COBERTURA VEGETAL, MANEJO DE ESCORRENTÍAS OBRAS QUE SE MATERIALIZARAN EN LAS SIGUIENTES ETAPASETAPA 1 TRATAMIENTO SANITARIO ACORDE A LA REGLAMENTACIÓN VIGENTE Y CIERRE DEFINITIVO DE LA AÉREA DONDE SE ENCUENTRAN LOS RESIDUOS DEPOSITADOS HASTA LA FECHA.ETAPA 2 ADECUACIÓN DEL ÁREA DISPONIBLE DEL TERRENO, DONDE SE DEPONDRÁN SANITARIAMENTE RESIDUOS QUE SE VAYAN GENERANDO EN LA COMUNA, HASTA COMPLETAR LA VIDA ÚTIL DEL RELLENO SANITARIO.</t>
  </si>
  <si>
    <t>CONSTRUCCION PARQUE DEPORTIVO ESTADIO MUNICIPAL, MELIPEUCO</t>
  </si>
  <si>
    <t>8000.0 METROS CUADRADOS</t>
  </si>
  <si>
    <t>MENSAJE N! 11 (31-01-2012) ACUERDO CORE N° 1.255 (19-03-2012) DETALLE IDI PRIMER ACUERDO OOCC M$ 941.590 LA INVERSION CONSISTE EN LA EJECUCIN DE 8.214 M2 DE CANCHA CON PASTO SINTÉTICO, EL SISTEMA DE DRENAJE DE AGUAS LLUVIAS, MALLA OLIMPICA, PISTA ATLÉTICA DE 400 ML. Y 80,46 M2 PARA ACCESO AL RECINTO, OFICINAS DE ADMINISTRACION Y BOLETERIA. CONTEMPLA ADEMÁS, 177,33 M2 DE CAMARINES, 115,2 M2 PARA BAOS PÚBLICOS Y 320 M2 DE GRADERÍAS, SITUACION CON LA QUE SE AUMENTA AL DOBLE DE LA CAPACIDAD PARA ALBERGAR AL PUBLICO A LA VEZ SE DARA UNA SOLUCION DEFINITIVA PARA EL SISTEMA DE ILUMINACION DEL RECINTO TANTO PARA ACCESO COMO PARA LAS SUPERFICIES DE JUEGO.</t>
  </si>
  <si>
    <t>CONSTRUCCION SEDE COMUNITARIA LASTARRIA, COMUNA DE GORBEA</t>
  </si>
  <si>
    <t>90.0 METROS CUADRADOS</t>
  </si>
  <si>
    <t>LA EJECUCIÓN DEL PROYECTO CONSIDERA LA CONSTRUCCIÓN DE UN ESPACIO DEDICADO A ACTIVIDADES COMUNITARIAS CON SALAS DE BAO, UNA PEQUEA OFICINA DE ADMINISTRACIÓN Y UNA COCINA DE 91.99 M2. ESTA EDIFICACIÓN SE ESTRUCTURA EN MADERA PINO IPV 2X3 CON PISO DE RADIER, REVESTIDO CON CERÁMICOS, ASÍ COMO LOS BAOS. EL REVESTIMIENTO INTERIOR SERÁ EN VOLCANITA Y EL REV. EXTERIOR EN TRASLAPO DE FIBROCEMENTO TIPO SIDING, LA CUBIERTA SERÁ EN PLANCHAS DE ZINCALUM ONDA TOLEDANA E 0.35MM COMO LO SEALAN LAS ESPECIFICACIONES TÉCNICAS Y PLANIMETRÍA.</t>
  </si>
  <si>
    <t>CONSTRUCCION SEDE DE LAS MASCOTAS SAN FRANCISCO DE ASIS, GORBEA</t>
  </si>
  <si>
    <t>88.0 METROS CUADRADOS</t>
  </si>
  <si>
    <t>EN ESTE PROYECTO SE ADOPTARÁ LA MEDIDA DE OPERATIVO SANITARIO EN ESTA INFRAESTRUCTURA IDÓNEA PARA DICHA ACTIVIDAD CONTROL DE NATALIDAD, DESPARASITACIONES, VACUNACIÓN ANTIRRÁBICA ENTRE OTRAS, ESTE EDIFICIO SE UBICAR EN CALLE LORD COCHRANE N 1050 CON UNA SUPERFICIE DE TERRENO EN COMODATO A LA AGRUPACIÓN CLUB DE AMIGOS DE LAS MASCOTAS SAN FRANCISCO DE ASIS DE 212.04 M2. EL EDIFICIO ES DE 87.95 M2 CONSTRUIDOS EN MATERIALIDAD DE MADERA REVESTIDO POR SU INTERIOR CON CERÁMICA PARA SUPERFICIES LAVABLES, CUMPLE CON NORMATIVA SANITARIA, REVESTIMIENTO EXTERIOR EN FIBROCEMENTO TIPO SIDING Y ADEMÁS CONTEMPLA UN CIERRE PERIMETRAL EN MALLA ACMA DE TIPO 3D CON PANDERETA Y PORTÓN DE ACCESO. EL PROGRAMA ARQUITECTÓNICO CUENTA CON RECINTOS M21. ACCESO CUBIERTO 4.50 M2 2. RECEPCIÓN 12.20 M23. PELUQUERÍA Y LAVADO 8.50 M24. CONSULTA 9.00 M25. COCINA 3,60 M26. BAO 2.70 M27. SALA CIRUGÍA 10.90 M28. SALA HOSPITALIZACIÓN 24.10 M2 SUB TOTAL 75.50 M2 14.15 MUROS Y CIRCULACIONES 12.45 M2 TOTAL 87.95 M2</t>
  </si>
  <si>
    <t>REPOSICION ACERAS EN LORD COCHRANE Y ANDRES BELLO, GORBEA</t>
  </si>
  <si>
    <t>1761.0 METROS CUADRADOS</t>
  </si>
  <si>
    <t>MENSAJE N° 11 (31-01-2012) ACUERDO CORE N° 1239 (02-03-2012) SE PROYECTA LA REPOSICIÓN DE LAS ACERAS DE HORMIGÓN DETERIORADAS, POR UNAS BALDOSAS ANTIDESLIZANTES CON TEXTURA COMO LO DEMUESTRAN LOS PLANOS Y CON UNA HUELLA DE BALDOSA PARA NO VIDENTES TEXTURIZADA COMPLETANDO 1761 M2, ADEMÁS COMO LA UBICACIÓN DE MOBILIARIO URBANO ACORDE A LA ETAPA Y DE IGUALES CARACTERÍSTICAS A LAS DISPUESTAS EN CALLE LORD COCHRANE (PROYECTO PMU EJECUTADO) PARA ASÍ IR UNIENDO EL ESPACIO PÚBLICO DE LAS MISMAS CARACTERÍSTICAS Y FAVORECER EL TRÁNSITO PEATONAL EN ESTA PARTE DEL CENTRO URBANO DE GORBEA. LAS NUEVAS ACERAS AUMENTAN EN SU ANCHO PARA DICHO TRANSITO MÁS EXPEDITO CON CARACTERÍSTICAS DE PASEO. POR TEMAS DE CARACTERES EL NOMBRE DEL PROYECTO REPOSICION ACERAS EN LORD COCHRANE Y ANDRES BELLO, COMUNA DE GORBEA QUEDA COMO REPOSICION ACERAS EN LORD COCHRANE Y ANDRES BELLO, GORBEA</t>
  </si>
  <si>
    <t>REPOSICION ALUMBRADO PUBLICO EN QUITRATUE, COMUNA DE GORBEA</t>
  </si>
  <si>
    <t>117.0 UNIDAD de luminarias</t>
  </si>
  <si>
    <t>SE CONTEMPLA LA REPOSICIÓN DE LAS LUMINARIAS EXISTENTES EN LA LOCALIDAD DE QUITRATÚE, TOTALIZANDO 117 UNIDADES NUEVAS CON TECNOLOGÍA LED, 32 UNIDADES DE 56 W Y 85 UNIDADES DE 90 W, INCLUYE REMARCADOR DE CONSUMO, PARA OBTENER INFORMACIÓN DEL GASTO EFECTIVO POR ESTE CONCEPTO.POR LIMITES DE CANTIDAD DE CARACTERES ACEPTADOS EN EL SISTEMA, ESTA INICIATIVA CAMBIA SU NOMBRE DESDE LA FICHA FRIL DE REPOSICION DE LUMINARIAS DE ALUMBRADO PUBLICO EN QUITRATUE, COMUNA DE GORBEA, A REPOSICION ALUMBRADO PUBLICO EN QUITRATUE, COMUNA DE GORBEA.</t>
  </si>
  <si>
    <t>CAPACITACION PRODUCCION OVINO PARA PEQUEÑOS AGRICULTORES DE LAUTARO</t>
  </si>
  <si>
    <t>LA INICIATIVA TIENE POR OBJETIVO MEJORAR LAS COMPETENCIAS TÉCNICAS DE 119 PEQUEÑOS PRODUCTORES OVINOS DE LOS SECTORES RURALES DE PAILAHUEQUE, MARILEO, LAS MINAS, JOSÉ SEGUNDO YAFULEN, IGNACIO CHEUQUEL, JUANITA VIUDA DE MILLAQUEO Y ANASTACIO MORALES. LA ORIENTACIÓN DE LA CAPACITACIÓN QUE SE REALIZARÁ SERÁ EN LAS ÁREAS DE: SELECCIÓN Y REPRODUCCIÓN DEL GANADO OVINO; PREVENCIÓN Y TRATAMIENTOS SANITARIOS; BUENAS PRÁCTICAS GANADERAS Y TRAZABILIDAD AGRÍCOLA; ASISTENCIA TÉCNICA EN ALIMENTACÓN; GESTIÓN Y MARKETING, ETC. CABE SEÑALAR QUE LOS CONTENIDOS DE LA CAPACITACIÓN FUERON VISADOS POR LA ESCUELA DE MEDICINA VETERINARIA DE LA UNIVERSIDAD CATÓLICA DE TEMUCO. ASIMISMO, LA SEREMI DE AGRICULTURA CERTIFICÓ QUE ESTA INICIATIVA ES COMPLEMENTARIA A LOS PROGRAMAS SIMILARES EJECUTADOS POR LOS SERVICIOS DEL AGRO EN LA COMUNA Y QUE AVALA TÉCNICAMENTE LA PRESENTE INICIATIVA.</t>
  </si>
  <si>
    <t>MENSAJE N° 38 (04-04-2012) ACUERDO CORE N° 1300 (04-04-2012) DETALLE IDI PRIMER ACUERDO CORE GASTOS ADMINISTRATIVOS M$ 1.001 CONSULTORIAS M$ 25.001 CONTRATACION DEL PROGRAMA M$ 179.911 DESARROLLO DE UN PROGRAMA DE TRANSFERENCIA EN PRODUCCIÓN OVINA INTENSIVA BENEFICIANDO A 119 PERSONAS, LAS CUALES DESARROLLARAN UN PROGRAMA CON TRES COMPONENTES 1. CAPACITACIÓN EN PRODUCCIÓN INTENSIVA OVINA, 2. CAPACITACIÓN EN COMERCIALIZACIÓN Y GESTIÓN Y 3. INSTALACIÓN DE MÓDULOS DEMOSTRATIVOS. LA INICIATIVA TIENE POR OBJETIVO MEJORAR LAS COMPETENCIAS TÉCNICAS DE 119 PEQUEÑOS PRODUCTORES OVINOS DE LOS SECTORES RURALES DE PAILAHUEQUE, MARILEO, LAS MINAS, JOSÉ SEGUNDO YAFULEN, IGNACIO CHEUQUEL, JUANITA VIUDA DE MILLAQUEO Y ANASTACIO MORALES. LA ORIENTACIÓN DE LA CAPACITACIÓN QUE SE REALIZARÁ SERÁ EN LAS ÁREAS DE: SELECCIÓN Y REPRODUCCIÓN DEL GANADO OVINO; PREVENCIÓN Y TRATAMIENTOS SANITARIOS; BUENAS PRÁCTICAS GANADERAS Y TRAZABILIDAD AGRÍCOLA; ASISTENCIA TÉCNICA EN ALIMENTACÓN; GESTIÓN Y MARKETING, ETC. CABE SEÑALAR QUE LOS CONTENIDOS DE LA CAPACITACIÓN FUERON VISADOS POR LA ESCUELA DE MEDICINA VETERINARIA DE LA UNIVERSIDAD CATÓLICA DE TEMUCO. ASIMISMO, LA SEREMI DE AGRICULTURA CERTIFICÓ QUE ESTA INICIATIVA ES COMPLEMENTARIA A LOS PROGRAMAS SIMILARES EJECUTADOS POR LOS SERVICIOS DEL AGRO EN LA COMUNA Y QUE AVALA TÉCNICAMENTE LA PRESENTE INICIATIVA.</t>
  </si>
  <si>
    <t>I. Municipalidad de Lautaro</t>
  </si>
  <si>
    <t>CONSTRUCCION CUARTEL 3ª COMPAÑIA BOMBEROS - LAUTARO</t>
  </si>
  <si>
    <t>497.0 METROS CUADRADOS</t>
  </si>
  <si>
    <t>CONSULTA LA CONSTRUCCION DE UNA INFRAESTRUCTURA DESTINADA A CUARTEL DE LA 3 COMPAIA DE BOMBEROS DE LAUTARO, UBICADA EN CALLE M. RODRIGUEZ ESQUINA B. TRUAN. , DE ACUERDO AL SIGUIENTE PROGRAMA ARQUITECTONICO DEFINITIVO CON UNA SUPERFICIE TOTAL DE 497,21 M2, CONSIDERANDO UN PRIMER NIVEL DE 345,36 M2, UN SEGUNDO NIVEL DE 132,88 M2 Y UNA SUPERFICIE DE TERCER NIVEL DE 18,97 M2.EL PROGRAMA ARQUITECTONICO CONSULTA EN PRIMER NIVEL HALL RECIBIDOR (22.15M2), OFICINA CAPITAN (8.48M2), OFICINA DIRECTOR (8.48M2), ARCHIVO (1.53M2), EQUIPO DE RADIO (2.10M2), KITCHEN (1.50M2), GAB. RED. HUMEDA (1.25M2), SALON DE HONOR (47.40M2), BAO MINUSVALIDOS (3.84M2), BAO VISITAS (2.80M2), BAO BOMBEROS (8.60M2), BAO BOMBERAS (5.46M2), CAJA ESCALA (10.03M2), SALA MAQUINAS (102.70M2), PAOL (2.45M2), CIRCULACION (10.98M2), CASA CUARTELERO (46.59 M2), SUBTOTAL UTIL PRIMER NIVEL286.34M2, MUROS Y CERRAMIENTOS 58.99M2 TOTAL PRIMER NIVEL 345.36M2.EL SEGUNDO NIVEL CUENTA CON UN PROGRAMA ARQUITECTONICO COMPUESTO POR SALA OFICIALES (11.77M2), ESTAR GUARDIA (8.48M2), DORM. DAMAS (15.72M2), BAO DAMAS (6.38M2), WC (1.94M2), DORM. HOMBRES (15.72M2), BAO HOMBRES (6.38M2), WC (1.94M2), CIRCULACIONES (18.80M2), SUBTOTAL UTIL SEGUNDO NIVEL 87.13M2, MUROS Y CERRAMIENTOS 45.78M2, TOTAL SEGUNDO NIVEL 132.88 M2.TERCER NIVEL ACCESO CUBIERTO (5.71M2), CAJA ESCALA (7.58M2), SUBTOTAL UTIL TERCER NIVEL 13.29 M2, MUROS Y CERRAMIENTOS 5.68 M2, TOTAL TERCER NIVEL 18.97 M2.</t>
  </si>
  <si>
    <t>CONSTRUCCION OBRAS DE CIERRE VERTEDERO LAUTARO</t>
  </si>
  <si>
    <t>13164.0 NRO. TONELADAS RECOLECTADAS</t>
  </si>
  <si>
    <t>MENSAJE N° 95 (23-05-2011) ACUERDO CORE N° 894 (25-05-2011) DETALLE IDI PRIMER ACUERDO OOCC M$ 692.653 CONS. 21.140 G.ADM 534 PARA DAR CUMPLIMIENTO A LAS NORMAS SANITARIAS Y MEDIO AMBIENTALES VIGENTES RESPECTO AL MANEJO DE SITIOS DE DISPOSICIÓN FINAL DE RESIDUOS SÓLIDOS, LA INICIATIVA EJECUTARA EL CIERRE EN BASE A UNA DIVISIÓN DEL TERRENO EN 10 ESTACIONES, DONDE SE EFECTUARA EL TRATAMIENTO EN FORMA SECUENCIAL HASTA COMPLETAR EL 100 % DEL SITIO Y EFECTUAR EL CIERRE DEFINITIVO Y LA POSTERIOR RECUPERACIÓN PAISAJÍSTICA DEL SECTOR. LA EJECUCIÓN DE ESTE PROYECTO CONTEMPLA SISTEMAS DE CAPTACIÓN DE LIXIVIADOS CON 664 ML; 2 POZOS DE ACUMULACIÓN; 531 ML DE LÍNEAS DE RECIRCULACIÓN; 2 POZOS DE MONITOREO; 1 CHIMENEA PRINCIPAL Y 10 CHIMENEAS DE EXTRACCIÓN SECUNDARIA; 24.487 M2 DE PLANTACIÓN DE CÉSPED; 118 ÁRBOLES; Y UN CIERRO PERIMETRAL DE 720 ML.</t>
  </si>
  <si>
    <t>CONSTRUCCION SEDE COMUNITARIA ASOCIACION DE DIABETICOS DE LAUTARO</t>
  </si>
  <si>
    <t>123.0 METROS CUADRADOS</t>
  </si>
  <si>
    <t>MEDIANTE ESTE PROYECTO SE PRETENDE COMO PRIMERA PRIORIDAD LA CONSTRUCCIÓN DE UNA SEDE EN ALBAILERÍA, LA CUAL CUENTA CON UN SALÓN MULTIUSO, BAOS, COCINA, OFICINA Y BOX DE ATENCIÓN PARA CUANDO SEA NECESARIA ALGÚN TIPO DE ATENCIÓN PRIMARIA O CONTROLES DE PROFESIONALES DEL ÁREA DE LA SALUD.SE ESTIMA LA CONSTRUCCIÓN DE UN TOTAL DE 123 M2 APROX. PARA CONTAR CON LOS ESPACIOS NECESARIOS PARA LOS REQUERIMIENTOS DE ESTOS USUARIOS.</t>
  </si>
  <si>
    <t>INSTALACION SISTEMA AGUA POTABLE RURAL CENTRAL ALHUECO, LAUTARO</t>
  </si>
  <si>
    <t>PREFACTIBILIDAD PARA UN SISTEMA DE 271 POTENCIALES BENEFICIARIOS</t>
  </si>
  <si>
    <t>AC 734 DE 2010 SE CONSULTA: 1. LEVANTAMIENTO INFORMACIÓN EN TERRENO, IDENTIFICACIÓN BENEFICIARIOS DEFINITIVOS, BASADA EN NÓMINA 271 POTENCIALES VIVIENDAS. 2. IDENTIFICACIÓN, VALORACIÓN Y EVALUACIÓN ALTERNATIVAS TÉCNICAS SOLUCIÓN, DEFINICIÓN ALTERNATIVA ÓPTIMA: FUENTE AGUA, REGULACIÓN, TRATAMIENTO, DISTRIBUCIÓN.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t>
  </si>
  <si>
    <t>MEJORAMIENTO BANDEJON CENTRAL AVDA. PRAT (BRASIL Y MATTA) LAUTARO</t>
  </si>
  <si>
    <t>CONSULTA LOS DISEOS DE ARQUITECTURA, PAISAJISMO, INGENIERIA, ELECTRICIDAD PARA EL MEJORAMIENTO DE LOS BANDEJONES DE LA AVENIDA PRAT ENTRE LAS CALLES BRASIL Y MATTA DE LA CIUDAD DE LAUTARO. CONTEMPLA CIRCULACIONES PEATONALES, AREAS RECREATIVAS O DE ESPARCIMIENTO, EQUIPAMIENTO, ILUMINACION, AREAS VERDES, MOBILIARIO URBANO, ENTRE OTRAS PARTIDAS, MEJORANDO UN ESPACIO URBANO DEL CASCO ANTIGUO DE LA CIUDAD DE LAUTARO. Mensaje N° 25 (03-02-2014) Acuerdo CORE N° 1.972 (03-02-2014) Detalle IDI Primer Acuerdo CORE Consultorías M$ 23.320</t>
  </si>
  <si>
    <t>RESTAURACION IGLESIA N.S. DEL CARMEN ULTRACAUTIN- LAUTARO</t>
  </si>
  <si>
    <t>236.0 METROS CUADRADOS</t>
  </si>
  <si>
    <t>ESTE PROYECTO POSTULA A TRAVES DEL FONDO DE RECUPERACION DE INFRAESTRUCTURA LOCAL ZONA CENTRO SUR DE LA SUBDERE.CONSULTA LAS OBRAS DE RESTAURACION DE LA IGLESIA ULTRACAUTIN DE LAUTARO, INTERVENCIONES EN FUNDACIONES, ENVIGADOS Y PAVIMENTOS, REPARACION DE ESTRUCTURA DE TECHUMBRE Y CUBIERTA, REPOSICIÓN DE REVESTIMIENTOS EXTERIORES Y TERMINACIONES.</t>
  </si>
  <si>
    <t>CONSTRUCCION ALCANTARILLADO SANITARIO HUISCAPI, LONCOCHE</t>
  </si>
  <si>
    <t>431.0 NRO. UNIDADES DOMICILIARIAS</t>
  </si>
  <si>
    <t>SE CONSULTA1.INSTALACIÓN PLANTA TRATAMIENTO DE AGUAS SERVIDAS DEL TIPO LODOS ACTIVADOS, CON SUS CORRESPONDIENTES OBRAS COMPLEMENTARIAS. INCLUYE CANCHA DE LODOS, CASETA OPERADOR, URBANIZACIÓN Y CIERROS RECINTO.2.CONSTRUCCIÓN COLECTOR SANITARIO EN PVC CLASE 4 Y 61.1.EN DIÁMETRO 180 MM, 5.136 M1.2.EN DIÁMETRO 200 MM, 3.102 M1.3.EN DIÁMETRO 250 MM, 1.380 M1.4.INCLUYE CONSTRUCCIÓN DE 431 UNIONES DOMICILIARIAS HASTA LÍNEA DE CIERRO2.CONSTRUCCIÓN 74 CÁMARAS DE INSPECCIÓN TIPO A 13 CÁMARAS TIPO B Y 3 TIPO A CON SALTO.3.CONSTRUCCIÓN DE 690,2 M DE RED DE ADUCCIÓN AGUAS TRATADAS EN HDPE PE 100, PN 10, DE 250MM DIÁMETRO. 4.REPOSICIÓN DE 2.213,4 M2 CALZADAS EN HCV.5.RESOLUCIÓN SANITARIA FAVORABLE PARA OPERACIÓN DEL SERVICIO. Mensaje N° 65 (10-03-2014) Acuerdo CORE N° 2.051 (10-03-2014) Detalle IDI Primer Acuerdo CORE OOCC M$ 1.831.761</t>
  </si>
  <si>
    <t>I. Municipalidad de Loncoche</t>
  </si>
  <si>
    <t>CONSTRUCCION BAÑOS PÚBLICOS LONCOCHE Y HUISCAPI</t>
  </si>
  <si>
    <t>45.0 METROS CUADRADOS</t>
  </si>
  <si>
    <t>SE CONSTRUIRAN DOS BAñOS PUBLICOS, UNO EN LA CIUDAD DE LONCOCHE DE 25 M2. EN Y EL DE LA LOCALIDAD DE LA HUISCAPI DE 20 M2. SERAN CONSTRUIDOS EN MADERAS Y ALBAILERIA.</t>
  </si>
  <si>
    <t>CONSTRUCCION CENTRO INTEGRAL DEL ADULTO MAYOR, LONCOCHE</t>
  </si>
  <si>
    <t>444.0 METROS CUADRADOS</t>
  </si>
  <si>
    <t>MENSAJE N° 11 (31-01-2012) ACUERDO CORE N° 1.268 (28-03-2012) DETALLE IDI PRIMER ACUERDO CORE: CONSULTORIAS M$ 11.151 OOCC M$ 292.725 EQUIPOS M$ 7.902 EQUIPAMIENTO M$ 16.232 TOTAL M$ 328.010 LA OBRA A CONSTRUIR CONSTARA DE UN PISO, CON PERFILES DE ACERO GALVANIZADO PLEGADOS TIPO METALCON, FORMAC O SIMILAR. CON FUNDACIONES CORRIDAS DE HORMIGÓN H25, RADIER DE HORMIGÓN CALIDAD H20 DE 10 CM. DE ESPESOR, Y TECHUMBRE EN CERCHAS DE METALCON Y PLANCHAS DE FE GALVANIZADO. ESTE PROYECTO CONTEMPLA EL SIGUIENTE PROGRAMA DE ARQUITECTURA SALÓN MULTIUSO 133,98M2 , ESCENARIO 42,43M2, CAFETERÍA 56,14M2, OFICINA 10,80M2, TALLER MULTIUSO 34,01M2, BAOS UNIVERSALES 15,52M2, COCINA 9,76M2, DESCONCHE Y LAVADO DE PLATOS 4,57M2 , DESPENSA 4,11M2, BODEGA 8,32M2, CIRCULACIONES 56,00M2, TERRAZA 13,66M2, CORREDOR 18,36M2 ,PORCHE 10,24M2 LA SUPERFICIE TOTAL DEL PROYECTO CONSIDERANDO MUROS Y CIRCULACIONES ES DE 443, 5 M2., Y CON UN TOTAL EDIFICADO DE 417,9 MTS.2.SE CONTEMPLA LAS SIGUIENTES CONSULTORIAS A) PREVIO A EJECCION DE OBRA, SE CONTEMPLA LA CONTRATACION DE MECANICA DE SUELO, INFORME DE REVISOR INDEPENDIENTE DE ESTRUCTURA Y REVISIONES A LAS ESPECIFICACIONES TECNICAS Y PRESUPUESTO DE OBRA GRUESA, POR UN MONTO DE M 3.500. B) CABE SEALAR QUE ADEMAS SE CONTRATARA UN ASESOR A LA INSPECCION TÉCNICA DE OBRA, DURANTE NUEVE MESES, AL CUAL SE LE CANCELARAN M 7.650.</t>
  </si>
  <si>
    <t>CONSTRUCCION OBRAS PLAN DE CIERRE VERTEDERO MUNICIPAL - LONCOCHE</t>
  </si>
  <si>
    <t>43.700 M2 DEL VERTEDERO</t>
  </si>
  <si>
    <t>AC. N° 791 DE 2011 PARA DAR CUMPLIMIENTO A LAS NORMAS SANITARIAS Y MEDIOAMBIENTALES VIGENTES RESPECTO AL MANEJO DE SITIOS DE DISPOSICION FINAL DE RESIDUOS SOLIDOS DOMICILIARIOS, ESTA INICIATIVA PRETENDE EJECUTAR OBRAS DE MEJORAMIENTO , CIERRE PROGRESIVO Y MANTENCION PARA EL VERTEDERO MUNICIPAL DE LONCOCHE. EL PROYECTO CONSISTE EN: CIERRE PERIMETRAL, MOVIMIENTO DE TIERRAS, INSTALACIÓN DE SISTEMA DE EVACUACIÓN DE GASES, CONFORMACIÓN DE SELLO SUPERFICIAL, CONFORMACIÓN DE COBERTURA VEGETAL, MANEJO DE ESCORRENTÍAS; OBRAS QUE SE MATERIALIZARAN EN LAS SIGUIENTES ETAPAS: ETAPA 1: TRATAMIENTO SANITARIO ACORDE A LA REGLAMENTACIÓN VIGENTE Y CIERRE DEFINITIVO DE LA AÉREA DONDE SE ENCUENTRAN LOS RESIDUOS DEPOSITADOS HASTA LA FECHA. ETAPA 2: ADECUACIÓN DEL ÁREA DISPONIBLE DEL TERRENO, DONDE SE DEPONDRÁN SANITARIAMENTE RESIDUOS QUE SE VAYAN GENERANDO EN LA COMUNA, HASTA COMPLETAR LA VIDA ÚTIL DEL RELLENO SANITARIO.</t>
  </si>
  <si>
    <t>ADQUISICION 2 CAMION TOLVA 6 A 8 M3 ,1 RETROEXCAVADORA, MELIPEUCO</t>
  </si>
  <si>
    <t>PROYECTO CONTEMPLA LA ADQUISICIÓN DE LA SIGUIENTE MAQUINARIA PARA CONSERVACIÓN VIAL DE CAMINOS A CARGO DE LA MUNICIPALIDAD 2 CAMIÓNES TOLVA MATERIALERA INCLUIDA 6 A 8 M3, AO 2014, NUEVOS SIN USO, CARGA ÚTIL 11790 KG, DIESEL, CILINDRADA 7200CC ,POTENCIA 277HP 2200 RPM, MOTOR 6 CILINDROS TURBO INTERCOOLER, TRACCIÓN 4X2, SEGUN CATÁLOGOS Y EETT. 1 RETROEXCAVADORA AO 2014, NUEVA SIN USO, DIESEL, PESO OPERACIONAL 7300 KG, TRANSMISIÓN 4X4, MOTOR TURBOALIMENTADO, POTENCIA 96HP 2200 RPM, CILINDRADA 4400CC, EQUIPADA CON CARRO DE ARRASTRE CAMA BAJA, CON RAMPAS, CARGA UTIL 8000 KG APROX., LARGO TOTAL 7,62M APROX, SEGÚN CATÁLOGOS Y EETT. Vehículos M$129.041 Máquinas y Equipos M$61.052</t>
  </si>
  <si>
    <t>I. Municipalidad de Melipeuco</t>
  </si>
  <si>
    <t>CONSTRUCCION PASOS DE AGUAS LLUVIAS, SECTOR URBANO, DE MELIPEUCO.</t>
  </si>
  <si>
    <t>235.0 METROS de paso de aguas lluvias</t>
  </si>
  <si>
    <t>CON EL PROYECTO SE PRETENDE CONSTRUIR PASOS DE AGUA LLUVIAS, EN EL SECTOR URBANO DE LA COMUNA, CONSIDERANDO LO SIGUIENTEINSTALACIÓN DE TUBO DE ACERO CORRUGADO SE HA PLANIFICADO LA INSTALACIÓN DE 110 METROS LINEALES DE TUBO DE ACERO CORRUGADO DE 600 MMX2MM, Y 125 METROS LINEALES DE TUBO DE ACERO CORRUGADO DE 800 MMX2MM. LOS CUALES SE INSTALARÁN EN LOS LUGARES Y DIÁMETROS INDICADOS EN EL PLANO, LOS CUALES DEBERÁN INSTALARSE EN ZANJAS PREVIAMENTE EXCAVADAS.MUROS DE BOCA SE CONSIDERA LA CONSTRUCCIÓN DE MUROS DE BOCA CONFECCIONADO EN HORMIGÓN ARMADO, SE UBICARAN EN AMBOS LADOS DE LOS PASOS AGUA, ENTRE LOS CUALES SE CONFINARA EL RELLENO ESTRUCTURAL DE LA OBRA.BASE ESTABILIZADA SE CONTEMPLA UNA BASE ESTABILIZADA DE MATERIAL GRANULAR, TENDRÁ UN ESPESOR MÍNIMO DE 0.20 M. POR DEBAJO DEL FONDO DEL TUBO, SIGUIENDO LA PENDIENTE LONGITUDINAL POR LA ALCANTARILLA. SOBRE EL LECHO DE BASE GRANULAR SE COLOCARÁ OTRO MONTO DE 0.15 M. DE ESPESOR, QUE SERÁ COMPACTADO, SE FORMARÁ EL ARCO CIRCULAR PARA ASIENTO DE LOS TUBOS, LA PROFUNDIDAD DEL ARCO SERÁ IGUAL A 0.10 M., PARA LA POSTERIOR COLOCACIÓN DEL TUBO, EL CUAL SERÁ ARMADO FUERA DEL LECHO.RELLENO ESTRUCTURAL UNA VEZ INSTALADO EL TUBO, SE PROCEDERÁ A CONSTRUIR EL RELLENO EN AMBOS COSTADOS CON MATERIAL APROBADO PARA TERRAPLÉN CON PARTÍCULAS DE TAMAO MÁXIMO DE 1, COMPACTADOS EN CAPA QUE NOS EXCEDAN DE 0.15 M. DE ESPESOR. COMPACTADOS SIMULTÁNEAMENTE EN AMBOS COSTADOS DE LA TUBERÍA HASTA LLEGAR A LA CORONA DEL TUBO, LAS CAPAS SIGUIENTES DEL RELLENO, A PARTIR DEL CONTACTO CON EL TUBO SERÁN DEL MISMO MATERIAL DEL ASIENTO Y SE COLOCARÁ HASTA ALCANZAR LOS 0.30M. POR ENCIMA DEL TUBO COMPACTADO.CABE MENCIONAR QUE LAS OBRAS SEALADAS, SE CONSTRUIRÁN EN LUGARES DONDE YA EXISTE REBAJE DE SOLERA, CONSIDERADO EN LA CONSTRUCCIÓN EN PROYECTOS DE PAVIMENTACIÓN PARTICIPATIVA, A TRAVÉS DEL SERVIU, ENTENDIÉNDOSE LA INTERVENCIÓN ENTRE LA SOLERA REBAJADA</t>
  </si>
  <si>
    <t>MEJORAMIENTO PLAZA DE ARMAS - MELIPEUCO</t>
  </si>
  <si>
    <t>DISEÑO DE LA PLAZA</t>
  </si>
  <si>
    <t>MENSAJE N° 11 (31-01-2012) ACUERDO CORE N° 1255 (19-03-2012) DETALLE IDI PRIMER ACUERDO CONSULTORIAS M$ 19.868 SE SOLICITA EL FINANCIAMIENTO PARA LA REALIZACION DEL DISEO ARQUITECTONICO, PAISAJISTICO Y ESPECIALIDADES DE INGENIERIA PARA EL MEJORAMIENTO DE LA PLAZA DE MELIPEUCO CON UNA SUPERFICIE DE 12.000M2 APROX.LA ELABORACION DE LA PLAZA TENDRA UN CARACTER PARTICIPATIVO Y PERTINENTE A LA IDENTIDAD CULTURAL DE LA COMUNA.SE PROYECTA PAVIMENTOS RECORRIDOS DE EXTERIOR (4.375M2), ÁREAS VERDES (8.125M2), ESPACIO CUBIERTO (40M2), TOTAL APROXIMADO DE 12.500 M2. ADEMÁS SE CONTENPLAN EQUIPAMIENTO, MOBILIARIO Y OTROS LUMINARIAS (25), BASUREROS (5), MEJORAMIENTO BANCAS EXISTENTES (20), BANCAS NUEVAS (10), JARDINERAS (6), BEBEDEROS (6), LETREROS DE INFORMACIÓN TURÍSTICA (1), LETRERO DE INDICATIVO VIAL (4) Y BASE MONUMENTO O MONOLITOS (8).</t>
  </si>
  <si>
    <t>CONSTRUCCION MULTICANCHA JJ.VV,N°7, SECTOR LICEO B17,NUEVA IMPERIAL</t>
  </si>
  <si>
    <t>2316.0 METROS CUADRADOS</t>
  </si>
  <si>
    <t>SE CONTEMPLA LA CONSTRUCCIÓN DE 2316 M2, CUYOS TRABAJOS CONSISTEN PRINCIPALMENTE EN UN MEJORAMIENTO DEL TERRENO, PARA LA CONSTRUCCIÓN DE UNA MULTICANCHA DE 540 M2 Y SU RESPECTIVO CIERRE PERIMETRAL DE 96 ML., LA EJECUCIÓN DE CIRCULACIÓN PEATONAL EN BASE A PAVIMENTOS TANTO BALDOSAS MICROVIBRADAS CORRESPONDIENTE A 184 M2, COMO DE HORMIGÓN DE 328 M2, SE CONSIDERA DENTRO DEL MEJORAMIENTO, 454 M2 DE LA PROYECCIÓN DE LAS CALLES LYNCH POR COSTADO ORIENTE DEL EMPLAZAMIENTO DEL PROYECTO Y 231 M2 DE LA PROYECCIÓN DE LA CALLE J.A. CONCHA POR EL LADO NORTE SE AGREGA A ESTE MEJORAMIENTO DOS ZONAS PARA EQUIPAMIENTO DEPORTIVO DE 158 M2. SE CONTEMPLA ADEMÁS LA EJECUCIÓN DE 399 M2 DE ÁREAS VERDES, TANTO ESTAS COMO EL PAVIMENTO ESTARÁN CONFINADA POR MEDIO DE SOLERILLAS 450 ML., Y LA DELIMITACIÓN DE LAS CALLES POR MEDIO DE SOLERAS TIPO A 83 ML. LA MULTICANCHA SE EQUIPARÁ CON TABLEROS DE BÁSQUETBOL, ARCOS DE MINIFÚTBOL Y PILARES PARA RED DE VOLEIBOL, CONTARÁ ADEMÁS CON ILUMINACIÓN EN BASE A 4 LUMINARIAS DE MERCURIO INSTALADAS SOBRE POSTES DE ESTRUCTURA METÁLICA. SE PRESENTA ESTA INICIATIVA DE ACUERDO AL CERTIFICADO EMITIDO POR LA MUNICIPALIDAD EL 22 DE MARZO DEL PRESENTE AO, EN REITERACIÓN AL ACUERDO DE CONCEJO N424, PROYECTO CONSTRUCCIÓN MULTICANCHA JUNTA DE VECINOS N7, SECTOR LICEO B17, NUEVA IMPERIAL.</t>
  </si>
  <si>
    <t>I. Municipalidad de Nueva Imperial</t>
  </si>
  <si>
    <t>CONSTRUCCION PARQUE COMUNAL THIERS - NUEVA IMPERIAL</t>
  </si>
  <si>
    <t>44690.0 METROS CUADRADOS</t>
  </si>
  <si>
    <t>EL PROYECTO CONTEMPLA LA CONSTRUCCION DE UN PARQUE COMUNAL DE APROXIMADAMENTE 45.000 M2 CONTIENE AREAS DURAS PAVIMENTO HORMIGÓN LAVADO (8.624M2), PAVIMENTO BALDOSAS MICROVIBRADAS (2.402M2), VEREDAS (2.239M2). AREAS DE CIRCULACIÓN VEHICULAR, PAVIMENTO CALLE SAN BENICIO(2.476M2), ESTACIONAMIENTOS (1.394M2). CICLOVÍA ASFALTO(3.961M2). AREAS ACTIVIDAD FÍSICA MULTICANCHAS(846M2), CANCHA DE FUTBOL(7.380M2), CAMARINES(105M2), JUEGOS INFANTILES(1.741M2) Y AREAS VERDES CESPED(11.387M2), ARBOLES Y ARBUSTOS(2.135M2).</t>
  </si>
  <si>
    <t>CAPACITACION PEQUEÑOS PRODUCTORES APICOLAS, PADRE LAS CASAS</t>
  </si>
  <si>
    <t>85 PERSONAS CAPACITADAS EN PRODUCCION APICOLA</t>
  </si>
  <si>
    <t>ESTE PROGRAMA ESTÁ DISEADO PARA CAPACITAR A PEQUEOS PRODUCTORES APÍCOLAS DE LA COMUNA DE PADRE LAS CASAS POR 24 MESES EN LAS SIGUIENTES ÁREAS1.CAPACITACIÓN EN SISTEMAS DE PRODUCCIÓN APÍCOLA INTENSIVA2.CAPACITACIÓN EN EL SISTEMA DE TRAZABILIDAD SANITARIA APÍCOLA E INCORPORACIÓN DE LOS APICULTORES Y SUS COLMENAS EN EL PROGRAMA RAMEX (REGISTRO DE AGRICULTORES DE MIEL DE EXPORTACION).3.CAPACITACIÓN EN SISTEMAS DE COMERCIALIZACIÓN Y MARKETING4.ESTABLECIMIENTO DE PARCELAS DEMOSTRATIVAS EXPERIMENTALES MULTIPROPÓSITO.</t>
  </si>
  <si>
    <t>I. Municipalidad de Padre las Casas</t>
  </si>
  <si>
    <t>CAPACITACION PEQUEÑOS PRODUCTORES HORTICOLAS, PADRE LAS CASAS</t>
  </si>
  <si>
    <t>130 PRODUCTORES CAPCITADOS</t>
  </si>
  <si>
    <t>MENSAJE 126 DEL 05=07=2011 ACUERDO OCRE 1.009 17=08=2011 DETALLE IDI PRIMER ACUERDO CONTRATACION DEL PROGRAMA 150.024 CONSULTORIAS 9.000 GASTOS ADMINISTRATIVOS 1.500 ESTE PROGRAMA ESTÁ DISEADO PARA CAPACITAR A PEQUEOS PRODUCTORES HORTÍCOLAS DE LA COMUNA DE PADRE LAS CASAS, DURANTE 24 MESES EN LAS SIGUIENTES ÁREAS1.CAPACITACIÓN PARA PRODUCTORES DE HORTALIZAS2.CAPACITACIÓN EN SISTEMAS DE PRODUCCIÓN HORTÍCOLA INTENSIVA3.CAPACITACIÓN EN EL SISTEMA DE TRAZABILIDAD4.ESTABLECIMIENTO UN INVERNADERO DEMOSTRATIVO EXPERIMENTAL.</t>
  </si>
  <si>
    <t>CONSERVACION CAMINO CERRO LONCOCHE PLOM, PADRE LAS CASAS</t>
  </si>
  <si>
    <t>10000.0 METROS de camino mejorado</t>
  </si>
  <si>
    <t>EL PROYECTO CONSULTA LA COLOCACIÓN DE UNA CARPETA GRANULAR DEBIDAMENTE COMPACTADA SOBRE LA PLATAFORMA DEL CAMINO, ADEMÁS LA REMOCIÓN DE TODO ELEMENTO QUE IMPIDA EL ADECUADO DRENAJE O CIRCULACIÓN DE AGUA POR LOS FOSOS EXISTENTES, ADEMÁS DE LA LIMPIEZA DE LAS FAJAS LATERALES, DESDE EL BORDE DEL CAMINO HASTA LA MALEZA ALOJADA EN LOS CERCOS, ASIMISMO SE INCLUYE SU TRANSPORTE Y SU DISPOSICIÓN FINAL, DENTRO O FUERA DE LA ZONA DEL PROYECTO, DEJANDO ESTRICTAMENTE PROHIBIDAS LAS QUEMAS DE TODOS LOS MATERIALES PROVENIENTES DE LAS LABORES DE LIMPIEZA, ATENDIENDO A LAS NORMAS Y DISPOSICIONES LEGALES VIGENTES.</t>
  </si>
  <si>
    <t>CONSERVACION CAMINO LAUREL HUACHO, PADRE LAS CASAS</t>
  </si>
  <si>
    <t>EL PROYECTO CONSULTA LA COLOCACIÓN DE UNA CARPETA GRANULAR DEBIDAMENTE COMPACTADA SOBRE LA PLATAFORMA DEL CAMINO, ADEMÁS LA REMOCIÓN DE TODO ELEMENTO QUE IMPIDA EL ADECUADO DRENAJE O CIRCULACIÓN DE AGUA POR LOS FOSOS EXISTENTES, IGUALMENTE LA LIMPIEZA DE LAS FAJAS LATERALES, DESDE EL BORDE DEL CAMINO HASTA LA MALEZA ALOJADA EN LOS CERCOS, ASIMISMO SE INCLUYE SU TRANSPORTE Y SU DISPOSICIÓN FINAL, DENTRO O FUERA DE LA ZONA DEL PROYECTO, DEJANDO ESTRICTAMENTE PROHIBIDAS LAS QUEMAS DE TODOS LOS MATERIALES PROVENIENTES DE LAS LABORES DE LIMPIEZA, ATENDIENDO A LAS NORMAS Y DISPOSICIONES LEGALES VIGENTES.</t>
  </si>
  <si>
    <t>CONSERVACION CAMINO SECTOR COYAHUE, PADRE LAS CASAS</t>
  </si>
  <si>
    <t>EL PROYECTO CONSULTA LA COLOCACIÓN DE UNA CARPETA GRANULAR DEBIDAMENTE COMPACTADA SOBRE LA PLATAFORMA DEL CAMINO, ADEMÁS DE LA REMOCIÓN DE TODO ELEMENTO QUE IMPIDA EL ADECUADO DRENAJE O CIRCULACIÓN DE AGUA POR LOS FOSOS EXISTENTES, AL IGUAL QUE LA LIMPIEZA DE LAS FAJAS LATERALES, DESDE EL BORDE DEL CAMINO HASTA LA MALEZA ALOJADA EN LOS CERCOS, ASIMISMO SE INCLUYE SU TRANSPORTE Y SU DISPOSICIÓN FINAL, DENTRO O FUERA DE LA ZONA DEL PROYECTO, DEJANDO ESTRICTAMENTE PROHIBIDAS LAS QUEMAS DE TODOS LOS MATERIALES PROVENIENTES DE LAS LABORES DE LIMPIEZA, ATENDIENDO A LAS NORMAS Y DISPOSICIONES LEGALES VIGENTES.</t>
  </si>
  <si>
    <t>CONSTRUCCION FERIA HORTOFRUTICOLA MAYORISTA, PLC</t>
  </si>
  <si>
    <t>LA INICIATIVA CONSIDERA UN EQUIPAMIENTO MUNICIPAL (FERIA) EN UN TERRENO DE 2045.88 M2 RESULTADO DE LA COMPRA DEL TERRENO DONDE ACTUALMENTE SE DESARROLLA EN UN ABANDONADO ESPACIO LA COMERCIALIZACIÓN DE HORTALIZAS Y FRUTAS DE LOS PEQUEOS PRODUCTORES DE CAUTIN. EL PROYECTO CONTEMPLA DAR CABIDA A 70 PUESTOS DE VENTAS, A MODO DE ESTACIONAMIENTOS TECHADOS PARA LOS VEHÍCULOS CON PRODUCTOS (900M2, JUNTO A UNA EXPLANADA PUBLICA DE ACCESO (370) Y LAS CIRCULACIONES NECESARIAS PARA QUE LOS VEHÍCULOS COMPREN Y VENDAN, SIN INTERRUMPIR EL PASO Y SALIDA DEL RECINTO, ASEGURANDO CONTINUIDAD Y FLUIDEZ DE LA FERIA. COMPLEMENTARIAMENTE, EL PROYECTO INCORPORA UN SALÓN DE REUNIONES PARA LAS ASAMBLEAS, BAOS PÚBLICOS, ACCESIBILIDAD UNIVERSAL, CONTROL DE ACCESO Y SALIDA, SEGURIDAD, Y LA ILUMINACIÓN QUE ASEGURE LA CLARIDAD PARA DESARROLLAR ESTA ACTIVIDAD EN LA NOCHE Mensaje N° 45 (28-02-2014) Acuerdo CORE N° 1994 (28-02-2014) Detalle IDI Primer Acuerdo CORE M$ 1.000 G. Adm. M$ 400.000 Terrenos M$ 40.000 Consultorías Total M$ 441.000</t>
  </si>
  <si>
    <t>CONSTRUCCION POLIDEPORTIVO PULMAHUE, PADRE LAS CASAS</t>
  </si>
  <si>
    <t>1876.0 METROS CUADRADOS</t>
  </si>
  <si>
    <t>MENSAJE N° 237 (05-12-2011) ACUERDO CORE N° 1164 (13-12-2011) DETALLE APORTE FNDR PRIMERA IDI OBARS CIVILES M$ 295.072 EQUIPAMIENTO M$ 95.286 TOTAL FNDR M$ 390.358 RESTO DEL APORTE CORRESPONDE A IND IMPLEMENTACIÓN DE UN ESPACIO POLIDEPORTIVO EN EL TERRENO DENOMINADO PARQUE PULMAHUE.LAS OBRAS CONSIDERAN LA CONSTRUCCIÓN DE UNA SUP.DEPORTIVA TOTAL DE 1875,7 M2 LOS CUALES CONTARA CON UNA SUP. PRINCIPAL QUE CORRESPONDE A UNA MULTICANCHA CON TRAZADO NORMATIVO Y EQUIPADA PARA DIFERENTES DISCIPLINAS. CUENTA CON UNA SUPERFICIE DEPORTIVA SECUNDARIA CORRESPONDIENTE A LA SALA DE MUSCULACIÓN, TAMBIÉN PUEDE SER USADA COMO SALA MULTIUSO, ANEXAS A LAS DOS ÁREAS DEPORTIVAS SE ENCUENTRAN LAS ZONAS DE ADMINISTRACIÓN, BODEGAS, CAMARINES Y BAOS PÚBLICOS. PRINCIPALES RECINTOS1198,4 M2 MULTICANCHA Y GRADERÍAS 56,7 M2 ÁREA TÉCNICA 174,7 M2 ÁREA CAMARINES 28,7M2 ÁREA ADMINISTRACIÓN 38 M2 S.S.H.H. ESPECTADORES 96,9 M2 SALA DE MUSCULACIÓN 172,3 M2 SUPERFICIE MUROS Y CIRCULACIONES, 900M2 MUROS DE CONTENCIÓN.</t>
  </si>
  <si>
    <t>CONSTRUCCION SISTEMA AGUA POTABLE MONOPAINE CHAPOD, PADRE LAS CASAS</t>
  </si>
  <si>
    <t>PREFACTIBILIDAD PARA UN SISTEMA DE 124 POTENCIALES BENEFICIARIOS</t>
  </si>
  <si>
    <t>AC N° 734 (2010) Y N° 1.195, N° 1204 DE 2012 SE CONSULTA: 1. LEVANTAMIENTO INFORMACIÓN EN TERRENO, IDENTIFICACIÓN BENEFICIARIOS DEFINITIVOS, BASADA EN NÓMINA 124 POTENCIALES VIVIENDAS. 2. IDENTIFICACIÓN, VALORACIÓN Y EVALUACIÓN ALTERNATIVAS TÉCNICAS SOLUCIÓN, DEFINICIÓN ALTERNATIVA ÓPTIMA: FUENTE AGUA, REGULACIÓN, TRATAMIENTO, DISTRIBUCIÓN. 3. PARA FUENTE AGUA ÓPTIMA SUBTERRÁNEA, CONSIDERA: CONSTRUCCIÓN SONDAJE O DREN, PRUEBAS Y SELLO SANITARIO. 4. ANÁLISIS FÍSICO QUÍMICO Y BACTERIOLÓGICO AGUA SEGÚN DS Nº 735(19.12.69) DE S.S 5. SANEAMIENTO A NOMBRE COMITÉ: DERECHOS AGUA, SERVIDUMBRES Y TERRENOS EMPLAZARÁN OBRAS 6. TOPOGRAFÍA BÁSICA Y PLANOS EMPLAZAMIENTO VIVIENDAS Y OBRAS, GEOREFERENCIADAS. 7. PRESUPUESTO ESTIMADO ETAPA DISEÑO Y EJECUCIÓN. 8. IDENTIFICACIÓN, CUANTIFICACIÓN Y VALORACIÓN COSTOS OPERACIÓN Y MANTENCIÓN SISTEMA. ESTIMACIÓN TARIFA. 9. TÉRMINOS REFERENCIA ETAPA DISEÑO. 10. ANÁLISIS SUELOS. 11. EVALUACIÓN ECONÓMICA. 12. FACTIBILIDAD ENERGÍA ELÉCTRICA. 13. TODOS LOS ANTECEDENTES PARA ETAPA DISEÑO EXIGIDOS POR S.N.I.</t>
  </si>
  <si>
    <t>MEJORAMIENTO ALUMBRADO PUBLICO, RUTA 5 COMUNA DE PADRE LAS CASAS</t>
  </si>
  <si>
    <t>126.0 UNIDAD de alumbardo</t>
  </si>
  <si>
    <t>Mensaje N° 47 de fecha 03-04-2013 Sesión Extraordinaria N° 66 de fecha 03-04-2013 Detalle IDI primer Acuerdo CORE 1.714 OO CC M$ 306.837 CONSISTE EN EFECTUAR REPOSICIÓN DE LA POSTACIÓN DAADA Y ADEMÁS CONSIDERA, DONDE SE REQUIERA, LA INSTALACIÓN DE 33 NUEVAS LUMINARIAS DE EFICIENCIA ENERGÉTICA SUMADAS A LAS 93 YA EXISTENTES QUE SE VAN A CAMBIAR POR LUMINARIAS DE MEJOR EFICIENCIA ENERGETICA. TAMBIÉN LA INCORPORACIÓN DE CAJAS Y TRANSFORMADORES SEGÚN SE REQUIERA. ADEMÁS EN LOS TRAMOS QUE TÉCNICAMENTE ES FACTIBLE SE CONSIDERA EL SOTERRAMIENTO DE LAS LÍNEAS DE CABLEADO ELÉCTRICO. EN LA POSTACIÓN SEGÚN CORRESPONDA SE UTILIZARÁ ACERO GALVANIZADO.</t>
  </si>
  <si>
    <t>REPOSICION BIBLIOTECA MUNICIPAL, PADRE LAS CASAS</t>
  </si>
  <si>
    <t>1.264 M2 PARA REPOSICION DE LA BIBLIOTECA</t>
  </si>
  <si>
    <t>AC. CORE N° 751 DE 2011 CONSISTE EN LA REPOSICIÓN DE LA ACTUAL BIBLIOTECA EN UN TOTAL APROXIMADO DE 1.264 M2 CONSIDERANDO AREA ADMINISTRATIVA, LECTURA, TRABAJO COLECTIVO, RINCÓN INFANTIL, SALA MULTIPROPROSITO,ATENCIÓN, BIBLIOREDES, HEMEROTECA,MEDIATECA,AUDIOVISUALES Y SERVICIOS, CON UN DISEÑO VANGUARDISTA.</t>
  </si>
  <si>
    <t>REPOSICION ESCUELA F-485 TRUF TRUF, PADRE LAS CASAS</t>
  </si>
  <si>
    <t>1834.0 METROS CUADRADOS Fecha primer RS: 09-07-2013 Mensaje N° 143 (07-10-2013) Acuerdo CORE N° 1.832 (16-10-2013) Detalle IDi Primer Acuerdo CORE OOCC M$ 1.380.369 Equipamiento M$ 60.538 Consultoría M$ 11.002 C. Total 1.451.909</t>
  </si>
  <si>
    <t>EL PROYECTO CONSIDERA LA REPOSICIÓN DE LA INFRAESTRUCTURA CORRESPONDIENTE A LA ESCUELA F485 TRUF TRUF, DE LA COMUNA DE PADRE LAS CASAS, PARA UNA MATRICULA DE 150 ALUMNOS. DE PREBASICA HASTA 8VO AO BASICO.CON UNA SUPERFICIE DE 1834.09 M2. (AREA DE ADMINISTRACIÓN OFICINA DIRECTOR (19.65M2) SECTOR DE ACOGIDAY PORTERIA (83.93M2) ARCHIVO (10.58 M2) DISPOSITIVO MATERIAL DIDACTICO (10.58M2) SALA DE PROFESORES CON KITCHENETTE (30.25M2) AREA DOCENTE 8 AULAS (31.53M2), MULTITALLER CIENCIA Y TECNOLOGIA (41.25 M2), SALA DE COMPUTACION (41.29 M2), UNIDAD TECNICO PEDAGOGICO ( 10.59 M2), BIBLIOTECA (80.36 M2), AREA PREBASICA SALA MULTIUSO (12.89 M2)2 SALAS DE ACTIVIDADES (30.64 CADA UNA), SALA HABITOS HIGIENICOS (11.46 M2), BODEGA DE MATERIAL DIDACTICO (11.46 M2), BODEGA GENERAL Y DE MATERIAL DE ASEO (21.60 M2). AREA DE SERVICIOS COCINADESPENSA (33.90 M2), DESPENSA BODEGA (4.16 M2) COMEDOR (78.80 M2), SSHH PERSONAL DE SERVICIO (6.73 M2) SSHH DOCENTE Y ADMINISTRATIVO (8.35 M2), SSHH MANIPULADORA DE ALIMENTOS (4.51 M2), SSHH ALUMNAS (16.48 M2), SSHH ALUMNOS (16.66 M2), SSHH DISCAPACITADOS (4.47 M2), SALA DE PRIMEROS AUXILIOS (9.88 M2) SALA DE CALDERAS O LEA (18.11 M2). CIRCULACION Y CUBIERTAS (30, 230.14M2) PATIO CUBIERTO PREBASICA (40.50 M2) PATIO CUBIERTO (97.48 M2), PATIO NORMATIVO BASICA (2791.49 M2), PATIO DE SERVICIO (75.01 M2).</t>
  </si>
  <si>
    <t>MENSAJE N° 132 (13/12/2010) ADMINISTRACION DIRECTA - ACUERDO CORE N° 726 (23/12/2010) Roce de vegetación en borde de caminos, ejecución de cunetas laterales, provisión d ematerial ripio para crera capa de 7 cms.</t>
  </si>
  <si>
    <t>I. Municipalidad de Perquenco</t>
  </si>
  <si>
    <t>CONSTRUCCION OBRAS DE CIERRE VERTEDERO PERQUENCO</t>
  </si>
  <si>
    <t>4480.0 HABITANTE BENEFICIADO</t>
  </si>
  <si>
    <t>MENSAJE N° 95 (23-05-2011) ACUERDO CORE N° 894 (25-05-2011) DETALLE IDI PRIMER ACUERDO OOCC M$ 500.749 CONS. M$ 21.140 G. ADM. M$ 534 PARA DAR CUMPLIMIENTO A LAS NORMAS SANITARIAS Y MEDIO AMBIENTALES VIGENTES RESPECTO AL MANEJO DE SITIOS DE DISPOSICIÓN FINAL DE RSD ESTA INICIATIVA, PRETENDE EJECUTAR EN 2 ÁREAS DE TRABAJO A1 Y A2 LAS SIGUIENTES OBRAS 1) TRATAMIENTO SANITARIO DE LOS RESIDUOS, 2) HABILITACIÓN DE A2 POR 4 AÑOS HASTA EL CIERRE DEFINITIVO Y CIERRE INMEDIATO DE A1 Y 3) INSTALACIÓN DE PAQUETES IMPERMEABLES CON RECUPERACIÓN PAISAJÍSTICA DEL SECTOR. LA EJECUCIÓN DE ESTE PROYECTO CONTEMPLA SISTEMAS DE CAPTACIÓN DE LIXIVIADOS CON 421 ML; 1 POZO DE ACUMULACIÓN; 556,78 ML DE LINEAS DE RECIRCULACIÓN; 1 BOMBA DE RECIRCULACIÓN; 1 POZO DE MONITOREO; COLOCACIÓN DE GEOMENBRANA EN 25.000 M2; 1 CHIMENEA DE EXTRACCIÓN PRINCIPAL Y 6 DE EXTRACCIÓN SECUNDARIA; 1 ZANJA DE INFILTRACIÓN; SIEMBRA DE CESPED EN 20.410 M2; PLANTACIÓN DE 80 ÁRBOLES; CIERRE PERIMETRAL DE 650 ML.</t>
  </si>
  <si>
    <t>CONSTRUCCION CAJERO REMOTO 24HRS. PERQUENCO</t>
  </si>
  <si>
    <t>12.0 METROS CUADRADOS</t>
  </si>
  <si>
    <t>SE CONTEMPLA LA CONSTRUCCIÓN DE LAS INSTALACIONES DE UN CAJERO EN EL TERMINAL DE BUSES DE LA COMUNA Y PROYECTADO EN ESTRUCTURA DE HORMIGÓN. LA EDIFICACIÓN SE ESTRUCTURA A BASE DE PILARES, LOSA Y RADIER INTEGROS EN HORMIGÓN ARMADO CON MUROS DE ALBAILERÍA ARMADA Y VENTANALES CON PELÍCULA DE SEGURIDAD. FORMANDO UNA UNICA UNIDAD ARQUITECTONICA JUNTO AL CAJERO SE UBICA UN ESPACIO PARA LA VENTA DE ARTESANIA LOCAL DE 5,5M2, SIENDO LA MAGNITUD TOTAL DEL PROYECTO 12M2. ESTA INICIATIVA CORRESPONDE A CONSTRUCCIÓN OFICINA PARA CAJERO AUTOMATICO, LA CUAL FUE APROBADA POR EL CONCEJO MUNICIPAL DE PERQUENCO EN SESION ORDINARIA N111 DE FECHA 09.12.2011, TAL COMO SE INDICA EN ACUERDO N57.</t>
  </si>
  <si>
    <t>CONSTRUCCION MULTICANCHA LEONEL JARA CARO, PERQUENCO</t>
  </si>
  <si>
    <t>CONTEMPLA LA CONSTRUCCION DE UNA CANCHA DEPORTIVA SEGÚN MEDIDAS EXIGIDAS POR EL IND PARA DESARROLLAR DIVERSAS ACTIVIDADES DEPORTIVAS, CON DEMARCACIÓN PARA TRES DISCIPLINAS (BABYFUTBOL, BASQUETBOL Y TENIS) ABIERTAS PARA LA COMUNIDAD Y CERRADAS LATERALMENTE.LA ESTRUCTURA SE PROYECTA EN BASE A UN RADIER DE HORMIGON PULIDO HELICOPTERO, CON SIERROS PERIMETRALES EN BASE A PERFILES METÁLICOS Y CON MALLA ACMAFOR 3D, EL RECINTO TAMBIEN CONSIDERA ILUMINACIÓN PARA REALIZAR ACTIVIDADES DURANTE LA NOCHE.LA SUPERFICIE A CONSTRUIR ES DE 660,50 M2.</t>
  </si>
  <si>
    <t>CONSTRUCCION PORTAL ACCESO PERQUENCO</t>
  </si>
  <si>
    <t>UN PROTAL CONSTRUIDO</t>
  </si>
  <si>
    <t>MENSAJE N° 104 (18/10/2010) ACUERDO N° 632 (20/10/2010) SE PROYECTA LA CONSTRUCCION DE PORTAL DE ACCESO - MIRADOR Y PARADERO,</t>
  </si>
  <si>
    <t>MEJORAMIENTO ESCUELA G-330 DE QUILLEM, PERQUENCO</t>
  </si>
  <si>
    <t>LA PRESENTE INICIATIVA DE INVERSIÓN CONSULTA LOS RECURSOS PARA LA ELABORACIÓN DEL DISEO DE ARQUITECTURA Y ESPECIALIDADES CONCURRENTES PARA LA NORMALIZACION DE LA ESCUELA G330 PARLAMENTO, QUILLEM, COMUNA DE PERQUENCO. EL PROYECTO CONTEMPLA LA CONSTRUCCION DE LOS SERVICIOS HIGIENICOS, EL MEJORAMIENTO DEL PABELLON DE AULAS, TALLERES, COMEDORES Y OFICINAS ADMINISTRATIVAS EXISTENTES Y LA CONSTRUCCIÓN DE RECINTOS DEFICITARIOS.EL MEJORAMIENTO ALCANZA A 404,40 MT2 Y LA CONSTRUCCION A 487,60 MT2. ADEMAS, INCORPORA EL CIERRE PERMITRAL Y MEJORAMIENTO DE LA ACTUAL MULTICANCHA TECHADA POR 650 MT2. RESULTANDO EN UNA INTERVENCION TOTAL DE 1542 MT2. Mensaje N° 18 (24-01-2014) Acuerdo CORE N° 1.968 (03-02-2014) Consultorías M$ 40.217</t>
  </si>
  <si>
    <t>MEJORAMIENTO MULTICANCHA CALLE PINTO PERQUENCO</t>
  </si>
  <si>
    <t>556.0 METROS CUADRADOS</t>
  </si>
  <si>
    <t>SE CONTEMPLA LA CONSTRUCCIÓN DE UN RADIER DE JUEGO DE TIPO RECREACIONAL 556M2 Y DE 15CM. DE ESPESOR, EN BASE A HORMIGÓN, PUESTO SOBRE MATERIAL ARIDO DE 35CM DE ESPESOR PARA ELEVAR LA COTA DE LA SUPERFICIE DE JUEGO, ESTA DEBERÁ QUEDAR DEMARCADA PARA BASKETBALL, TENIS Y BABY FOOTBALL, ADEMÁS SE MEJORARÁN LAS ESTRUCTURAS DE LOS ARCOS Y TABLEROS LOS QUE SERÁN REUBICADOS Y ESMALTADOS Y SE REPONDRÁ LOS EQUIPOS DE ILUMINACIÓN.</t>
  </si>
  <si>
    <t>REPOSICION AMBULANCIA CONSULTORIO PERQUENCO</t>
  </si>
  <si>
    <t>SE PRETENDE ADQUIRIR PARA EL CONSULTORIO DE PERQUENCO UNA AMBULANCIA DE LAS SIGUIENTES CARACTERISTICAS ATS 4X4 DIESEL SIMILAR A MODELO DMAX CC 2.5 CHEVROLET.ADEMÁS DEBERÁ CONTAR CON EQUIPAMIENTO ADECUADO A ATS, TALES COMO CAMILLA PRINCIPAL CAMILLA AUXILIAR BOLSA DE RESUCITACIÓN MANUAL AMBU ADULTO, PEDIÁTRICO. CÁNULA OROFARÍNGEAS ADULTO/PEDIÁTRICA. COLLARES CERVICALES ADULTO. COLLARES CERVICALES PEDIÁTRICO. ESFINGOMANÓMETRO. FONENDOSCOPIO. GUANTE DE TRABAJO. INMOVILIZADOR DE CABEZA. JUEGO DE FÉRULAS. LINTERNAS. MÁQUINA DE ASPIRACIÓN FIJA. OXIGENO PORTÁTIL. TABLA DE REGISTRO. TABLA ESPINAL PEDIÁTRICA O MEDIANA. TABLA ESPINAL ADULTO. TABLA EXTRICACIÓN. VELCROS Y CORREAS.ENTRE OTROS. Mensaje N° 141 (01-10-2013) Acuerdo CORE N° 1.848 (23-10-2013) Vehículos M$ 32.333</t>
  </si>
  <si>
    <t>CONSTRUCCION CANCHA 2, PASTO SINTETICO Y OBRAS ANEX. COM. PITRUFQUEN</t>
  </si>
  <si>
    <t>10377.0 METROS CUADRADOS</t>
  </si>
  <si>
    <t>Mensaje N° 34 de fecha 22-03-2013 Sesión Ordinaria N° 102 de fecha 17-04-2013 Detalle IDI primer Acuerdo CORE N° 1.666 OO CC M$ 514.387 Consult. M$ 6.266 Totales M$ 520.653 EL PROYECTO CONSISTE EN LA CONSTRUCCION DE UNA CARPETA DE PASTO SINTETICO SOBRE UNA CANCHA DE TIERRA QUE ACTUALMENTE SE ENCUENTRA EN MUY MALAS CONDICIONES PARA REALIZAR ACTIVIDADES DEPORTIVAS, LOCALIZADA EN LA ACTUAL CANCHA N 2 DEL RECINTO ESTADIO MUNICIPALCONTEMPLACANCHA DE PASTO SINTETICO DE 8.103 M2.1 TABLERO MARCADOR ELECTRONICO.INSTALACION ILUMINACION 4 POSTES DE ACERO.CONSTRUCCION DE GRADERIAS DE 149 M2.CONSTRUCCION DE BAOS PUBLICOS 77,20 M2.CONSTRUCCION PORTAL DE ACCESO.CONSTRUCCION ESTACIONAMIENTO DE GRAVILLA DE 2.043 M21 BOLETERIA DE 4,93 M2.</t>
  </si>
  <si>
    <t>I. Municipalidad de Pitrufquen</t>
  </si>
  <si>
    <t>CONSTRUCCION INFR. SANITARIAS RURALES DISPERSAS I ETAPA, PITRUFQUEN</t>
  </si>
  <si>
    <t>Mensaje N° 28 (15-03-2013) Sesión Extraordinaria N° 63 (30-04-2013) Acuerdo CORE N° 1.670 Detalle IDI Primer Acuerdo CORE Obras Civiles M$ 731.150 SE CONSULTA LA CONSTRUCCIÓN DE 78 SOLUCIONES SANITARIAS CONSISTENTES ENUN RECINTO DE BAOCOCINALAVADERO DE ALBAILERÍA REFORZADA Y CUBIERTA DE FE GALVANIZADO, CON SUS CORRESPONDIENTES INSTALACIONES DOMICILIARIAS DE AGUA POTABLE, ENERGÍA ELÉCTRICA Y ALCANTARILLADO SANITARIO 59 DE 10,27 M Y 14 DE12,74 M ADAPTADOS PARA MINUSVÁLIDOS.UN SISTEMA PARTICULAR DE AGUA POTABLE QUE INCLUYE CONSTRUCCIÓN DE POZO DE 10 M DE PROFUNDIDAD, INSTALACIÓN DE TORRE CON ESTANQUE DE FIBRA DE VIDRIO 77 DE 500 L Y 1 DE 1.000 L, CLORADOR Y BOMBA ELÉCTRICA. UN SISTEMA PARTICULAR DE ALCANTARILLADO SANITARIO QUE COMPRENDE CONSTRUCCIÓN IN SITU DE FOSA DE HORMIGÓN ARMADO, CÁMARA DESENGRASADORA 69 DE 3,02 M Y 9 DE 6,04 M Y DRENES DE ABSORCIÓN.INSTALACIÓN DE 7 EMPALMES ELÉCTRICOS.</t>
  </si>
  <si>
    <t>CONSTRUCCION OBRAS PLAN DE CIERRE VERTEDERO MUNICIPAL - PITRUFQUEN</t>
  </si>
  <si>
    <t>91300.0 METROS CUADRADOS</t>
  </si>
  <si>
    <t>MENSAJE N° 10 (17-01-2011) ACUERDO CORE N° 791 (07-02-2011) DETALLE IDI PRIMER ACUERDO OOCC M$ 741.198 CONSULTORIAS M$ 19.000 PARA DAR CUMPLIMIENTO A LAS NORMAS SANITARIAS Y MEDIOAMBIENTALES VIGENTES RESPECTO AL MANEJO DE SITIOS DE DISPOSICIÓN FINAL DE RESIDUOS SÓLIDOS DOMICILIARIOS, ESTA INICIATIVA PRETENDE EJECUTAR OBRAS DE CIERRE PROGRESIVO PARA EL VERTEDERO MUNICIPAL DE PITRUFQUÉN. EL PROYECTO CONSISTE ENCIERRE PERIMETRAL, MOVIMIENTO DE TIERRAS, INSTALACIÓN DE SISTEMA DE EVACUACIÓN DE GASES, CONFORMACIÓN DE SELLO SUPERFICIAL, CONFORMACIÓN DE COBERTURA VEGETAL, MANEJO DE ESCORRENTÍAS OBRAS QUE SE MATERIALIZARAN EN LAS SIGUIENTES ETAPASETAPA 1 TRATAMIENTO SANITARIO ACORDE A LA REGLAMENTACIÓN VIGENTE Y CIERRE DEFINITIVO DE LA AÉREA DONDE SE ENCUENTRAN LOS RESIDUOS DEPOSITADOS HASTA LA FECHA.ETAPAS 2 Y 3 ADECUACIÓN DEL ÁREA DISPONIBLE DEL TERRENO, DONDE SE DEPONDRÁN SANITARIAMENTE RESIDUOS QUE SE VAYAN GENERANDO EN LA COMUNA, HASTA COMPLETAR LA VIDA ÚTIL DEL RELLENO SANITARIO.</t>
  </si>
  <si>
    <t>CONSTRUCCION PATIO CUBIERTO LICEO LA FRONTERA, PITRUFQUEN</t>
  </si>
  <si>
    <t>576.0 METROS CUADRADOS</t>
  </si>
  <si>
    <t>EL PROYECTO CONSISTE EN LA CONSTRUCCIÓN DE UN PATIO TECHADO, DE 576 M2 APROX., CONSISTENTE EN 6 ARCOS DE PERFILES METÁLICOS, COSTANERAS Y VIGUETAS, REVESTIMIENTO CONSISTENTE EN PV4, SE CONTEMPLA LA AISLACIÓN TÉRMICA TANTO EN CUBIERTA COMO REVESTIMIENTO EXTERIOR Y LA CONSTRUCCIÓN DE UNA SOBRELOSA EN EL RADIER EXISTENTE.</t>
  </si>
  <si>
    <t>CONSTRUCCION PAVIMENTACION CALLE GALVARINO RIVEROS. PITRUFQUEN.</t>
  </si>
  <si>
    <t>588.0 METROS CUADRADOS</t>
  </si>
  <si>
    <t>EL PROYECTO CONSISTE EN LA PAVIMENTACIÓN DE LA PROLONGACIÓN CALLE GALVARINO RIVEROS DESDE SANTA MARIA HASTA FIN DE CALLE LA CUAL INVOLUCRA LAS SIGUIENTES PARTIDAS TRAZADOS Y NIVELES DE LA CALLE PROYECTADA.588 METROS CUADRADOS DE CALZADA HCV DE 15 CM DE ESPESOR.588 METROS CUADRADOS DE BASE ESTABILIZADA165 METROS LINEALES DE SOLERA RECTA TIPO A.588 METROS CUADRADOS DE GEOTEXTIL GLOBALTEXUNA ESCALERA DE HORMIGON ARMADO.75 METROS CUADRADOS DE VEREDA DE HORMIGÓN DE 7 CM DE ESPESOR75 METROS CUADRADOS DE BASE ESTABILIZADA DE 5 CM DE ESPESORLAS OBRAS DE EVACUACIÓN DE AGUAS LLUVIAS.</t>
  </si>
  <si>
    <t>CONSTRUCCION REFUGIOS PEATONALES RURALES, PITRUFQUÉN.</t>
  </si>
  <si>
    <t>21.0 UNIDAD</t>
  </si>
  <si>
    <t>EL PROYECTO CONSISTE EN LA CONSTRUCCIÓN DE 25 UNIDADES, REFUGIOS PEATONALES RURALES UBICADOS DE ACUERDO A COORDENADAS COMPUESTOS PRINCIPALMENTE POR CIMIENTOS DEL TIPO HORMIGÓN, DE ACUERDO A PLANIMETRÍA ADJUNTA. RELLENO CON MATERIAL DEL TIPO BASE CHANCADA, COMPACTADA DE 2 APROXIMADAS.COLOCACIÓN DE FOLIO POLIETILENO EN TODA LA SUPERFICIE, COMO BARRERA DE HUMEDAD Y VAPOR, TRASLAPADO.RADIER DEL TIPO HORMIGÓN H20, SEGÚN E.TESTRUCTURA DE MADERA COMPUESTA POR PILARES Y VIGAS EN ESCUADRÍAS DE 4 X 4, RESPECTIVAMENTE.TERMINACIONES EXTERIORES E INTERIORES EN MADERAS DEL TIPO TRASLAPOS Y FORROS, ADEMÁS DE TAPACAN DEL TIPO NATIVO 1 X 6.</t>
  </si>
  <si>
    <t>REPOSICION CANCHA DE GIMNASIO MUNICIPAL, PITRUFQUEN</t>
  </si>
  <si>
    <t>590.0 METROS CUADRADOS</t>
  </si>
  <si>
    <t>EL PROYECTO CONSISTE EN EL RECAMBIO DE PISO EXISTENTE DE GIMNASIO MUNICIPAL DE LA COMUNA DE PITRUFQUÉN EMPLAZADOS SEGÚN PLANO UBICACIÓN ENTRE CALLES BELLO Y BARROS ARANA COMPUESTO PRINCIPALMENTE POR EXTRACCIÓN DE PISOS PAVIMENTOS Y VIGAS MADERAS, BAJO PISO EXISTENTE, DEBIDO AL ESTADO DE PUDRICIÓN Y DETERIORO COMO SE APRECIA EN FOTOGRAFÍAS ADJUNTADAS DE PROYECTO.REMOCIÓN DE ESCOMBROS DEL INTERIOR DE GIMNASIO, PRODUCTO DE LAS EXTRACCIONES DE LAS VIGAS, PAVIMENTOS PISOS EXISTENTES Y LIMPIEZA DEL ÁREA PARA GENERAR LA COLOCACIÓN DE LOS NUEVOS PAVIMENTOS PROYECTADOS (CARACTERÍSTICAS DESCRITAS EN ITEMIZADO 2.0.1 INSTALACIÓN DE PISO SINTÉTICO).RELLENO CON MATERIAL DEL TIPO BASE CHANCADA, COMPACTADA DE 2 EN UN ESPESOR E 20 CMS APROXIMADAS EN TODAS LAS SUPERFICIES PROYECTADAS DE 590 M2 APROXIMADOS, SEGÚN PLANIMETRÍAS ADJUNTAS.COLOCACIÓN DE FOLIO POLIETILENO EN TODA LA SUPERFICIE, COMO BARRERA DE HUMEDAD Y VAPOR, TRASLAPADO BAJO MALLA ACMA ELECTROSOLDADA TIPO C 92 PROYECTADA.HORMIGONADO DE TODO EL PAVIMENTO, PROYECTADO CON HORMIGÓN GRADO TIPO H20, NIVELADO Y AFINADO EN FRESCO.INSTALACIÓN DE SELLANTES EN CADA UNA DE LAS JUNTAS DE DILATACIÓN ENTRE UN PAO O ÁREA Y OTRO.INSTALACIÓN DE PISO SINTÉTICO MOD SPORT M, EVOLUTION DE 7 MM DE ESPESOR APROXIMADOS, SOBRE PAVIMENTO DEL TIPO HORMIGÓN NIVELADO, CONSIDERANDO TODAS LAS DEMARCACIONES PERTINENTES Y DE ACUERDO A NORMATIVAS DEPORTIVAS EXIGIDAS A FECHA PRESENTE.</t>
  </si>
  <si>
    <t>CONSTRUCCION CENTRO INTEGRAL PARA EL ADULTO MAYOR, PUCON</t>
  </si>
  <si>
    <t>537.0 METROS CUADRADOS</t>
  </si>
  <si>
    <t>LA PRESENTE INICIATIVA CONSISTE EN LA CONSTRUCCIÓN DE UN CENTRO INTEGRAL PARA EL ADULTO MAYOR DE LA COMUNA DE PUCÓN, DE ACUERDO AL SIGUIENTE PROGRAMA ARQUITECTÓNICO1. CAFETERÍA 68,59M2.2. SALÓN MULTIUSO (INCLUYE ESCENARIO DE 29,5M2) 166,85M2.3. OFICINA 23,14M2.4. ARCHIVO 6,19M2.5. DESPENSA 4,11M2.6. COCINA 14,79M2.7. BAO (4) (3,88M2 C/U) 15,52.8. OFICINA UCAM 9,22M29. SALA MULTIUSO 1 31,27M2.10. SALA MULTIUSO 2 39,09M2.11. LEERA 8,13M212. SALA GRUPO ELECTRÓGENO 3,71M2.13. SALA GAS 2,31M2.14. SALA CALDERA 8,95M2.15. BODEGA 10,47M2.TOTAL SUPERFICIE UTIL 412,34M2SUPERFICIES CIRCULACIÓN 82,63M2ESTRUCTURA 42,14M2TOTAL EDIFICADO 537,37M2ADEMÁS SE CONSIDERA LA IMPLEMENTACIÓN DE ÁREAS EXTERIORES PARA DESARROLLO DE ACTIVIDADES RECREATIVAS Y DEPORTIVAS.EL PRESENTE PROYECTO CUENTA CON EL PRINCIPIO DE ACCESIBILIDAD UNIVERSAL Y CON EL CONCEPTO DE DISEO SUSTENTABLE A FIN DE DISMINUIR EL CONSUMO ENERGÉTICO.SUPERFICIES EXTERIORES1. AREAS VERDES Y TERRENO MEJORADO 415M2.2. TERRAZAS EXTERIORES 78M2.TOTAL EXTERIORES 493M2.SUPERFICIE TERRENO 1.552M2.</t>
  </si>
  <si>
    <t>I. Municipalidad de Pucon</t>
  </si>
  <si>
    <t>CONSTRUCCION PLAN DE CIERRE VERTEDERO MUNICIPAL - PUCON</t>
  </si>
  <si>
    <t>MENSAJE N° 053 (30-03-2011) ACUERDO CORE N° 828 (06-04-2011) PRIMERA IDI Y PRIMER ACUERDO CONSULTORIAS M$ 30.000</t>
  </si>
  <si>
    <t>HABILITACION ESCUELA QUETROLEUFU PUCON</t>
  </si>
  <si>
    <t>164.0 METROS CUADRADOS</t>
  </si>
  <si>
    <t>EL PROYECTO SERÁ ABORDADO DE LA SIGUIENTE MANERAFONDOS GORE TERMINACIONES DE COCINA COMEDOR , SUPERFICIE 87 M2, CAPACIDAD 100 PP.TERMINACIONES DE AULA PRE BÁSICA, SUPERFICIE 77 M2, CAPACIDAD 100 PP.INSTALACIÓN Y HABILITACIÓN DE SSHH E INSTALACIÓN DE SOLUCIÓN PARTICULAR AGUAS SERVIDAS, CONSISTENTE EN DOS FOSAS SÉPTICAS DE 12.000 Y 5.000 LITROS.</t>
  </si>
  <si>
    <t>MEJORAMIENTO ESTADIO FISCAL OSVALDO MUÑOZ C., PUCÓN</t>
  </si>
  <si>
    <t>21786.0 METROS CUADRADOS</t>
  </si>
  <si>
    <t>LA PRESENTE ETAPA CONSIDERA LA EJECUCIÓN DE LAS OBRAS DE MEJORAMIENTO DEL ESTADIO FISCAL OSVALDO MUOZ CARRILLO, ACORDE AL SIGUIENTE PROGRAMA ARQUITECTÓNICO CANCHA DE FÚTBOL (REPOSICIÓN SUPERF. PASTO NATURAL POR PASTO SINTÉTICO 3ERA GENERACIÓN O SUPERIOR, ALTURA 60MM) 6.237M2. CONTRACANCHA Y ZONA DE PRECALENTAMIENTO (REPOSICIÓN SUPERF. PASTO NATURAL POR PASTO SINTÉTICO 3ERA GENERACIÓN O SUPERIOR, ALTURA 50MM) 4140M2. INSTALACIÓN SISTEMA RIEGO SUPERFICIE DE JUEGO. GRADERÍAS MEJORAMIENTO GRADERÍAS EXISTENTES (PINTURA Y MANTENCIÓN) 57ML. AMPLIACIÓN GRADERÍAS (SE AADE UN MÓDULO DE 10 ML EN CADA SECTOR) 20ML. EDIFICIOS DE EQUIPAMIENTO, CONSIDERA LA CONSTRUCCIÓN DE UN MÓDULO EN SECTOR SUR DEL RECINTO Y LA REPOSICIÓN DEL MÓDULO EXISTENTE EN EL SECTOR NORTE, DE ACUERDO AL SIGUIENTE DETALLE EDIFICIO SECTOR SUR CAMARÍN 1 48M2. CAMARÍN 2 48M2. BAO PÚBLICO VARONES 20M2. BAO PÚBLICO DAMAS 20M2. BAO MINUSVÁLIDOS 4,5M2. BAO UNISEX 4,5M2. SALA PRIMEROS AUXILIOS 31M2. BODEGA 1 8M2. BODEGA 2 23M2. ÁREA ADMINISTRATIVA66M2. EDIFICIO SECTOR NORTE CAMARÍN 3 48M2. CAMARÍN 4 48M2. BAO PÚBLICO 15M2. BAO PÚBLICO 15M2. BAO MINUSVÁLIDOS 4,5M2. BAO UNISEX 4,5M2. REPARACIÓN BODEGA EXISTENTE 81,7M2. REPARACIÓN CAMARÍN ÁRBITROS EXISTENTE48,2M2. CIRCULACIONES INTERIORES (PAVIMENTACIÓN INTERIOR) 950M2. REPOSICIÓN PISTA ATLÉTICA (REPOSICIÓN PISTA ACTUAL) 3.135M2. CIERRE OLIMPICO (LIMPIEZA, PINTURA Y MANTENCIÓN) 1U. CIERRE PERIMETRAL (REPOSICIÓN CIERRE EXISTENTE, INCLUYE MALLA METÁLICA, PANDERETA Y PORTONES) 406ML. REPARACIÓN SISTEMA ILUMINACIÓN EXISTENTE (SE DEBE REPARAR TORRE DAADA POR TERREMOTO AO 2010 Y RECALIBRAR ILUMINACIÓN DE SISTEMA COMPLETO) 4U. SE CONSIDERA ADQUISICIÓN DE EQUIPOS Y EQUIPAMIENTO SEGUN DETALLE ADJUNTO. SE INCLUYE EL ITEM CONSULTORIAS QUE CONTEMPLA ASISTENCIA TÉCNICA A LA INSPECCIÓN DE OBRAS. Mensaje N° 196 (10-12-2013) Acuerdo CORE N° 1.965 (03-02-2013) Detalle IDI primer Acuerdo CORE OOCC M$ 882.715 Consultorías M$ 12.178 Equipamiento M$ 5.106 Equipos M$ 22.233 Total M$ 922.232</t>
  </si>
  <si>
    <t>REPOSICION ESCUELA G-790 CARILEUFU - PUCON</t>
  </si>
  <si>
    <t>2778.0 METROS CUADRADOS</t>
  </si>
  <si>
    <t>MENSAJE N° 201 (14-10-2011) ACURDO CORE N° 1093 (19-10-2011) LA PRESENTE INICIATIVA DE INVERSIÓN CONSISTE EN LA REPOSICION DE LA ACTUAL ESCUELA CARILEUFU, CON UNA SUPERFICIE APROXIMADA DE CONSTRUCCIÓN DE 2.778,8 MT2,, PRESENTANDO EL SIGUIENTE DETALLE AREA DE ADMINISTRACIÓN (SUP. TOTAL 132,45M2) CONTEMPLA OFICINA DIRECTOR, OFICINA INSPECTOR GENERAL, OFICINA INSPECTORES, SECRETARIAESPERA Y OTROS RECINTOS. AREA DOCENTE (SUP. TOTAL 648,13M2) 1 A 8 BASICO (8 AULAS 36 ALUMNOS CADA UNA), CONTEMPLA AULAS (SUP. TOTAL 393,2 M2), MULTITALLER, AULA GRUPO DIFERENCIAL, SALA DE COMPUTACIÓN, UNIDAD TECNICO PEDAGOGICA, BIBLIOTECACRA.AREA PREBASICA (SUP. TOTAL 152,31M2) PRE KINDER (1 AULA 30 ALUMNOS) Y KINDER (1 AULA 30 ALUMNOS), CONTEMPLA SALA MULTIUSO, SALA DE ACTIVIDADES, SALA DE HABITOS HIGIENICOS, SSHH MINUSVALIDO, BODEGA MATERIAL DIDACTICO. AREA DE SERVICIOS (SUP. TOTAL 443,77M2) CONTEMPLA COMEDOR, COCINA, COCINA, DESPENSA, BODEGA, SSHH Y DUCHAS, PATIO DE SERVICIO Y DE CALEFON, SALA DE CALDERAS Y LEERA. OTROS ESPACIOS (SUP. TOTAL 1.402,14M2) CONTEMPLA CIRCULACIONES CUBIERTAS (SUP. TOTAL 527,48M2). PATIO CUBIERTO PREBASICA (SUP. TOTAL 69,55M2). PATIO CUBIERTO (SUP. TOTAL 89,9M2). CASA DIRECTOR (SUP. TOTAL 46,21M2). MULTICACNHA TECHADA (SUP. TOTAL 669M2). SE CONSTRUIRÁ ACCESO VEHICULAR DESDE CARRETERA PUCÓNCABURGUA MOVIMIENTO DE TIERRA (220M3), PREPARACIÓN DE LA SUBRASANTE (408M3), BASE CHANCADA E15CM (408M2), SUBBASE (408M2), SOLERAS (408ML), CLAZADA ASFÁLTICA(349M2), CALZADA COMPACTADO GRAVILLA(349M2), ESTACIONAMIENTO ADOQUIINES(25M2).ES IMPORTANTE HACER NOTAR QUE EL DISEO ARQUITECTONICO SE DESARROLLÓ CON RECURSOS MUNICIPALES. DETALLE IDI PRIMER ACUERDO OOCC M$ 1.810.125 CONSULTORIA M$ 18.002 EQUIPAMIENTO M$ 50.742 EQUIPOS M$ 36.537</t>
  </si>
  <si>
    <t>REPOSICION INTERNADO ESCUELA PALGUIN BAJO, PUCÓN</t>
  </si>
  <si>
    <t>185.0 METROS CUADRADOS</t>
  </si>
  <si>
    <t>LA PRESENTE INICIATIVA CONSISTE EN LA REPOSICIÓN DEL INTERNADO DE LA ESCUELA PALGUÍN DE PUCÓN, DE APROXIMADAMENTE 185 M2, CONSIDERANDO LA CONSTRUCCIÓN DE 2 ALAS (DAMAS Y VARONES), CADA UNA DE LAS CUALES POSEE TODOS LOS RECINTOS REQUERIDOS POR NORMA. LA NUEVA ESTRUCTURA SERÁ DE MADERA (MUROS, ESTRUCTURA RESISTENTE), CON FUNDACIONES DE HORMIGÓN, AISLACIÓN TÉRMICA ACORDE AL SECTOR, VENTANAS DE ALUMINIO Y CUBIERTA DE ZINC ALUM, ENTRE OTROS DETALLES MENCIONADOS EN EETT, PRESUPUESTO Y PLANIMETRÍA ADJUNTA.PROGRAMA ARQUITECTÓNICOSALA DE ESTUDIO 29M2ENFERMERÍA 4M2DORMITORIO INSPECTOR110,7M2DORMITORIO ALUMNOS 131,5M2BAOS 1 6,9M2DUCHAS 1 7,5M2ACCESO 3,8M2LOGÍA 3,0M2DORMITORIO INSPECTOR 2 10,7M2 DORMITORIO ALUMNOS 2 31,5M2BAOS 2 6,9M2 DUCHAS 2 7,5M2BODEGA/LEERA/CALEFONT 2,8M2CIRCULACIONES 26,3M2</t>
  </si>
  <si>
    <t>REPOSICION JARDIN INFANTIL LOS AVELLANITOS</t>
  </si>
  <si>
    <t>748.0 METROS CUADRADOS</t>
  </si>
  <si>
    <t>IMPLICA LA EJECUCION DE LAS OBRAS DE REPOSICION DEL JARDIN INFANTIL LOS AVELLANITOS COMUNA DE PUCÓN, CON CAPACIDAD PARA 64 PARVULOS Y 40 LACTANTES Y UNA SUPERFICIE TOTAL DE 748M2, DE ACUERDO AL SIGUIENTE PROGRAMA ARQUITECTONICO1. AREA ADMINISTRACIÓN1.1 OFICINA DIRECTOR 12M21.2 DEPOSITO MATERIAL DIDACTICO 7 M21.3 SALA PROFESORES/KITCHENETTE 13M21.4 HALL ACCESO 6 M21.5 SALA MULTIUSO Y PRIMEROS AUXILIOS 15M22. AREA DOCENTE2.1 AULAS DE ACTIVIDADES NIVEL PREBASICA (2 AULAS) 87M22.2 SALA CUNA (2 SALAS) 113M22.3 CLOSET DE COCHES 4 M22.4 SALA AMAMANTAMIENTO 10M22.5 CONTROL NIO SANO 7M23. AREA SERVICIOS3.1 COCINA PREPARADOS 8M23.2 COCINA GENERAL 28M23.3 COCINA DE LECHE 8M23.4 S.S.H.H. MANIPULADORAS/VESTIDOR 11M23.5 S.S.H.H. PERSONAL DE SERVICIOS 2M23.6 S.S.H.H. DOCENTE Y ADMINISTRATIVO 4M23.7 SALA HABITOS HIGIENICOS 22M23.8 SALA MUDA 22M23.9 S.S.H.H. DISCAPACITADOS 4M23.10 BODEGA GENERAL 7M23.11 DESPENSAS PREPREPARADOS 5M23.12 BODEGA ASEO 3M23.11 DESPENSA SEDILE 5M24 CIRCULACIONES CUBIERTAS 121M25 PATIO NORMATIVO PREBASICA 190M26 PATIO DE SERVICIO 34M2 EL PROYECTO CONSIDERA ADEMÁS EQUIPAMIENTO Y EQUIPOS DE ACUERDO REQUERIMIENTOS Y NORMATIVA.</t>
  </si>
  <si>
    <t>HABILITACION DE EDIFICIOS PUBLICOS, SAAVEDRA</t>
  </si>
  <si>
    <t>5 sedes sociales HABILITADAS</t>
  </si>
  <si>
    <t>"El proyecto consiste en la habilitación de las conexiones de los servicios sanitarios, previo pago de derechos a cargo del proyecto de: Sede Social Puesta de Sol, considera conexión a Red Pública de A.P. y A.S. Sede Social Augusto Winter, considera conexión a Red Pública de A.S. Sede Social La Playa, considera conexión a Red Pública de A.P. y A.S. Sede Social Lago Los Cisnes, considera conexión a Red Pública de A.P. y A.S. Sede Asociación Talleres Laborales, considera conexión a Red Pública de A.S. Se considera la contratación de un maestro Instalador y dos ayudantes por dos meses para las obras de conexión. Además, se contratara la mano de obra necesaria por un mes para la incorporación de pavimento de cerámico a tres sedes que no cuentan con esta solución. " (ex 20100395 actual 30108684)</t>
  </si>
  <si>
    <t>I. Municipalidad de Saavedra</t>
  </si>
  <si>
    <t>MEJORAMIENTO CAMINOS SECTOR NORTE COMUNA DE SAAVEDRA</t>
  </si>
  <si>
    <t>5.0 KILOMETROS de caminos mejorados</t>
  </si>
  <si>
    <t>EL PRESENTE PROYECTO CONTEMPLA EL MEJORAMIENTO DE APROXIMADAMENTE 4.500 ML DE CAMINOS CONSISTENTE EN ESCARPE Y NIVELACIÓN, CONSISTENTE EN LA EXTRACCIÓN DE LA CAPA SUPERFICIAL DE SUELO DONDE SE APOYARÁN NUEVOS TERRAPLENES O ENSANCHES EXISTENTES PERFILADO, PREPARACIÓN DE SUBRASANTE CON MOTONIVELADORA PARA CONSEGUIR UN PERFIL TRANSVERSAL BOMBEADO CARPETA GRANULAR, ACORDONADO DE MATERIAL CON MOTONIVELADORA CONFORMACIÓN DE CARPETA DE 10 CM DE ESPESOR CONSTRUCCIÓN DE CUNETAS, LIMPIEZA DE MATERIAL ORGÁNICO Y PÉTREO CONFORMACIÓN DE PENDIENTE (AL MENOS 2). CABE SEALAR QUE LA POBLACION BENEFICIARIA CORRESPONDE A 797 HOMBRES Y 690 MUJERES.</t>
  </si>
  <si>
    <t>MEJORAMIENTO DE CAMINOS RURALES TRAMO II, COMUNA DE SAAVEDRA</t>
  </si>
  <si>
    <t>1.365 Ml Comunidad Llaguey 1.047 Ml Comunidad Pascual Paillalef</t>
  </si>
  <si>
    <t>MENSAJE N° 125 (17/11/2010) idI ACTUAL 30118890 ACUERDO CORE N° 693 (01/12/2010) CARPETEO DE CAMINOS Y TRABAJOS COMPLEMENTARIOS TALES COMO LIMPIEZA DE CUNETAS LATERALES LOS SECTORES SON: 1.365 ML Comunidad Llaguey 1.047 Ml Comunidad Pascual Paillalef</t>
  </si>
  <si>
    <t>MEJORAMIENTO DE CAMINOS SECTOR SUR DE LA COMUNA DE SAAVEDRA</t>
  </si>
  <si>
    <t>EL PRESENTE PROYECTO CONTEMPLA EN MEJORAMIENTO DE LOS CAMINOS DEL SECTOR SUR DE LA COMUNA DE SAAVEDRA. ESTO CONTEMPLA ESCARPE, NIVELACIÓN Y ROCE, CONSULTA LIMPIEZA DE MALEZA Y ARBUSTOS, NIVELACIÓN DE TERRENO PARA ESCURRIMIENTO DE AGUAS CUNETEO, REMOCIÓN DE MATERIAL PÉTREO Y PENDIENTE MÍNIMA DE 2 PERFILADO, CONFORMACIÓN DE PLATAFORMA DEL CAMINO INCLUYENDO BOMBEO Y PERALTES, ELIMINACIÓN DE DEFORMACIONES LONGITUDINALES, ELIMINACIÓN DE CALAMINAS Y EMPAREJAMIENTO DE BACHES, INCLUYE EVENTUAL ESCARIFICADO PARA LOGRAR SECCIÓN TRANSVERSAL CARPETA GRANULAR, CONTEMPLA LA PROVISIÓN DE MATERIALES, TRASLADO HASTA EL CAMINO A INTERVENIR, ACORDONAMIENTO Y POSTERIOR EXTENDIDO DE MATERIAL PARA CARPETA GRANULAR DE RODADURA LA QUE SE CONSIDERA CON UN ESPESOR DE 10 CM. MÍNIMO. SE CONSULTA LA ADQUISICIÓN DEL MATERIAL PÉTREO NECESARIO PARA LA EJECUCIÓN DEL PROYECTO PUESTO EN TERRENO.</t>
  </si>
  <si>
    <t>MEJORAMIENTO INTEGRAL ESTADIO MUNICIPAL PTO. SAAVEDRA</t>
  </si>
  <si>
    <t>42.0 METROS CUADRADOS / 4.0 LUMINARIAS / 424.0 METROS /</t>
  </si>
  <si>
    <t>EL PROYECTO CONSIDERA MEJORAR LA INFRAESTRUCTURA DEL ESTADIO MUNICIPAL DE PTO. SAAVEDRA. DENTRO DE LAS OBRAS SECONTEMPLANA)OBRA GRUESA ACCESO Y OFICINAS 208,4M2B)TERMINACIONES ACCESO Y OFICINAS 208,4 M2C)MEJORAMIENTO BAOS PÚBLICOS 70 M2D)OBRAS DE CONSTRUCCIÓN SISTEMA DE ILUMINACIÓN ESTADIO 4UN.E)OBRAS DE CONSTRUCCIÓN MEJORAMIENTO GRADERÍAS EXISTENTES 115,2 M2F)OBRAS DE CONSTRUCCIÓN GRADERÍAS NUEVAS 128, 2 M2G)INSTALACIONES SANITARIAS 1UN.H)INSTALACIÓN DE RIEGO 1UN.I)CERCO MALLA (INTERIOR) 150 ML.J)CIERRO PANDERETA (PERIMETRAL) 464 MLK)CANCHA DE FÚTBOL PASTO SINTÉTICO 770 M2L)IMPLEMENTACIÓNRESPONDE A LA NECESIDAD DE RESOLVER EL DÉFICIT DE INFRAESTRUCTURA DEPORTIVA EN LA COMUNA DE SAAVEDRA, E IMPULSAR EL DESARROLLO DE POLÍTICAS DEPORTIVAS COMUNALES.</t>
  </si>
  <si>
    <t>ADQUISICION CAMIONES Y MAQUINARIA TEODORO SCHMIDT</t>
  </si>
  <si>
    <t>403.0 KILOMETROS</t>
  </si>
  <si>
    <t>SE PRETENDE ADQUIRIR CAMIONES Y EQUIPOS PARA EL PROGRAMA DE CAMINOS DE LA MUNICIPALIDAD DE TEODORO SCHMIDT. EL PROYECTO CONSISTE EN LA ADQUISICIÓN DE 2 CAMIONES DOBLE PUENTE DE 10 A12 M3 DE CAPACIDAD DE TOLVA, EJE TRASERO DE AL MENOS 18.000 KG, TRACCIÓN 6X4, Y MOTOR DIÉSEL DE 6 LT., PARA ACOPIO Y APOYO RECEBO, MAS 1 CAMIÓN DE 6 M3 DE CAPACIDAD DE TOLVA, CAPACIDAD DE EJE TRASERO DE AL MENOS 10.800 KG., Y MOTOR DIÉSEL DE 6 LT., PARA TRASLADO DE MATERIAL PÉTREO HACIA LOS CAMINOS, LA ADQUISICIÓN DE 1 CARGADOR FRONTAL DE AL MENOS 100 HP DE POTENCIA Y UNA CAPACIDAD DE BALDE DE AL MENOS 2 M3, LA ADQUISICIÓN DE 1 TRACTOR DOBLE TRACCIÓN DE AL MENOS 90 HP, LEVANTE TRASERO DE 3.500 KG O MÁS Y 540 RPM AL TOMA FUERZA, TRANSMISIÓN SINCRONIZADA 10A/10R, POTENCIA DE AL MENOS 45 LTS/MIN, CON CABINA Y AIRE ACONDICIONADO, Y LA ADQUISICIÓN DE UNA DESBROZADORA CON BRAZO ARTICULADO DE ALCANCE 4,8 MTS. O MÁS, ANCHO DE CORTE 1 MT O MÁS, CORTADORA ROTATIVA MEDIANTE MARTILLO, REVERSIBILIDAD DEL ROTOR, AMORTIGUADOR HIDRÁULICO ANTIGOLPES, PARA LIMPIEZA DE FAJA.</t>
  </si>
  <si>
    <t>I. Municipalidad de Teodoro Schmidt</t>
  </si>
  <si>
    <t>2780.0 METROS CUADRADOS</t>
  </si>
  <si>
    <t>SE CONSULTA LA INTERVENCION DE 2780 M2, CONSTRUYENDO UNA ZONA DE ENCUENTRO PUBLICO, ZONA DE JUEGOS, ZONAS DE DESCANSO, ELEMENTOS RECREATIVOS, ETC, TODO EN TORNO AL CENTRO TURISTICO EXISTENTE.ENTRE OTRAS LAS PARTIDAS A EJECUTAR SON LIMPIEZA DEL TERRENO, CONSTRUCCION DE VEREDAS Y SENDEROS, DEMARCACIONES CON SOLERILLAS, CONSTRUCCION DE TERRAZA EN MADERA, CONSTRUCCION LOZA DE HORMIGON, INSTALACION DE MASTILES PARA BANDERAS, ILUMINACIÓN, RED DE RIEGO, ETC</t>
  </si>
  <si>
    <t>CONSTRUCCION INFRAESTRUCTURAS SANITARIAS HUALPIN, TEODORO SCHMIDT</t>
  </si>
  <si>
    <t>SE CONSTRUIRAN 251 SOLUCIONES SANITARIAS,</t>
  </si>
  <si>
    <t>SE CONSTRUIRAN 251 SOLUCIONES SANITARIAS, DE LAS CUALES 99 CONSISTEN EN UN RECINTO DE BAÑO, COCINA Y LAVADERO DE 9 M2, ALBAÑILERIA A LA VISTA, PILARES INTEGRADOS Y CUBIERTA DE FIERRO GALVANIZADO. 152 SOLUCIONES INTERMEDIAS, CONSISTENTE EN UN RECINTO DE BAÑO (3,58 M2), INSTALACION DE LAVADERO Y CONEXION DE RECINTOS EXISTENTES A RED PÚBLICA DE ALCANTARILLADO. - INSTALACION DE SERVICIO DE ALCANTARILLADO SANITARIO, CON APROX 10.000 ML DE COLECTORES Y 105 CÁMARAS DE INSPECCION E INCLUYE UNA PLANTA DE IMPULSIÓN Y UNA DE ELEVACIÓN. - CONSTRUCCION PLANTA TRATAMIENTO DE AGUAS SERVIDAS EN BASE A PLANTA COMPACTA CON SISTEMA BIODISCO QUE REQUIERE UN RECINTO DE 1.000 M2. SE PAVIMENTARAN 4.500 M2 DE CALZADA CON HORMIGÓN HCV (0,15 M.) Y 267 ML. DE COLECTOR D=600 MM.</t>
  </si>
  <si>
    <t>CONSTRUCCION LUMINARIAS CALLES TEODORO SCHMIDT</t>
  </si>
  <si>
    <t>27.0 UNIDAD</t>
  </si>
  <si>
    <t>ESTA INICIATIVA TIENE POR OBJETIVO CONSTRUIR E INSTALAR LUMINARIAS EN LA AVENIDA CARLOS IBAEZ (15 LUMINARIAS TEODORO SCHMIDT) Y EN AVENIDA MANUEL PLAZA (12 LUMINARIAS HUALPÍN), MEDIANTE FRIL.SE CONSULTAN 27 POSTES GALVANIZADOS CAERÍA DE 3 1 /2 O SIMILAR DE 8 M DE LARGO, CONTEMPLA LA INSTALACIÓN DE 54 LUMINARIAS CON TECNOLOGÍA LED, MODELO LEDECOM LLD60W, O TÉCNICAMENTE DE CATEGORÍA SUPERIOR, QUE CUMPLA CON MÍNIMO LAS SIGUIENTES CARACTERÍSTICAS VOLTAJE 90264 V. RANGO DE LA FRECUENCIA 5060 HZ. POTENCIA LED 60 W EFICIENCIA LUMÍNICA LED100 LM/W VIDA ÚTIL 50.000 HRS, GARANTÍA 3 AOS, CUERPO ALUMINIO IONIZADO,CARA POLICARBONATO ANTI VANDÁLICO, ESTA CONSTRUCCIÓN DEBERÁ REGIRSE DE ACUERDO A LAS NORMAS DEL SEC. DICHA INICIATIVA TIENE COMO PROPÓSITO CAMBIAR LAS LUMINARIAS ANTIGUAS POR NUEVAS, LAS QUE CUMPLIRÁN ESTÁNDARES DE CALIDAD, CONTANDO CON SISTEMA DE AHORRO DE ENERGÍA, PROGRAMÁNDOSE LAS HRS. DE ENCENDIDO Y DESPUÉS DE ALGUNAS HORAS BAJAR EL CONSUMO EN LAS HORAS DE MENOR TRANSITO SIN QUE ESTO DISMINUYA DE MANERA SIGNIFICATIVA LA ILUMINACIÓN GENERAL DE LAS CALLES.CABE SEALAR QUE POR UN ERROR INVOLUNTARIO EL ACUERDO DE CONCEJO QUE APRUEBA LOS COSTOS DE MANTENCIÓN DEL PROYECTO, SE DENOMINÓ LA INICIATIVA COMO REPOSICIÓN LUMINARIAS CALLES DE TEODORO SCHMIDT NOMBRE QUE NO CORRESPONDE DADO QUE LA INICIATIVA POSTULADA AL FONDO REGIONAL DE INICIATIVA LOCAL, SE DENOMINA CONSTRUCCIÓN LUMINARIAS CALLES TEODORO SCHMIDT</t>
  </si>
  <si>
    <t>MEJORAMIENTO MULTICANCHA HUALPIN, COMUNA TEODORO SCHMIDT</t>
  </si>
  <si>
    <t>563.0 METROS CUADRADOS</t>
  </si>
  <si>
    <t>LAS OBRAS CONSISTEN EN MEJORAMIENTO LOSA MULTICANCHA EXISTENTE CON SOBRELOSA DE 6 CM DE ESPESOR,PREVIA PREPARACION DE LA BASE Y COLOCACIÓN DE UN PUENTE DE ADHERENCIA EN TODA LA SUPERFICIE ( 563 M2) ILUMINACION, CONSISTE EN LA INSTALACION DE 4 POSTES EN PERFILES METALICOS DE 100X100X4 MM DE 6 M. DE ALTO, CADA PORTE DISPONDRA DE UN FOCO TIPO LED DE 100 W. PAISAJISMO 242 M2 DE ADOCESPED 8 ALCORQUES, 6 M2 DE REPOSICION DE ACERAS Y 2 M.L. DE SOLERILLAS. MEJORAMIENTO PINTURA ESTRUCTURAS METALICA EXISTENTE 2 MANOS DE ANTIOXIDO ( DIFERENTE COLOR), UNA MANO DE ESMALTE, OLEO PARA TABLEROS DE BASQUETBOL.MEJORAMIENTO 6M2 DE MALLA EN CIERRE METALICO.</t>
  </si>
  <si>
    <t>MEJORAMIENTO Y REPARACIONES LICEO TECNICO PROFESIONAL HUALPIN, T. SCHMIDT</t>
  </si>
  <si>
    <t>REPARACIONES DE LICEO VARIAS</t>
  </si>
  <si>
    <t>IDI ACTUAL - SE PROYECTA LIMPIEZA DE PAREDES INTERIORES Y EXTERIORES Y POSTERIOR PINTADO. - REEMPLAZO PUERTA EXTERIOR. - MANTENCION : LIMPIEZA Y TAPAGOTERAS EN CUBIERTA. - REPARACIÓN Y CAMBIO DE CANALES Y BAJADAS DE AGUAS LLUVIAS EN MAL ESTADO, CON MANOS DE PINTURA - SE INSTALARAN 3 CALEFACTORES ADECOMBUSTION LENTA. - MEJORAMIENTO DEL SISTEMA DE DISTRIBUCION Y ALMACENAMIENTO DE AGUA POTABLE. - MEJORAMIENTO RED ELECTRICA.</t>
  </si>
  <si>
    <t>REPOSICION A.T.S CESFAM HUALPIN,COMUNA TEODORO SCHMIDT</t>
  </si>
  <si>
    <t>EL PROYECTO CONSISTE EN LA REPOSICION DE LA AMBULANCIA DE TRANSPORTE SIMPLE EXISTENTE POR UNA AMBULANCIA (A.T.S), TIPO FURGÓN MONOBLOQUE. DIMENSIONES MÍNIMAS DESEABLES ANCHO 1900 MM, ALTO 2329 MM, LARGO 5008 MM, MOTOR ELECTRICO OM 651 DE22LA, CILINDRADA 2143 CC., POTENCIA (136 HP) 3800 RPM, POTENCIA 290 NM/ 1600 2400 RPM, NEUMATICOS 205/65 R16, FRENOS HIDRAULICOS/DISCO/ABS, CAJA DE CAMBIO MECANICA 6 VELOCIDADES MAS RESERVA, DIRECCION HIDRAULICA, TRACCION 4X2 EN RUEDAS POSTERIORES PUERTAS CABINA 2 LATERALES/ COMPARTIMIENTO 1 CORREDERA, LATERAL Y 2 POSTERIORES ABATIBLES, ESTANQUE DE COMBUSTIBLE 75 LITROS, QUE DISPONGA DEL EQUIPAMIENTO NECESARIO PARA SU BUEN FUNCIONAMIENTO TALES COMO COMPARTIMIENTO SANITARIO, EQUIPAMIENTO MODULO SANITARIO, SISTEMA ELECTRICO, ILUMINACION, CLIMATIZACIÓN, TRASMISOR VHF, CAMILLAS PATAS ALTA RETRACTILES, RED DE OXIGENO, KIT FOCOS PERIMETRALES, BATERIA AUXILIAR, BALIZA BARRA COMPACTA (COLOR ROJO Y AZUL) E IMAGEN CORPORATIVA. Mensaje N° 1.901 (21-11-2013) Acuerdo CORE N° 1.901 (04-12-2013)</t>
  </si>
  <si>
    <t>REPOSICION A.T.S CESFAM TEODORO SCHMIDT</t>
  </si>
  <si>
    <t>EL PROYECTO CONSISTE EN LA REPOSICION DE LA AMBULANCIA DE TRANSPORTE SIMPLE EXISTENTE POR UNA AMBULANCIA A.T.S, TIPO FURGÓN MONOBLOQUE. DIMENSIONES MÍNIMAS DESEABLES ANCHO 1900 MM, ALTO 2329 MM, LARGO 5008 MM, MOTOR ELECTRICO OM 651 DE22LA, CILINDRADA 2143 CC., POTENCIA (136 HP) 3800 RPM, POTENCIA 290 NM/ 1600 2400 RPM, NEUMATICOS 205/65 R16, FRENOS HIDRAULICOS/DISCO/ABS, CAJA DE CAMBIO MECANICA 6 VELOCIDADES MAS RESERVA, DIRECCION HIDRAULICA, TRACCION 4X2 EN RUEDAS POSTERIORES PUERTAS CABINA 2 LATERALES/ COMPARTIMIENTO 1 CORREDERA, LATERAL Y 2 POSTERIORES ABATIBLES, ESTANQUE DE COMBUSTIBLE 75 LITROS, QUE DISPONGA DEL EQUIPAMIENTO NECESARIO PARA SU BUEN FUNCIONAMIENTO TALES COMO COMPARTIMIENTO SANITARIO, EQUIPAMIENTO MODULO SANITARIO, SISTEMA ELECTRICO, ILUMINACION, CLIMATIZACIÓN, TRASMISOR VHF, CAMILLAS PATAS ALTA RETRACTILES, RED DE OXIGENO, KIT FOCOS PERIMETRALES, BATERIA AUXILIAR, BALIZA BARRA COMPACTA (COLOR ROJO Y AZUL) E IMAGEN CORPORATIVA. Mensaje 191 (21-11-2013) Acuerdo CORE N° 1.901 (04-12-2013)</t>
  </si>
  <si>
    <t>CONSTRUCCION 14 REFUGIOS PEATONALES RUTA S-31, COMUNA DE VILCÚN</t>
  </si>
  <si>
    <t>14.0 UNIDAD</t>
  </si>
  <si>
    <t>EL PROYECTO CONSISTE EN LA CONSTRUCCIÓN DE 14 REFUGIOS PEATONALES DE ALBAILERÍA SOBRE UNA BASE DE RADIER DE HORMIGÓN DE DIMENSIONES 2,12 X 3,24 MT. (TERMINADO) CON PILARES PUESTOS EN FUNDACIONES DE HORMIGÓN. SUS PAREDES SERÁN DE ALBAILERÍA EN LADRILLO FISCAL ESTUCADA EN SUS TRES COSTADOS, MADERA NATIVA EN ESTRUCTURA DE TECHUMBRE Y CUBIERTA TIPO ASFÁLTICA, CONSTARA CON ASIENTOS DE ESTRUCTURA METÁLICA, EMPOTRADOS EN A LOS MUROS CON ASIENTO DE MADERA NATIVA CEPILLADA Y PINTADA.LOS REFUGIOS TENDRÁN COLORES Y APLICACIONES DE MATERIALES COMO PIEDRA VOLCÁNICA EN SU EXTERIOR, CON EL SENTIDO DE OTORGAR UNA IDENTIDAD PROPIA A CADA EDIFICIO DE NUESTRA COMUNA.LAS CONSTRUCCIONES SE UBICARAN A LO LARGO DE LA RUTA S31, POR LA CUAL TRANSITAN LOS TRANSPORTES URBANOS Y RURALES DESDE LA LOCALIDAD DE CHERQUENCO HASTA CAJÓN, D ACUERDO AL SIGUIENTE DETALLELUGAR X YFRENTE A PARADERO LINEA N1 CAJON 7168985716111FRENTE A LAS AZUCENAS , CAJON 7167785715434FRENTE A SALA CUNA CAJON 7169705715328FRENTE A SANTUARIO STA ROSA 7182885714699ENTRADA PARRA 7201135714258CANCHA PIRCUNCHE 7207985713858SECTOR LA QUINTA 7212805713785ESCUELA EL NATRE 7220535713660EL NATRE 7228315713533GENERAL LOPEZ 1ERA ENTRADA 7290025714245SECTOR LA FORTUNA 7346765715747ENTRADA LONCOVACA 7360955716039ENTRADA LOS VOLCANES 7382735716487ENTRADA COMUNIDAD LEVIO 7395525716453</t>
  </si>
  <si>
    <t>I. Municipalidad de Vilcun</t>
  </si>
  <si>
    <t>CONSTRUCCION MULTICANCHA RECREATIVA LOS COPIHUES,CHERQUENCO.VILCUN</t>
  </si>
  <si>
    <t>640.0 METROS CUADRADOS</t>
  </si>
  <si>
    <t>ESTE RECINTO DEBE CUMPLIR LAS SIGUIENTES IMPLEMENTACIONESLOZA DE HORMIGÓN DE 20 X 32 MT. PINTADA.IMPLEMENTACIÓN CON ARCOS, TABLEROS DE BASQUETBOL, PILARES PARA MALLA VOLEIBOL Y DEMARCACIÓN PARA REALIZAR LAS DIFERENTES ACTIVIDADES DEPORTIVAS Y RECREATIVAS.CIERRE PERIMETRAL DE 4 MT. CON MALLA TIPO ACMAFOR.ILUMINACIÓN PARA LA PRÁCTICA DE DEPORTES EN HORARIOS NOCTURNOS.EL LUGAR DONDE SE EMPLAZARA ESTA EDIFICACIÓN CORRESPONDE A LA VILLA LOS COPIHUES, DONDE ACTUALMENTE SE EMPLAZA UNA ZONA DE EQUIPAMIENTO CON JUEGOS INFANTILES, LOS QUE SERÁN REDISTRIBUIDOS EN LAS ÁREAS VERDES CIRCUNDANTES.TABLA RESUMEN DE OBRASDESIGNACIONU.M.CANTIDADSUPERFICIE LOSA DE HORMIGÓN AFINADA Y PINTADAM2640IMPLEMENTACIÓN, ARCOS DE BABY FUTBOL UNI2TABLEROS DE BASQUETBOL UNI 2PILARES PARA MALLA DE VOLEIBOL UNI 2CIERRE PERIMETRAL DE 4 MT DE ALTO, CON MALLA ELECTROSOLDADAML104TORRES DE ILUMINACIÓNUNI4DEMARCACIÓN PARA DIVERSOS DEPORTES RECREATIVOS.SEGUN CORRESPONDE A ACUERDO DE CONCEJO MUNICIPAL DE FECHA 19 DE JUNIO DE 2012 EL CUAL DENOMINA AL PROYECTOCONSTRUCCION MULTICANCHA LOS COPIHUES DE CHERQUENCO, ADJUNTO.</t>
  </si>
  <si>
    <t>CONSTRUCCION MULTICANCHA RECREATIVA SECTOR VILLA VILCUN,VILCUN</t>
  </si>
  <si>
    <t>ESTE RECINTO DEBE CUMPLIR LAS SIGUIENTES IMPLEMENTACIONESLOZA DE HORMIGÓN DE 20 X 32 MT. PINTADA.IMPLEMENTACIÓN CON ARCOS, AROS DE BASQUETBOL PILARES PARA MALLA DE VOLEIBOL Y DEMARCACIÓN PARA REALIZAR LAS DIFERENTES ACTIVIDADES DEPORTIVAS Y RECREATIVAS.CIERRE PERIMETRAL DE 4 MT. CON MALLA TIPO ACMAFOR.ILUMINACIÓN PARA LA PRÁCTICA DE DEPORTES EN HORARIOS NOCTURNOS.EL LUGAR DONDE SE EMPLAZARA ESTA EDIFICACIÓN CORRESPONDE A LA VILLA VILCUN, EN UN TERRENO DE PROPIEDAD MUNICIPAL QUE HOY SE ENCUENTRA SIN USO.TABLA RESUMEN DE OBRASDESIGNACION U.M. CANTIDADSUPERFICIE LOSA DE HORMIGÓN AFINADA Y PINTADA M2 640IMPLEMENTACIÓN, ARCOS DE BABY FUTBOL UNI 2TABLEROS DE BASQUETBOL UNI 2PILARES PARA MALLA DE VOLEIBOL UNI 2CIERRE PERIMETRAL DE 4 MT DE ALT, CON MALLA ELECTROSOLDADA ML 104 TORRES DE ILUMINACIÓN UNI 4 DEMARCACIÓN PARA DIVERSOS DEPORTES. LA INICIATIVA CUENTA CON ACUERDO CONCEJO MUNICIPAL PARA SER PRESENTADA ASI COMO PARA CUBRIR SUS GASTOS DE MANTENCION Y OPERACION, ACUERDO DE FECHA 18 DE JUNIO DE 2012, EL ACUERDO SEALA LA OBRA CONSTRUCCION MULTICANCHA VILLA VILCUN</t>
  </si>
  <si>
    <t>CONSTRUCCION PLAN DE CIERRE VERTEDERO MUNICIPAL DE VILCÚN</t>
  </si>
  <si>
    <t>DISEÑO de 21000.0 METROS CUADRADOS</t>
  </si>
  <si>
    <t>Mensaje N° 168 (10-12-2012) Acuerdo CORE N° 1.716 (Sesión Ord. N° 104 del 22-05-2013) DETALLE IDI PRIMER ACUERDO Consultorías M$ 41.125 1.ELABORAR UN PROYECTO DE INGENIERÍA DE DETALLE PARA EL CIERRE, SELLADO Y REINSERCIÓN PARA EL SITIO DE DISPOSICIÓN FINAL O VERTEDERO EXISTENTES EN LA COMUNA DE VILCUN QUE FORMA PARTE DE LA ASOCIACIÓN DE MUNICIPALIDADES DE LA PRECORDILLERA.2.IDENTIFICAR LOS IMPACTOS AMBIENTALES PREVISTOS PARA LA ETAPA DE CIERRE DEL VERTEDERO.3.OBTENER UNA RESOLUCIÓN DE CALIFICACIÓN AMBIENTAL FAVORABLE PARA EL ESTUDIO DE PLAN DE CIERRE DEL VERTEDERO DE LA COMUNA DE VILCUN EN EL SISTEMA DE EVALUACIÓN DE IMPACTO AMBIENTAL.4.DESARROLLAR PERFIL Y DESARROLLAR TÉRMINOS TÉCNICOS DE REFERENCIA PARA LA RESPECTIVA LICITACIÓN DE LA EJECUCIÓN DEL PLAN DE CIERRE DISEADO. DEBERÁN INCLUIR UNA EVALUACIÓN PRIVADA Y SOCIAL, CONFORME A LAS PAUTAS ESTABLECIDAS POR MIDEPLAN, APLICANDO EL MODELO DE EVALUACIÓN ESTABLECIDO EN EL DOCUMENTO PARTICULAR DE MIDEPLAN METODOLOGÍA DE PROYECTOS DE RESIDUOS SÓLIDOS DOMICILIARIOS Y ASIMILABLES. EN CONJUNTO A LA EVALUACIÓN LISTADA POR EL MODELO, SE DEBERÁ PRESENTAR, ADEMÁS, LA DESCRIPCIÓN DEL PROYECTO EVALUADO Y LA JUSTIFICACIÓN DE LOS VALORES USADOS EN LA ENTREGA DE DATOS DEL MODELO Y LA RESPECTIVA OBTENCIÓN DE RATE RS SIN OBSERVACIONES, DE INICIATIVA PARA LA ETAPA DE EJECUCIÓN DEL PLAN DE CIERRE</t>
  </si>
  <si>
    <t>HABILITACION DE GIMNASIOS AL AIRE LIBRE, COMUNA DE VILCUN</t>
  </si>
  <si>
    <t>30.0 UNIDAD según descripción</t>
  </si>
  <si>
    <t>LA ADMINISTRACIÓN PRETENDE SOLUCIONAR EL PROBLEMA QUE AQUEJA A TANTOS VECINOS CON LA IMPLEMENTACIÓN DE UN NUEVO Y MODERNO EQUIPAMIENTO PARA ALGUNAS DE SUS PLAZOLETAS, CON EL PROPÓSITO DE ENTREGAR DE FORMA GRATUITA DEPORTE, RECREACIÓN Y SALUD A TODA LA COMUNIDAD.SE PRETENDE UNA NUEVA FORMA DE VIVIR LOS ESPACIOS PÚBLICOS, EN QUE PERSONAS SIN DISTINCIÓN PUEDAN DISFRUTAR DE UN ESPACIO DISEADO PARA EL USO RECREATIVO Y DEPORTIVO, PROPORCIONANDO UN EQUIPAMIENTO QUE RESUELVE LAS NECESIDADES DEPORTIVAS DE LA COMUNIDAD, PROMOVIENDO EL CONOCIMIENTO DEPORTIVO Y AMPLIANDO OPORTUNIDADES RECREACIONALES.ESTE INNOVADOR EQUIPAMIENTO CONSISTE EN LA IMPLEMENTACIÓN DE MAQUINAS FITNESS OUTDOOR INSTALADOS EN DISTINTOS ESPACIOS PÚBLICOS DE LA LOCALIDAD DE VILCÚN. LA VENTAJA DE ESTOS EQUIPAMIENTOS RADICA EN LAS SIGUIENTES SITUACIONESDURABILIDAD Y RESISTENCIA DE LOS MATERIALES.BAJO COSTO DE MANTENCIÓN.SIMPLICIDAD PARA EL USUARIO. GRATUIDAD Y AMPLIA LIBERTAD DE USO POR PARTE DE LA COMUNIDAD.SE CONSIDERA LA INSTALACIÓN DE LAS SIGUIENTES MÁQUINASSILLA DE EMPUJE HORIZONTAL (N1)6 UNID.CAMINADOR AÉREO (N2)3 UNID.REMO (N3)5 UNID.CAMINADORA ELÍPTICA (N4)5 UNID.CAMINADORA SKY (N5)1 UNID.TORNADO ESCULPIDOR (N6)5 UNID.PRENSA (N7)5 UNID. TOTAL30 UNIDADES.PALETA INDICATIVA (N8)6 UNID.ESTAS SERÁN INSTALADAS DE ACUERDO A RECOMENDACIONES DADAS POR EL FABRICANTE, SOBRE ISLAS DE GRAVILLA DE A CON ALTURA MÍNIMA DE 5 CM, MOLDEADAS A TRAVÉS DE SOLERILLAS DE HORMIGÓN PREFABRICADAS DE CANTO REDONDO DE 100X20X6 CM, SE DEBERÁ CONSTRUIR A LO MENOS UNA ISLA POR CADA MÁQUINA LA CUAL DEBE CUBRIR UN DIÁMETRO QUE SUPERE LOS 50 CM POR CADA LADO DE ESTA, EN LUGARES QUE SE SEALAN A CONTINUACIÓNPLAZOLETA LAGOS DEL SUR4 MAQUINASPLAZOLETA VILLA TAI RUKA6 MAQUINASPLAZOLETA VILLA LAS VIOLETAS6 MAQUINASPLAZOLETA VILLA LOS RÍOS6 MAQUINASCAJÓN PLAZA LOS MOLINOS5 MAQUINASPLAZOLETA EL SOLAR3 MAQUINAS</t>
  </si>
  <si>
    <t>MEJORAMIENTO ESTADIO MUNICIPAL DE VILCUN.</t>
  </si>
  <si>
    <t>7992.0 METROS CUADRADOS de mejoramiento</t>
  </si>
  <si>
    <t>Mensaje N° 34 de fecha 22-03-2013 Sesión Extraordinaria N° 63 de fecha 30-04-2013 Detalle IDI primer Acuerdo CORE N° 1686 OO CC M$ 367.081 Consult. M$ 3.133 G. Adm. M$ ------- Equipamto M$ 8.340 Equipos M$ ------- Totales M$ 378.554 EL ESTADIO DE VILCUN, ACTUALMENTE CUENTA CON UNA SUPERFICIE DE CESPED NATURAL, LA CUAL SE PRETENDE MEJORAR A TRAVES DE LAS SIGUIENTES INTERVENCIONESDRENAJE Y MEJORAMIENTO PREVIO DEL TERRENO DE JUEGO SUMINISTRO E INSTALACIÓN CARPETA DE CÉSPED SINTÉTICA 7992 M2 INSTALACIONARCOS DE FÚTBOL, BANDERINES, SE CONSULTA LA ADQUISICION DE LOS IMPLEMENTOS NECESARIOS QUE PERMITAN EL CORRECTO MANTENIMIENTO DE LA CARPETA DE CÉSPED, ES DECIR, MINI TRACTOR, MAQUINARIA PEINADORA Y DESCOMPACTADORA, ENTRE OTRAS. ADEMÁS CONTEMPLA UN SERVICIO DE INSPECCIÓN TECNICA DE OBRAS (I.T.O.), DEPENDIENTE DE LA MUNICIPALIDAD DE VILCÚN</t>
  </si>
  <si>
    <t>MEJORAMIENTO MULTICANCHA TECHADA COLEGIO LA GRANJA, VILCUN</t>
  </si>
  <si>
    <t>940.0 METROS CUADRADOS</t>
  </si>
  <si>
    <t>CONSTRUCCIÓN DE CAMARINES Y BAOS PARA LA MULTICANCHA TECHADA DEL COMPLEJO LA GRANJA 91 M2 APROX. MUROS EXTERIORES DE LADRILLO, DIVISIONES INTERIORES CON ESTRUCTURA DE MADERA, REVESTIMIENTO INTERIOR DE CERÁMICA CON INSTALACIÓN DE CALEFÓN Y NICHOS PARA EL GAS. ADEMÁS CONSIDERA EN LA MULTICANCHA LA INSTALACIÓN DE CIELO EN TERCIADO RANURADO 767 M2 Y EL CAMBIO DE TODA LA ILUMINACIÓN.</t>
  </si>
  <si>
    <t>MEJORAMIENTO MULTICANCHA TECHADA ESCUELA MARTIN ALONQUEO,VILCÚN</t>
  </si>
  <si>
    <t>704.0 METROS CUADRADOS</t>
  </si>
  <si>
    <t>CONSTRUCCIÓN DE UN NUEVO RADIER SOBRE EL EXISTENTE 651 M2, REVESTIMIENTO INTERIOR DE PAREDES 300 M2 Y CIELO 696 M2 CON TERCIADO RANURADO, MEJORAMIENTO DE GRADERÍAS REVISTIENDO LA PARTE FRONTAL Y LATERAL, INSTALANDO UNA PUERTA DE ACCESO POR CADA GRADERÍA, ADEMÁS CONSIDERA LA ILUMINACIÓN Y PUNTURA DE TODA LA INFRAESTRUCTURA SOLO EXCLUYENDO EL TECHO 2698 M2.</t>
  </si>
  <si>
    <t>MEJORAMIENTO POSTAS DE LA COMUNA DE VILCUN</t>
  </si>
  <si>
    <t>1129.0 METROS CUADRADOS</t>
  </si>
  <si>
    <t>POSTA GENERAL LOPEZPINTURA Y TRATAMIENTO DE FACHADAS204 M2PINTURA DE CIELOS120 M2REVESTIMIENTO DE PISO CERÁMICO 85 M2INSTALACIÓN Y HABILITACIÓN DE 1 FOSA SÉPTICAMAYOR A 5.500 LITROS.POSTA CHERQUENCOHABILITACIÓN DE ÁREA SUCIA ÁREA LIMPIA7 M2POSTA SAN PATRICIOPINTURA Y TRATAMIENTO DE FACHADAS175.2 M2PINTURA DE CIELOS 72 M2HABILITACIÓN DE ÁREA SUCIA ÁREA LIMPIA3.9 M2CONFECCIÓN DE BAO PERSONAL4 M2CONEXIÓN ALCANTARILLADO PUBLICO1 UNPOSTA CODINHUEPINTURA Y TRATAMIENTO DE FACHADAS229.1 M2PINTURA DE CIELOS78.3 M2HABILITACIÓN DE ÁREA SUCIA ÁREA LIMPIA1 GLINSTALACIÓN Y HABILITACIÓN DE 1 FOSA SÉPTICA1 UNIPOSTA QUINTRILPEPINTURA Y TRATAMIENTO DE FACHADAS115.2 M2PINTURA DE CIELOS36 M2INSTALACIÓN Y HABILITACIÓN DE 1 FOSA SÉPTICA1 UNI</t>
  </si>
  <si>
    <t>ADQUISICION EQUIPAMIENTO Y MOBILIARIO CENTRO CULTURAL, VILLARRICA</t>
  </si>
  <si>
    <t>469.0 UNIDAD</t>
  </si>
  <si>
    <t>EL PROYECTO DENOMINADO ADQUISICIÓN EQUIPAMIENTO Y MOBILIARIO CENTRO CULTURAL, VILLARRICA, PARA LO CUAL SE PRETENDE ADQUIRIR MOBILIARIO ESCRITORIO GERENCIA, ESCRITORIO ADMINISTRATIVO, MESA DE REUNIÓN, SILLÓN GERENTE, SILLÓN OPERATIVO, SILLÓN CAJERO, SILLÓN UN CUERPO, SILLA DE VISITA O ESPERA, PIZARRA ACRÍLICA, ESTANTE SIN PUERTA, ESTANTE CON PUERTA, LOCKERS CASILLEROS, PAPELERO OFICINA, PAPELERO SERVICIOS HIGIÉNICOS, CONTENEDOR DE BASURA, LÁMPARA, REFRIGERADOR, COCINA, CAMPANA, MESÓN TALLER ARTES VISUALES, BUTACAS SALA PRINCIPAL, CÁMARA NEGRA, TELÓN CORTINAS Y ARLEQUINES. EL EQUIPAMIENTO DE SONIDO ESTÁ COMPUESTO POR MIXER DIGITAL, SUB BAJO ACTIVO AVANT 118A PARA LINE ARRAY, CAJA ACUSTICA AERO48 DE LINE ARRAY, SUB BAJO ACTIVO PARA LINE ARRAY, CAJA ACUSTICA ACTIVA AVANT12A, CAJA ACUSTICA PASIVA, SUBWOOFER ACTIVO 1000W, SUBWOOFER PASIVO ARENA 1000W, MONITOR DE PISO PASIVO, MONITOR DE PISO ACTIVO ACTION 12, COMPRESOR CON GATE 5COM PLUS, ECUALIZADOR DIGITAL, PROCESADOR PARA SISTEMAS DSX2040 LINE ARRAY, PROCESADOR DINAMICO 1074 ONADNOISE GATE, 4 RETORNOS, 45METROS, PREAMPLIFICADO DE MICROFONO, MICROFONO CONDENSADOR, MICRÓFONO CUELLO DE GANSO PARA CONFERENCIA CON BASE, SISTEMA MICRÓFONO INALÁMBRICO DE MANO, SISTEMA MICRÓFONO INALÁMBRICO DE CINTILLO DIGITAL, SISTEMA DE CONFERENCIA, AUDIFONO DE MONITOREO, CONTROLADOR MIDI PARA DJ, CABLE PARA PARLANTE 100 METROS, CABLE INTERFAZ MIDI MATTELL MIDI/USB, CABLE PARA INSTRUMENTO 100METROS, CABLE PARA MICRÓFONO 100 METROS, CONECTORES VARIOS, REPRODUCTOR DE CD/MP3 DOBLE PARA DJ USB, TORNAMESA, SINTETIZADOR PA1X, ATRIL PARLANTE, ATRIL DE MICRÓFONO CON BOOM, CROSSOVER Y UN SET PROYECTOR.</t>
  </si>
  <si>
    <t>I. Municipalidad de Villarrica</t>
  </si>
  <si>
    <t>CONSTRUCCION ALCANTARILLADO SANITARIO ÑANCUL, VILLARRICA</t>
  </si>
  <si>
    <t>578.0 NRO. UNIDADES DOMICILIARIAS</t>
  </si>
  <si>
    <t>SE CONSULTA1.CONSTRUCCIÓN COLECTOR SANITARIO EN PVC CLASE 61.1.EN DIÁMETRO 180 MM, 6 M1.2.EN DIÁMETRO 200 MM, 4.407 M1.3.EN DIÁMETRO 250 MM, 794 M1.4.INCLUYE CONSTRUCCIÓN DE 378 UNIONES DOMICILIARIAS HASTA LÍNEA DE CIERRO2.CONSTRUCCIÓN 75 CÁMARAS DE INSPECCIÓN TIPO A DE ALTURA ENTRE 1,76 M 6,0 M Y 5 CÁMARAS TIPO B, DE 1,49 M DE ALTURA.3.REPOSICIÓN DE CALZADAS 5.479 M2 DE ASFALTO Y 1.064 M2 DE ADOCRETO. REPOSICIÓN DE 2.124 M DE SOLERAS, 736 M ZARPASOLERA Y 4,2 M2 DE VEREDA EN HCV.4.CONSTRUCCIÓN PLANTA ELEVADORA DE AGUAS SERVIDAS, INCLUYE 2 BOMBAS SUMERGIBLES PARA AGUAS SERVIDAS, MEDIDOR DE CAUDAL ELECTROMAGNÉTICO (D125 MM), CASETA DE CONTROLOPERADOR, GENERADOR, URBANIZACIÓN Y CIERROS RECINTO.5.CONSTRUCCIÓN 2.616 M RED IMPULSIÓN EN HDPE PE 100 PN 66.CONSTRUCCIÓN RED DE ADUCCIÓN A PLANTA DE TRATAMIENTO AGUAS SERVIDAS DE EMPRESA SANITARIA LOCALIZADA EN VILLARRICA, EN HDPE PE 100 PN 61.1.EN DIÁMETRO 160 MM, 3.914 M.1.2.EN DIÁMETRO 200 MM, 2.000 M.1.3.INCLUYE MEDIDOR DE CAUDAL ELECTROMAGNÉTICO (D150 MM)7.OBRAS ELÉCTRICAS PARA FUERZA, ALUMBRADO Y CONTROL DEL SISTEMA.8.RESOLUCIÓN SANITARIA FAVORABLE PARA OPERACIÓN. Mensaje N° 28 (03-02-2014) Acuerdo CORE N° 1984 (28-02-2014)</t>
  </si>
  <si>
    <t>CONSTRUCCION GIMNASIO MUNICIPAL SECTOR ESTACIÓN - VILLARRICA</t>
  </si>
  <si>
    <t>2102.0 METROS CUADRADOS</t>
  </si>
  <si>
    <t>SE CONSULTA LA EJECUCIÓN DEL GIMNASIO MUNICIPAL SECTOR VILLA ESTACIÓN PARA VILLARRICA QUE CUENTA CON UNA CAPACIDAD PROMEDIO DE 523 PERSONAS Y UNA SUPERFICIE APROX. DE 2.102 M2 DE CONSTRUCCIÓN, QUE SON DESGLOSADOS EN EL PROGRAMA ARQUITECTÓNICO ADJUNTO. SE DEBE CONSIDERAR QUE EL DISEO CONSIDERA ESTÁNDAR DE CONFORT, HABITABILIDAD Y EFICIENCIA ENERGÉTICA EN SUS ASPECTOS PASIVOS Y ACTIVOS, ESTO QUIERE DECIR QUE SE DEBE CONTAR CON LA OBLIGATORIEDAD DE LOGRAR EJECUTAR UNA ENVOLVENTE CONTINUA LIBRE DE PUENTES TÉRMICOS, ASÍ COMO TAMBIÉN EL MANEJO DEL RUIDO Y LA PROBLEMÁTICA ACÚSTICA. POR LO TANTO LO QUE SE PROPONE ES ENTREGAR A LA COMUNIDAD DE VILLARRICA UN ESPACIO QUE ALBERGE LAS PRÁCTICAS DEPORTIVAS DENTRO DE UN AMBIENTE DE CONFORT TÉRMICO, DONDE LA ESPACIALIDAD Y MATERIALIDAD A PROPONER RESPONDEN A PATRONES ARQUITECTÓNICOS PROPIOS DE VINCULACIÓN CON EL ENTORNO EMPLAZADO. MENSAJE N° 106 (13-09-2012) ACUERDO CORE N° 1.536 (21-11-2012) DETALLE IDI PRIMER ACUERDO OOCC M$ 1.342.173 CONSULTORIAS M$ 8.000</t>
  </si>
  <si>
    <t>CONSTRUCCION INFRAESTRUCTURAS SANITARIAS BELLAVISTA, VILLARRICA</t>
  </si>
  <si>
    <t>55.0 NUMERO DE SOLUCIONES</t>
  </si>
  <si>
    <t>Mensaje N° 28 de fecha 15-03-2013 Sesión Extraordinaria N° 64 de fecha 06-05-2013 Detalle IDI primer Acuerdo CORE N° 1677 SE CONSULTA1.CONSTRUCCIÓN DE 9 SOLUCIONES SANITARIAS CONSISTENTES EN UN RECINTO DE BAOCOCINA Y LAVADERO DE ALBAILERÍA REFORZADA Y CUBIERTA DE FE GALVANIZADO DE 9,36 M.2.NORMALIZACIÓN DE 46 ZONAS HÚMEDAS EXISTENTES, CONECTÁNDOLAS A RED PÚBLICA DE ALCANTARILLADO SANITARIO.3.CONSTRUCCIÓN DE 1.426 M DE COLECTOR SANITARIO EN PVC DE D 200 MM, 36 CÁMARAS DE INSPECCIÓN (1,53 M H3,82 M) Y 169 UNIONES DOMICILIARIAS.4.CONSTRUCCIÓN DE 2.458 M DE CALZADAS DE HCV DE 0,13 M DE ESPESOR Y 3.965 M DE 0,15 M DE ESPESOR. INSTALACIÓN DE 1.321 M DE SOLERAS RECTAS Y 1.405 M DE SOLERA CON ZARPA. CONSTRUCCIÓN DE 1.586 M DE VEREDAS DE HCV DE 0,07 M DE ESPESOR. 5.CONSTRUCCIÓN COLECTORES DE AGUAS LLUVIAS EN HDPE DE D 400 MM, 503 M Y D 600 MM, 127 M. 18 CÁMARAS DE INSPECCIÓN. 12 SUMIDEROS TIPO SERVIU, 6 MUROS DE BOCA DE D 1.000 Y 40 M DE ZANJAS DE INFILTRACIÓN.6.INSTALACIÓN DE 29 LUMINARIAS DE 100 W Y 16 DE 150 W. INSTALACIÓN DE 14 POSTES DE HA DE 9,5 M DE ALTURA. INSTALACIÓN DE TABLERO DE ALUMBRADO CON EMPALME MONOFÁSICO, INCLUYE CONTROL FOTO ELÉCTRICO. 7.INCLUYE LOS COSTOS POR PERMISOS ASOCIADOS A LA EJECUCIÓN DE LAS OBRAS.</t>
  </si>
  <si>
    <t>CONSTRUCCION PLAZA ACTIVA VILLA ARAUCANIA HUALPIN, T.SCHMIDT</t>
  </si>
  <si>
    <t>2449.0 METROS CUADRADOS</t>
  </si>
  <si>
    <t>Mensaje N° 61 de fecha 30-04-2013 Sesión Extraordinaria N° 63 de fecha 30-04-2013 Detalle IDI primer Acuerdo CORE N° 1687 OO CC M$ 155.679 EL PROYECTO CONTEMPLA EN 1 INSTANCIA, EL RETIRO DE ACERA EXISTENTE Y ENTUBAMIENTO DE CANAL PARALELO A LA PLAZA UBICADO ENTRE ESTA Y LA CARRETERA EN UN TOTAL DE 115,5 M.L. ASI COMO TAMBIEN LA INSTALACION DE 15 LUMINARIAS LED, 1063 M2 DE CIRCULACIONES EN ADOCRETO, 4 MESAS CON BANCAS DE HORMIGÓN 12 ESCAOS 10 PAPELEROS. 100,7 M.L. DE CERCO CON JARDINERAS JUEGOS INFANTILES 1 BALANCIN DOBLE 2 COLUMPIOS DOBLES 1 TREPADOR IGLU 2 TOBOGANES 1 MEDIA LUNA 2 CARRUSELES CON ASIENTO, 1 LOCOMOTORA Y 1 SET DE BOTONES PLANTICOS, Y 10 EQUIPOS PARA GIMNASIO AL AIRE LIBRE , TODOS DESTINADOS PRINCIPALMENTE A JOVENES Y ADULTOS.</t>
  </si>
  <si>
    <t>CONSTRUCCION VEREDAS VILLARRICA Y ÑANCUL, VILLARRICA</t>
  </si>
  <si>
    <t>1980.0 METROS de veredas</t>
  </si>
  <si>
    <t>SE CONSULTA LA CONSTRUCCIÓN DE 1980 ML, CON UN ANCHO DE 1.00MT DE VEREDAS DISTRIBUIDAS EN DIFERENTES SECTORES DE VILLARRICA Y ANCUL, CON LA FINALIDAD DE REPONER ACERAS ACTUALMENTE EN MAL ESTADO Y CONSTRUIR ALGUNOS TRAMOS PENDIENTES PARA DAR CONTINUIDAD A LA MISMA. LA OBRA CONTEMPLA LA DEMOLICIÓN DE LOS PAVIMENTOS EXISTENTES, REBAJE DEL TERRENO, ESTABILIZADO DE 0.10 CM, EN HORMIGON H20 CON UN ESPESOR DE 7CM EXTRACCIÓN DE ESCOMBROS Y ESTABILIZADO COMPACTADO, SE DEBERÁ CONSIDERAR POR PARTE DEL CONTRATANTE TODAS LAS OBRAS PREVIAS QUE INVOLUCREN DICHOS TRABAJOS, SE CONTEMPLA 380 ML PARA LA LOCALIDAD DE ANCUL Y 1600 PARA LA CIUDAD DE VILLARRICA</t>
  </si>
  <si>
    <t>REPOSICION ESTADIO MUNICIPAL, VILLARRICA (DISEÑO)</t>
  </si>
  <si>
    <t>DISEÑO DE 3440.0 METROS CUADRADOS</t>
  </si>
  <si>
    <t>MENSAJE N° 129 DE 2010 ACUERDO CORE N° 723 DE 2010 DETALLE IDI PRIMER ACUERDO CONSULTORIAS M$ 47.262 DISEO DE ARQUITECTURA Y ESPECIALIDADES PARA LA REPOSICIÓN DEL ESTADIO MUNICIPAL DE VILLARRICA. EL PROGRAMA ARQUITECTÓNICO CONTEMPLA 3.440 MT2 DE CONSTRUCCIÓN DE 74 MT2 AREA ADMINISTRATIVA (32 MT2 HALL DE ACCESO, 3 MT2 RECEPCIÓN, 9 MT2 BOLETERÍAS, 6 MT2 ADMINISTRACIÓN, 9 MT2 OFICINA, 15 MT2 SALA REUNIONES). 58 MT2 AREAS COMPLEMENTARIAS PÚBLICAS (6 MT2 BAO HOMBRES, 6 MT2 BAO MUJERES, 4 MT2 BAO DISCAPACITADOS, 6 MT2 SALA PRIMEROS AUXILIOS, 36 MT2 CAFETERÍA). 950 MT2 GALERÍA (CAPACIDAD PARA 1.000 PERSONAS). 808 MT2 GRADERÍA ORIENTE (CAPACIDAD 750 PERSONAS) (800 MT2 GRADERÍA, 4 MT2 ACCESO CONTROL, 4 MT2 CASETA GUARDIA). 977 MT2 GRADERÍA PONIENTE (CAPACIDAD 750 PERSONAS) (800 MT2 GRADERÍA, 4 MT2 ACCESO CONTROL, 80 MT2 DOS CAMARINES JUGADORES, 12 CAMARINES ÁRBITROS, 32 MT2 ÁREA CALENTAMIENTO, 18 MT2 DOS BODEGAS, 12 MT2 BAO PERSONAL, 15 MT2 CASETA TRANSMISIÓN, 4 MT2 CASETA GUARDIA). 573 MT2 MUROS Y CIRCULACIONES.ADEMÁS DE OBRAS COMO SISTEMA DE TORRES DE ILUMINACIÓN (4).7.350 MT2 CANCHA PASTO SINTÉTICO (68X115).1.952 MT2 PISTA ATLÉTICA 200 MT640 MT2 MULTICANCHA 1640 MT2 MULTICANCHA 2360 MT CIERRE PERIMETRALPAISAJISMO Y JARDINERÍAESTACIONAMIENTOS.</t>
  </si>
  <si>
    <t>CONSERVACION CAMINOS RURALES SECTOR HUAMAQUI, COMUNA DE CHOLCHOL</t>
  </si>
  <si>
    <t>3000.0 METROS</t>
  </si>
  <si>
    <t>EL PRESENTE PROYECTO LLEVA POR NOMBRE CONSERVACION CAMINOS RURALES SECTOR HUAMAQUI, EL PROYECTO EN CUESTION CONSISTE EN LA CONSERVACION Y ADECUACION DE VARIOS CAMINOS PERTENECIENTES A LA RED RURAL DE LA COMUNA DE CHOLCHOL, SUMAN EN CONJUNTO UN TOTAL DE 3 KILOMETROS DE CAMINOS A INTERVENIR. EL PROYECTO CONSISTE EN LA EJECUCION DE UNA CONSERVACION DE LOS CAMINOS BENEFICIADOS MEDIANTE EL SUMINISTRO Y LA COLOCACION DE MATERIAL GRANUILAR TAMAO MAXIMO 2, EN UN ESPESOR 15 DE ACUERDO ALAS CARACTERISTICAS DEL CAMINO A INTERVENIR. ADEMAS SE CONTEMPLA EL MEJORAMIENTO HE INSTALACION DE TUBOS DE METAL CORRUGADO PARA UN ADECUADO ESCURRIMIENTO DE AGUAS LLUVIAS CAMINOS DESCRIPCION UNIDAD12 TOTALPREPARACIÓN DEL ÁREA DE TRABAJO MOVIMIENTOS DE TIERRACONFORMACIÓN DE LA PLATAFORMA M2 40008000 12000CONSTRUCCIÓN DE CUNETAS ML120100 220CAPAS GRANULARESSUMINISTRO MATERIAL GRANULAR DE RODADURA TAMAO MÁXIMO 2 M36001200 1800DRENAJE Y PROTECCIÓN DE LA PLATAFORMATUBO METAL CORRUGADO D0,6 M UN 1 1 2MUROS DE BOCA M3 2,6 0 2,6 IMPLEMENTACIÓN GLASEO DE OBRAGL</t>
  </si>
  <si>
    <t>I. Municipalidad de Cholchol</t>
  </si>
  <si>
    <t>CONSTRUCCION BODEGA UNIÓN COMUNAL DE JJ.VV COMUNA DE CHOLCHOL</t>
  </si>
  <si>
    <t>148.0 METROS CUADRADOS</t>
  </si>
  <si>
    <t>LA EJECUCION DEL PROYECTO CONTEMPLA LAS ETAPAS DE CONSTRUIR UNA BODEGA DE 148 M2, DONDE SE CONTEMPLA TRAZADO Y NIVELES, MOVIMIENTOS DE TIERRA, CIMIENTOS 40X40, SOBRECIMIENTO 30X15 CON UN RADIER DE 0.10 MTS DE ESPESOR TABIQUERIA EN MADERA, REVESTIDA EN PLANCHAS 5 V EXTERIOR Y PLANCHAS OSB INTERIOR CONTEMPLA UNA OFICINA, SALA DE ARCHIVO Y UN BAO MAS UN SALA PRINCIPAL CON RADIER AFINADO, SOLO SE COMTEMPLA CERAMICAS EN SUS DEPENDENCIAS COMO OFICINA, ARCHIVOS Y BAO, LA CUBIERTA SE CONTEMPLA ZINC ALUM ONDULADO, PUERTA PRINCIPAL DOS HOJAS METAL EN METAL, Y PUERTA DE ACCESO A OFICINA ENTABLERADA LAS PUERTAS INTERIORES EN TERCIADO, LA EJECUCION DE CONTRUCCION SE DEBE REGIR BAJO LAS ORDENANZAS OGUC, EN CUANTO A LAS INSTALACIONES DE AGUA POTABLE Y ALCANTARILLADO E INSTALACIONES ELECTRICAS SE REGIRIRAN POR LAS NORMAS ESTABLECIDAS POR EL RIDAA Y SEC RESPECTIVAMENTE</t>
  </si>
  <si>
    <t>CONSTRUCCION GIMNASIO MUNICIPAL DE CHOLCHOL</t>
  </si>
  <si>
    <t>1077.0 METROS CUADRADOS</t>
  </si>
  <si>
    <t>EL PROYECTO CONSIDERA LA CONSTRUCCION DE UNA SUPERFICIE DE 1077.92 M2 CON MUROS DE HORMIGON ARMADO Y ALBAILERIA REFORZADA CON PILARES Y CADENAS DE HROMIGON ARMADO, ADEMAS CONSIDERA PISO DE MADERA SOBRE ENVIAGADO, LA CUBIERTA CONSIDERA ESTRUCTURA METALICA CON PLANCHAS METALICAS PREPINTADAS. EL DETALLE DE LAS PARTIDAS SE PRESENTA A CONTINUACIONCAMARIN 1 20,88 M2CAMARIN 2 20,88 M2BAO PUBLICO 1 10,39 M2BAO PUBLICO 2 10,48 M2VESTIDORES11,40 M2BODEGA VESTIDORES 3,00 M2BODEGA ASEO 3,00 M2PRIMEROS AUXILIOS 6,92 M2OFICINA 9,00 M2SECRETARIA Y SALA DE ESPERA 12,29 M2BOLETERIA 6,20 M2HALL 35,51 M2ESCENARIO40,27 M2GRADERIA120 M2SECTOR CANCHA 558,30 M2SE CONSIDERAN ESPACIOS ADAPTADOS A MINUSVALIDOS.OBRAS COMPLEMENTARIASCIERRE PERIMETRALESTACIONAMIENTOSCIRCULACIONES EXTERIORES Y ACCESO PRINCIPAL</t>
  </si>
  <si>
    <t>CONSTRUCCION SEDE SOCIAL CLUB DEP. SAN CAMILO COMUNA DE CHOLCHOL</t>
  </si>
  <si>
    <t>SE CONTEMPLA LA CONSTRUCCIÓN DE 120 M2 , CON UN EMPLANTILLADO DE 0.10 M. UN CIMIENTO DE 0.50 X 0.50 M, SOBRECIMIENTO DE 0.30 X 0.15 M. LA ENFIERRADURA EN DIÁMETRO DE 8 MM Y ESTRIBOS DE 6 MM. SE CONTEMPLA UN RELLENO GRANULAR DE 3 CM. DIÁMETRO Y UN ESPESOR DE 0.15 M. EL RADIER SE CONTEMPLA DE 0.10 M, LA ESTRUCTURA DE MURO EXTERIORES EN PINO IPV 2 X 4 Y MUROS INTERIORES EN PINO IPV 2 X 3. LA ESTRUCTURA DE TECHUMBRE SE CONTEMPLA EL ENVIGADO DE CIELO EN 2 X 2 PINO INSIGNE SEPARADO SEGÚN REVESTIMIENTO A COLOCAR, LAS CERCHAS SERÁN DE 1 X 5 ESTRUCTURA CORDÓN PRINCIPAL E INFERIORES, DIAGONALES Y MONTANTES DOBLES EN 1 X 4.EN LA CUBIERTA SE CONTEMPLA PAPEL FIELTRO, PLANCHAS DE ZINC ALUM DE 4 MM, LOS TAPACANES EN PINO IPV DE 1 X 5. EN CUANTO A LAS TERMINACIONES LA HOJALATERÍA SE CONTEMPLA CANALES DE AGUAS LLUVIA EN PVC, CABALLETES EN ACERO GALVANIZADO DE 0.5 MM CON UN DESARROLLO DE 482 MM LAS BAJADAS DE AGUA LLUVIA EN PVC HIDRÁULICO DE 0.75 MM DE DIÁMETRO, FORROS EN LA CUBIERTA, CORTA GOTERA Y ENCUENTRO DE TABIQUE CON SOBRECIMIENTO. LOS PAVIMENTOS SERÁ CERÁMICA 33 X 33 EN TODO EL EDIFICIO, EL REVESTIMIENTO DE MUROS EXTERIOR SE CONTEMPLA SIDING (FIELTRO, PLANCHA OSB) REVESTIMIENTO INTERIOR TERCIADO RANURADO EN SALÓN PRINCIPAL, PASILLO, OFICINA, BODEGA. EN BAOS Y COCINA SE CONTEMPLA PLANCHA LISA LIBRE DE ASBESTO CEMENTO CON CERÁMICA 20 X 30 (PISO, CIELO). LA AISLACIÓN TÉRMICA LANA MINERAL DE 120 MM EN CIELO Y 60 MM EN MUROS. PUERTAS EXTERIORES SERÁN ENTABLERADAS Y TERCIADAS INTERIORES . LAS VENTANAS SERÁN DE ALUMINIO MATE (HOJA Y PAOS FIJOS) LOS MARCOS EN PINO IPV DE 1 X 4 Y SOBRE MARCO DE X 3. EN QUINCALLERÍA Y CERRAJERÍA SE CONTEMPLAN CERRADURAS TUBULAR CON MANILLA, EN GENERAL LA EJECUCION DE EL PROYECTO SE ADJUNTARA A LAS ORDENANZAS OGUC, RIIDA Y SEC EN CUANTO A PROCEDIMIENTO, CERTIFICADOS E INSTALACIONES</t>
  </si>
  <si>
    <t>REPOSICION Y ADQUISION MAQUINARIA VIAL COMUNA CHOLCHOL</t>
  </si>
  <si>
    <t>4.0 UNIDAD Mensaje N° 146 (09-10-2013) Acuerdo CORE N° 1.841 (23-10-2013) Detalle IDi Primer Acuerdo CORE Vehículos M$ 152.657 Máquinas y Equipos M$ 100.093 Total M$ 252.750</t>
  </si>
  <si>
    <t>ADQUISICIÓN DE 1 CAMIÓN TOLVA SIMPLE DE 6 M3, MOTOR DE 185 CV, 2200 RPM, TRACCIÓN 4 X 2, SISTEMA LEVANTE DE TOLVA TIPO JOYSTICK (CONSISTE EN SEGURIDAD DE DETENCIÓN EN CUALQUIER PARTE DE CICLO)1 CAMIÓN TOLVA DOBLE PUENTE 6 X 4, CON CAPACIDAD DE 12 M3, 1086 RPM, MOTOR DE 200 HP, CAJA FULLER DE 10 VELOCIDADES, COMBUSTIBLE DIESEL.ADQUISICION DE 1 RETROEXCAVADORA Y REPOSICION DE 1 RETROEXCAVADORA TRACCIÓN 4 X 4, MOTOR TURBO DE 89 HP, Y 2200 RPM, BLOQUEO DE DIFERENCIAL, TRANSMISIÓN DE 4 VELOCIDADES SINCRONIZADAS, SISTEMA DE ARRANQUE Y DETENCIÓN POR LLAVE, BALDE DE CARGADOR DE 0.96 A 1 CUBO O SIMILAR DE CAPACIDAD, BALDE EXCAVADOR DE 610 MM IGUAL O SIMILAR, PARTIDA ELÉCTRICA DE 12 VOLT.</t>
  </si>
  <si>
    <t>CONSTRUCCION CANCHA DE FUTBOL Y OTRAS OBRAS SECTOR ALEMANIA, ANGOL</t>
  </si>
  <si>
    <t>4608.0 METROS CUADRADOS</t>
  </si>
  <si>
    <t>MENSAJE 11 (31-01-2011) ACUERDO CORE 1.253 (19-03-2012) DETALLE IDI PRIMER ACUERDO OOCC M$ 63.613 COFINANCIADA CON PROGRAMA CHILEESTADIO EL PROYECTO CONSISTE EN LA CONSTRUCIÓN DE LAS SIGUIENTES OBRAS SEGÚN PROPTOTIPS DEL IND1. CANCHA DE FUTBOL PARA PRACTICA AMATEUR DE 45 X 90 CON SU CORRESPONDIENTE CONTRACANCHA (3 METROS TRAS CADA ARCO Y 1,5 METROS A CADA COSTADO), TOTALIZANDO UNA SUPERFICIE DE 4.608 M2 (48 X 96). SE CONSIDERA UN CÉSPED SINTETICO TIPO FIBRADO, DE 50 A 60 MM DE ALTURA, DE ALTA RESISTENCIA A LA ABRACIÓN Y CON MEMBRANA PERMEABLE, SEGUN PROTOTIPO BÁSCIO DEL IND. 2. CONSTRUCCIÓN DE CIERRE PERIMETRAL DE 323ML Y DE 2.08 M DE ALTURA, EN MALLA TIPO ACMAFOR 3D, CON PILARES EMPOTRADOS EN POYOS DE HORMIGÓN SEPARADOS A 2,53 METROS. SE CONSULTA ADEMÁS 4 PORTONES ACMAFOR.3. EQUIPAMIENTO DE CANCHA CONSISTENTE EN LA INSTALACIÓN DE 2 ARCOS DE FUTBOL REGLAMENTARIOS DE FIERRO PINTADO BLANCO CON SUS RESPECTIVAS MALLAS. SE CONSIDERA ADEMÁS LA PROVISIÓN DE 4 BANDERINES CORNER Y UN MARCADOR MANUAL. 4. POSTES DE ILUMINACION (4) CON PROYECTORES DE ÁREA, INCLUYENDO CABLEADO, YABLERO ELÉCTRICO CON ACOMETIDA AÉREA A EMPALME PARA CONEXIÓN TRIFÁSICA.5. GENERADOR DIESEL CON UNA POTENCIA DE 40KVA, CON SU RESPECTIVA CASETA DE PROTECCIÓN.</t>
  </si>
  <si>
    <t>I. Municipalidad de Angol</t>
  </si>
  <si>
    <t>CONSTRUCCION SEDE SOCIAL SECTOR ALEMANIA, ANGOL</t>
  </si>
  <si>
    <t>170.0 METROS CUADRADOS</t>
  </si>
  <si>
    <t>EL PROYECTO CONSISTE EN LA CONSTRUCCION DE UNA SEDE SOCIAL DE 169,6M2, DONDE SE EMPLAZA UN SALÓN MULTIUSO, SERVICIOS HIGIÉNICOS, COCINA Y DOS OFICINAS.SE CONSTRUIRÁ EN ALBAILERÍA CON CUBIERTA DURAPLANCHA DE INSTAPANEL, REVESTIMIENTO INTERIOR CERAMICA Y MADERA, VENTANAS DE ALUMINIO CON SUS RESPECTIVAS PROTECCIONES EN FIERRO CUADRADO, REVESTIMIENTO DE PISOS EN PISOS FLOTANTE, CERAMICA Y BALDOSA. CIERROS EN REJA METÁLICA POR EL FRENTE DE LA PROPIEDAD Y POR AMBOS COSTADOS SE PROYECTA CIERRO VIBRADO DE 1,80M DE ALTURA. ADEMÁS SE CONSIDERA LAS INSTALACIONES DE AGUA POTABLE, ALCANTARILLADO, ELECTRICIDAD Y GAS.FICHA FRIL Y ACUERDO DE CONCEJO ASOCIADOS A LA INICIATIVA TIENEN NOMBRE CONSTRUCCIÓN SEDE SOCIAL, SECTOR ALEMANIA</t>
  </si>
  <si>
    <t>MEJORAMIENTO CEMENTERIO MUNICIPAL ANGOL</t>
  </si>
  <si>
    <t>SE QUIERE CONTRATAR LA ELABORACIÓN DEL DISEÑO DE ARQUITECTURA (INCLUYE ILUMINACIÓN Y RIEGO) Y DISEÑO DE PAISAJISMO DEL CEMENTERIO MUNICIPAL, COMUNA DE ANGOL, DENTRO DE UNA SUPERFICIE DE 6,2 HA., LAS OBRAS A MEJORAR DE ACUERDO AL PROGRAMA ARQUITECTONICO SON: MEJORAMIENTO Y AMPLIACION OFICINA ADMINISTRACION 135 MTS2, AREAS VERDES 1143,15 MTS2,INSTALACION ADOCRETO PASAJES PEATONALES 3837,65 MTS2 INSTALACION ADOCRETO ENTRADA Y SALIDA VEHICUL. 1915,19 MTS2,CASETA GUARDIA NOCTURNA 8,57 MTS2,MEJORAMIENTO Y REPOSICION CIERRE PERIMETRAL 792,93 MTS ARBOLES 218 UNIDADES,REPOSICION E INSTALACION DE PILONES 14 UNIDADES,BANCAS O ESCAÑOS 101 UNIDADES,CONSTRUCCION DE POZOS CON PUNTERA 3 UNIDADES LUMINARIAS TIPO REFLECTORES DE AREA 14 UNIDADES,LUMINARIAS TIPO PROVIDENCIA 16 UNIDADES,BASUREROS 58 UNIDADES,ADEMAS DE CUMPLIR CON LA LEY Nº 19.244, ART. 21 Y OTRAS DISPOSICIONES SOBRE PLENA INTEGRACIÓN SOCIAL DE PERSONAS CON DISCAPACIDAD. PRIMER ACUERDO CORE: Sesión Extraordinaria N° 18 de fecha 05/08/2010 por M$15.000</t>
  </si>
  <si>
    <t>MEJORAMIENTO GESTION VIAL AV. OHIGGINS Y DILLMAN BULLOCK, ANGOL</t>
  </si>
  <si>
    <t>PREFACTIBILIDAD PARA EL MEJORAMIENTO DE LAGESTION VIAL</t>
  </si>
  <si>
    <t>EL PROYECTO CONSIDERA LA ELABORACIÓN DE LOS ESTUDIOS DE PREFACTIBILIDAD PARA EL MEJORAMIENTO DE GESTIÓN DE LA AVDA. O?HIGGINS CONSISTIRÁ EN IGUALAR EL PERFIL EXISTENTE ENTRE AVDA JOSÉ LUIS OSORIO Y AVDA. CENTRAL, CONTINUANDO DICHO PERFIL HASTA LA RUTA 180. ESTO CONSISTE EN GENERAR UN BANDEJÓN DE 1 M DE ANCHO Y DOS CALZADAS DE 6 M ENTRE AVDA. CENTRAL Y LA RUTA 180, CON VEREDAS DE 1 M A CADA LADO Y CICLOVÍAS DE 1,5 M. ADEMÁS DE GENERAR BAHÍAS PARA LA LOCOMOCIÓN COLECTIVA Y LA INSTALACIÓN DE UN SEMÁFORO EN LA INTERSECCIÓN DE AVDA CENTRAL. TAMBIEN SE CONTEMPLA DEMARCAR TODAS LAS CALZADAS DEL EJE O?HIGGINS ENTRE ANDRÉS BELLO Y LA RUTA 180 Y LOS PASOS PEATONALES. EN EL TRAMO COMPRENDIDO ENTRE ANDRÉS BELLO Y CENTRAL, SE PROVEERÁ DE REFUGIOS DE PARADAS DE LOCOMOCIÓN COLECTIVA, PERO PARA EVITAR EXPROPIACIONES NO SE CONSIDERARÁN BAHÍAS DE BUSES EN ESTE TRAMO. EL PROYECTO SE BASA EN EL ANALISIS DEL SISTEMA DE TRANSPORTE URBANO (STU) PARA LA COMUNA DE ANGOL, ELABORADO POR SECTRA, Y PRESENTADO A LA UNIDAD DE COORDINACIÓN DE VIALIDAD URBANA EL 31/08/07, SEGUN CONSTA EN ACTA Nº 15-07 EMITIDA POR MIDEPLAN. PRIMER ACUERDO CORE N° 550 DE SESION EXTRAORDINARIA N° 18 DE FECHA 05/08/2010 MONTO DEL PRIMER ACUERDO CORE M$ 110.424,-</t>
  </si>
  <si>
    <t>CONSTRUCCION INFRAESTRUCTURA SANITARIA UNIDAD VECINAL TRES Y OTROS</t>
  </si>
  <si>
    <t>CONSISTE EN LA CONSTRUCCION DE CASETAS EN ALBAÑILERIA,CONEXION AL SIST. DE AGUA POTABLE, ALCANTARILLADO Y ENERGIA ELECTRICA, SEGUN DIAGNOSTICO. EL PROYECTO CONSISTE EN 130 SOL. COMPLETAS CON CONEXION AL COLECTOR SANITARIO, CONSISTENTE EN 9,45 M2 EDIFICACION, CONSTRUCCIÓN DE 75 ARRANQUES DE AGUA POTABLE Y 76 EMPALMES A LA ENERGIA ELÉCTRICA. EN LA URBANIZACION ESTA CONSIDERA LA CONSTRUCCION DE 6.310,77 M2 DE HCV DE 0,15 M. DE ESPESOR SOBRE BASE GRANULAR DE 0,15 M., 1.770 ML DE SOLERAS, 24 RAMPAS PARA MINUSVALIDOS, 5 CAMARAS DE INSPECCION, 6 SUMIDEROS TIPO SERVIU, 488 M2 DE ACERA, ENTRE OTRAS. SE CONSULTAN 3 SOLUCIONES INTERMEDIAS LAS CUALES CONSISTEN EN CONEXION AL ALCANTARILLADO, LAVADERO Y MEJORAMIENTO BASICO DE LOS RECINTOS DE BAÑO Y COCINA. EL COSTO DE LAS SOL.SANITARIAS ES DE 16.492,27 UF Y LA URBANIZACION ES DE 13.348,86 UF, LO QUE NOS DA UN COSTO TOTAL DEL PROYECTO DE 29.841,13 UF Y UN COSTO POR SOLUCION DE 224,37 UF.</t>
  </si>
  <si>
    <t>I. Municipalidad de Collipulli</t>
  </si>
  <si>
    <t>CONSTRUCCION CANCHA DE FUTBOLITO PASTO SINTETICO ESTADIO COLLIPULLI</t>
  </si>
  <si>
    <t>1592.0 METROS CUADRADOS</t>
  </si>
  <si>
    <t>CONSISTE EN UNA SOLUCIÓN DEFINITIVA EN LA REPOSICIÓN DE LO EXISTENTE, CONSTRUYENDO UNA CARPETA DE PASTO SINTÉTICO, APROBADO POR FIFA, CON SISTEMA DE DRENAJE (COLECTORES DE EVACUACIÓN, POZOS ABSORBENTES) CON LO CUAL SE PROYECTAN USOS ILIMITADOS, MANTENCIÓN MINIMA Y SIN MAYORES COSTOS. PERMITIENDO QUE EL RECINTO DE CANCHA PARA FUTBOLITO, SEA UTILIZADO POR UN GRAN NUMERO DE DEPORTISTAS, EN HORARIO CONSTITUIDO Y EN TODA APOCA DEL AO. TAMBIÉN SE DEBE TENER PRESENTE QUE EL COSTO EN COMPARACIÓN A LA DE PASTO NATURAL ES BASTANTE MAYOR Y LA OFERTA DE LAS EMPRESAS QUE REALIZAN ESTE TRABAJO TAMBIÉN ES MAYOR Y MÁS PROFESIONAL PARA ESTE TIPO DE OBRAS.ADEMÁS, EL PROYECTO CONSIDERA UN TRABAJO DE DRENAJE Y EVACUACIÓN DE AGUAS LLUVIAS, LO CUAL PERMITE QUE ÉL DEPORTE SE PRACTIQUE DE UNA MEJOR MANERA Y SIN INCONVENIENTES.COMO CONSIDERACIÓN APARTE, SE DEBE SEALAR QUE ESTE TIPO DE SOLUCIÓN FUE TRABAJADA CON LA COMUNIDAD Y DIFERENTES GRUPOS DEPORTIVOS PARA SU DEFINICIÓN.ESTA INICIATIVA FUE APROBADA POR EL CONCEJO MUNICIPAL CON EL NOMBRE CONSTRUCCION CANCHA DE FUTBOLITO CON PASTO SINTÉTICO SECTOR ESTADIO MUNICIPAL DE COLLIPULLI.</t>
  </si>
  <si>
    <t>CONSTRUCCION CENTRO DE MANEJO DE RESIDUOS SOLIDOS PARA MALLECO NORTE (DISEÑO)</t>
  </si>
  <si>
    <t>MENSAJE N° 10 (17-01-2011) ACUERDO N° 791 (07-02-2011) DETALLE IDI PRIMER ACUERDO CONSULTORIAS M$ 223.201 DISEÑO DE LAS OBRAS NECESARIAS PARA MATERIALIZAR CONSTRUCCION DE RELLENO SANITARIO INTERCOMUNAL EN LA CUAL DEPOSITARAN SUS RESIDUOS SOLIDOS LAS COMUNAS DE COLLIPULLI, RENAICO, ERCILLA Y ANGOL. SE CONTEMPLA LA ADQUISICION DE TERRENO, EL CUAL SERA DESIGNADO MEDIANTE PROYECTO QUE ACTUALMENTE EFECTUARA CONAMA. (BIP 300383810)</t>
  </si>
  <si>
    <t>CONSTRUCCION JUEGOS INFANTILES Y AEROBICO, COLLIPULLI</t>
  </si>
  <si>
    <t>5400.0 METROS CUADRADOS</t>
  </si>
  <si>
    <t>EL PROYECTO CONSISTE EN LA MATERIALIZACIÓN DE 6 PLAZAS DE JUEGOS INFANTILES Y AERÓBICOS, DEPENDIENDO DE LAS CARACTERÍSTICAS Y ESPACIOS DISPONIBLES DE CADA UNO DE LOS SECTORES Y DE LA POBLACIÓN QUE LOS UTILIZARÍA.EL DETALLE SERÍA EL SIGUIENTEPARQUE CERRO SANTA LUCIA UN JUEGO INFANTIL CENTRAL GRANDE MÁS 4 JUEGOS AERÓBICOS POR EL PERÍMETRO, TODOS ELLOS EN UNA CAMA DE ARENA FINA DE 10 CENTÍMETROS LA CUAL SERÁ CONTENIDA POR SOLERILLAS EN UNA SUPERFICIE APROXIMADA DE 900 METROS CUADRADOS.SECTOR PABLO NERUDA (LADO ESCUELA EL AMANECER) UN JUEGO INFANTIL CENTRAL MEDIANO MÁS 4 JUEGOS AERÓBICOS POR EL PERÍMETRO, TODOS ELLOS EN UNA CAMA DE ARENA FINA DE 10 CENTÍMETROS LA CUAL SERÁ CONTENIDA POR SOLERILLAS EN UNA SUPERFICIE APROXIMADA DE 900 METROS CUADRADOS. SECTOR PLAZA LAS AMÉRICAS UN JUEGO INFANTIL CENTRAL MEDIANO MÁS 4 JUEGOS AERÓBICOS POR EL PERÍMETRO, TODOS ELLOS EN UNA CAMA DE ARENA FINA DE 10 CENTÍMETROS LA CUAL SERÁ CONTENIDA POR SOLERILLAS EN UNA SUPERFICIE APROXIMADA DE 900 METROS CUADRADOS.SECTOR SANTA MÓNICA UN JUEGO INFANTIL CENTRAL MEDIANO MÁS 4 JUEGOS AERÓBICOS POR EL PERÍMETRO, TODOS ELLOS EN UNA CAMA DE ARENA FINA DE 10 CENTÍMETROS LA CUAL SERÁ CONTENIDA POR SOLERILLAS EN UNA SUPERFICIE APROXIMADA DE 900 METROS CUADRADOS.SECTOR PLAZA DE MININCO UN JUEGO INFANTIL CENTRAL MEDIANO MÁS 4 JUEGOS AERÓBICOS POR EL PERÍMETRO, TODOS ELLOS EN UNA CAMA DE ARENA FINA DE 10 CENTÍMETROS LA CUAL SERÁ CONTENIDA POR SOLERILLAS EN UNA SUPERFICIE APROXIMADA DE 900 METROS CUADRADOS. SECTOR JUEGOS INFANTILES VILLA ESPERANZA 8 JUEGOS AERÓBICOS, TODOS ELLOS EN UNA CAMA DE ARENA FINA DE 10 CENTÍMETROS LA CUAL SERÁ CONTENIDA POR SOLERILLAS EN UNA SUPERFICIE APROXIMADA DE 900 METROS CUADRADOS.</t>
  </si>
  <si>
    <t>CONSTRUCCION PISCINA MUNICIPAL SEC PARQUE CERRO STA LUCIA COLLIPULLI</t>
  </si>
  <si>
    <t>312.0 METROS CUADRADOS</t>
  </si>
  <si>
    <t>EL PROYECTO CONSISTE EN LA CONSTRUCCIÓN DE UNA PISCINA DE DIMENSIONES 25 X 12,5 MTS (MEDIDAS INTERIORES), CONSIDERARÁ, ÁREA DE CIRCULACIÓN PARA BAISTAS, UNA DUCHA DE ACCESO CON LAVA PIES Y UNA CASETA PARA FILTROS CLORACIÓN, BOMBAS, SKIMMER, RETORNOS, DRENES.ESTA INICIATIVA FUE APROBADA POR EL CONCEJO MUNICIPAL CON EL NOMBRE CONSTRUCCIÓN PISCINA MUNICIPAL SECTOR CERRO SANTA LUCIA DE LA CIUDAD DE COLLIPULLISE DEBERÁN INSTALAR FILTROS VC100 MARCA VULCANO, ÁREA DE FILTRADO 0,47 M2 C/U 1,41 M2, FILTRADO MÁXIMO 24,0 M3/HR C/U 67,5 M3/HR, DIÁMETRO ESTANQUE 30 PLG, ELEMENTO FILTRANTE ARENA DE CUARZO, ELEMENTO DE CONTROL VÁLVULA DE 6 POSICIONES, T2 6.7 HRAS. ARENA CUARZO 720.0 KGS, UNIDADES A INSTALAR 4. SE DEBERÁ INSTALAR MOTOBOMBA MODELO MAGNUS ITALIANA, MARCA VULCANO, DESCARGA 4 PULGADAS, SUCCIÓN 4 PULGADAS, H.P. 5.5 380 VOLTS, CAUDAL 900 LTS/MIN, UNIDADES A INSTALAR 1.SE HACE PRESENTE QUE ESTE PROYECTO CORRESPONDE A LA POSTULACION FRIL CON EL NOMBRE CONSTRUCCION PISCINA MUNICIPAL SECTOR PARQUE CERRO SANTA LUCIA, COLLIPULLI.</t>
  </si>
  <si>
    <t>CAPACITACION PEQUEÑOS PRODUCTORES APICOLAS EN CURACAUTIN</t>
  </si>
  <si>
    <t>75 pequeños productores de miel capacitados</t>
  </si>
  <si>
    <t>EL PROGRAMA CONTEMPLACURSO DE CAPACITACIÓN EN PRODUCCIÓN APÍCOLA PARA 75 PRODUCTORES.CURSO DE CAPACITACIÓN EN TRAZABILIDAD SANITARIA APÍCOLA E INCORPORACIÓN AL PROGRAMA RAMEX DEL SAG PARA 75 PRODUCTORES.CAPACITACIÓN EN COMERCIALIZACIÓN Y MARKETING PARA 75 PRODUCTORES.ESTABLECIMIENTO DE 2 GRANJAS DEMOSTRATIVAS APÍCOLAS PARA LA REALIZACIÓN DE CAPACITACIONES PRÁCTICAS. MENSAJE N° 029 (03-02-2014) Acuerdo CORE N° 1.973 de fecha 03-02-2014 Detalle IDI Primer Acuerdo CORE Contratación del Programa M$ 125.872 Equipos M$ 6.363 Total 132.235</t>
  </si>
  <si>
    <t>I. Municipalidad de Curacautin</t>
  </si>
  <si>
    <t>CONSTRUCCION MEDIALUNA MUNICIPAL COMUNA CURACAUTIN</t>
  </si>
  <si>
    <t>2500.0 METROS CUADRADOS</t>
  </si>
  <si>
    <t>MENSAJE N° 11 (31-01-2012) ACUERDO CORE N° 1226 (29-02-2012) DETALLE IDI PRIMER ACUERDO OOCC M$ 411.585 CONSULTORIAS M$ 5.561 TOTAL M$ 417.146 EL PROGRAMA ARQUITECTONICO CONTEMPLA UNA INTERVENCIÓN TOTAL DE LAS OBRAS CIVILES A EJECUTAR QUE ALCANZA UNA SUPERFICIE TOTAL CONSTRUIDA DE 1. 857,02 M2 MAS LA SUPERFICIE DE LA CANCHA Y APIADERO CUYA SUPERF. ASCIENDE A 1.590 M2.SE DESGLOSA DE LA SIGUIENTE FORMA, SEGÚN SE INDICA EN LAMINA DE PLANOS ARQ 01 A) GALERIAS PARA ESPECTADORES CON UNA SUPERF. DE 1.657 M2 QUE CONSISTE EN ESTRUCTURAS METÁLICAS REVESTIDAS EN MADERA. B) 2 MODULOS DE BAOS PÚBLICO DE SUPERF. DE 100,98 M2 PROYECTADOS EN HORMIGÓN ARMADO. C) CASETA DE SERVICIOS DESARROLLADA EN TRES NIVELES, QUE CONTEMPLA JURADO, ESPACIO PARA PRENSA, BODEGA Y BAOS PROYECTADA MEDIANTE UNA ESTRUCTURA DE MUROS PERIMETRALES EN ALBAILERÍA REFORZADA, LOSAS DE HORMIGÓN ARMADO Y CUBIERTA EN ESTRUCTURA METÁLICA. EL NIVEL 1 CONSIDERA UNA BODEGA Y BAOS CUYA SUPERF. ES DE 38,97 M2, EL NIVEL2 DESTINADO A PRENSA UNA SUPERF. DE 38,97 M2 Y EL NIVEL 3 DESTINADO AL JURADO UNA SUPEF. DE 21,10 M2. EL PARTIDO GENERAL RECOGE DENTRO DE SU IMAGEN ARQUITECTÓNICA Y MATERIALIDAD ELEMENTOS DE DISEO QUE RESCATAN LA IDENTIDAD DE LA COMUNA DE CURACAUTIN, COMO LA MADERA Y ZÓCALOS REVESTIDOS EN PIEDRA VOLCÁNICA, APROXIMÁNDOSE A UNA ARQUITECTURA QUE REFLEJE UNA CONDICIÓN RURAL Y CORDILLERANA INSERTO DENTRO DE LA MACRO ZONA DENOMINADA ARAUCANÍA ANDINA.</t>
  </si>
  <si>
    <t>CONSTRUCCION PLAN DE CIERRE VERTEDERO COMUNAL - CURACAUTIN</t>
  </si>
  <si>
    <t>12580.0 HABITANTE BENEFICIADO</t>
  </si>
  <si>
    <t>PARA DAR CUMPLIMIENTO A LAS NORMAS SANITARIAS Y MEDIO AMBIENTALES VIGENTES RESPECTO AL MANEJO DE SITIOS DE DISPOSICIÓN FINAL DE RESIDUOS SÓLIDOS DOMICILIARIOS ESTA INICIATIVA, PRETENDE EJECUTAR EN 2 ÁREAS DE TRABAJO A1 Y A2 LAS SIGUIENTES OBRAS1)TRATAMIENTO SANITARIO DE LOS RESIDUOS.2)HABILITACIÓN DE A2 POR 3 A 4 AOS HASTA EL CIERRE DEFINITIVO Y CIERRE INMEDIATO DE A1 Y .3)INSTALACIÓN DE PAQUETES IMPERMEABLES CON RECUPERACIÓN PAISAJÍSTICA DEL SECTOR. LA EJECUCIÓN DE ESTE PROYECTO CONTEMPLA SISTEMAS DE CAPTACIÓN DE LIXIVIADOS EN 280 ML 2 POZOS DE ACUMULACIÓN CIERRE PERIMETRAL DE 680 ML, PLANTACIÓN DE ÁRBOLES (67), SIEMBRA DE CESPED EN 24.160 M2 COLOCACIÓN DE GEOMENBRANA EN 26.000 M2 1 CHIMENEA DE EXTRACCIÓN PRINCIPAL Y 10 SECUNDARIAS, CON UNA RED DE EXTRACCIÓN DE GASES DE 512,5 ML 1 ZANJA DE INFILTRACIÓN.</t>
  </si>
  <si>
    <t>REPARACION PISCINA MUNICIPAL TRAHUILCO, CURACAUTIN</t>
  </si>
  <si>
    <t>860.0 METROS CUADRADOS</t>
  </si>
  <si>
    <t>EL PROYECTO CONSISTE EN REPARAR LA PISCINA DEL BALNEARIO MUNICIPAL, MEDIANTE RECONSTRUCCIÓN LOSA PILETA (LA EXISTENTE ESTA EN MAL ESTADO CONSERVACIÓN) CON DOBLE MALLA ACMA C92 Y ÁREA 735M2 (ESPESOR 15 CM Y DOSIF. HORMIGÓN 330KG/M3), AMARRADA A SOBRECIMIENTO PERIMETRAL (CADENA 15X20CM). EN PAREDES DE PISCINA SE INSTALARAN PILARES Y CADENAS DE AMARRE CON HORMIGÓN ARMADO (PILARES 15X15 CADA 3 MT., CADENAS AMARRE 15X20, CALIDAD DEL HORMIGÓN H25). POSTERIORMENTE SE PROCEDE A ESTUCAR PAREDES (230M2, INCLUYE REPARAR FISURAS Y GRIETAS) Y REALIZAR ÓPTIMAS TERMINACIONES (SE INCLUYE LA REPARACIÓN DE FISURAS Y ESTUCADO DE LA ZONA DE ACCESO A LA PILETA, 125M2). POSTERIORMENTE SE PREPARA LA SUPERFICIE DE LA PILETA PARA REALIZAR EL PINTADO 100 DE LA PISCINA, ÁREA 1090M2 (INCLUYE PISO 735M2, ESCALA 125M2 Y PAREDES 230M2), LA PINTURA TIENE CARACTERÍSTICAS ÓPTIMAS PARA EL EMBATE DE HUMEDAD, PRESIÓN Y FRICCIÓN DEL AGUA.TAMBIÉN SE CONSTRUIRÁ UN NUEVO FILTRO ÁREA 4MX1,5M RADIER HORMIGÓN ARMADO (DOBLE MALLA ACMA C92) ESPESOR 15CM Y HORM. DOSIF. 330KG/M3 SOBRECIMIENTOS 15X20CM Y HORM. CALIDAD H25 PILARES 15X15CM Y HORM. CALIDAD H25 CADENAS 15X20CM Y HORM. CALIDAD H25. UNA VEZ TERMINADO EL FILTRO SE DEBE RELLENAR CON BOLÓN DE RÍO LIMPIO (TAMAO BOLÓN ENTRE 4 Y 8) PARA REALIZAR EL FILTRADO DE AGUA.SE INCLUYE EL ESTUCADO Y POSTERIOR PINTADO DEL CANAL DE ACCESO ENTRE EL FIN DEL FILTRO Y INICIO DE PILETA (CONSIDERA UNA DISTANCIA DE 8 ML). EN EL SECTOR SUR DE LA PILETA (LADO RÍO) SE CONSTRUIRÁN 70 M.L DE MURO DE CONTENCIÓN PERIMETRAL, ESTE INCLUYE FUNDACIÓN ÁREA 0,3MT X 0,3MT CON HORMIGÓN DE 170KG/M3, MURO DE 30X20CM CON HORMIGÓN DOSIFICACIÓN 212 KG/M3. POSTERIORMENTE SE CONSTRUIRÁN 70 M.L DE VEREDA (ESPESOR DE 0,07 MT Y HORM. DOSIFICACIÓN DE 212KG/M). POR ULTIMO SE CONTEMPLA LA INSTALACIÓN DE UNA BARANDA DE SEGURIDAD (70ML EN ACERO TUBULAR DE 11/4) Y UNA ESCALA DE SALIDA (LARGO 1.84 MT, DE ACERO TUBULAR 11/4) EN LA PILETA.</t>
  </si>
  <si>
    <t>CONSTRUCCION CANCHA SINTETICA ESTADIO PAILAHUEQUE-ERCILLA</t>
  </si>
  <si>
    <t>7140.0 METROS CUADRADOS</t>
  </si>
  <si>
    <t>CONSULTA LA CONSTRUCCION DE UNA CANCHA DE PASTO SINTETICO EN ESTADIO DE PAILAHUEQUE, CONSIDERANDO PLANOS TIPO IND, CONSULTA LOS ARCOS Y CIERRO CANCHA SINTETICA.</t>
  </si>
  <si>
    <t>I. Municipalidad de Ercilla</t>
  </si>
  <si>
    <t>CONSTRUCCION CANCHA SINTETICA ESTADIO PIDIMA, ERCILLA</t>
  </si>
  <si>
    <t>7881.0 METROS CUADRADOS</t>
  </si>
  <si>
    <t>EL PROYECTO CONSIDERA LAS SIGUIENTES OBRAS CIVILES DENTRO DEL ESTADIO DE LA LOCALIDAD DE PIDIMA1. SUMINISTRO E INSTALACIÓN DE CARPETA DE PASTO SINTÉTICO 7.881M2 CORRESPONDIENTES A 111M X 71M (CONSIDERANDO SOBRECANCHA)2. SUMINISTRO E INSTALACIÓN DE SISTEMA DE DRENAJE 600M3. CONSTRUCCIÓN DE CIERRE PERIMETRAL DE CANCHA 370M4. SUMINISTRO E INSTALACIÓN DE MALLA FONDO DE ARCOS 250M2(25M DE LARGO POR 5M DE ALTO)5. CONSTRUCCIÓN DE VEREDAS DE HORMIGÓN 16M3.ADEMÁS SE CONSIDERA EQUIPAMIENTO CON ARCOS DE FÚTBOL Y BANDERINES, Y RECURSOS PARA CONTRATACIÓN DE ASESORÍA A LA INSPECCIÓN DE OBRAS. Mensaje N° 39 (28-03-2014) Acuerdo CORE N° 2003 (28-02-2014 Detalle IDI primer Acuerdo CORE M$5.500 Consultoría M$ 390.828 OOCC M$ 1.021 Equipamiento M$ 397.349 TOtal</t>
  </si>
  <si>
    <t>CONSTRUCCION GRADERIAS Y CAMARINES CANCHA FUTBOL DE PIDIMA,ERCILLA</t>
  </si>
  <si>
    <t>153.0 METROS CUADRADOS</t>
  </si>
  <si>
    <t>EL PRESENTE PROYECTO CONTEMPLA LA CONSTRUCCIÓN DE 91,01M2 DE GRADERÍAS PARA UNA CAPACIDAD DE 180 PERSONAS Y DE 62,08M2 DE CAMARINES PARA JUGADORES Y ÁRBITRO, INCLUYENDO ÁREA DE CALEFÓN Y ARTEFACTOS PARA PERSONAS CON DISCAPACIDAD.PARA LAS GRADERÍAS SE CONTEMPLA UNA ESTRUCTURA METÁLICA EN ACERO SEGÚN PROYECTO DE CÁLCULO ESTRUCTURAL DE REFERENCIA, APOYADOS AL SUELO MEDIANTE DADOS DE HORMIGÓN ARMADO, Y VIGAS DE FUNDACIÓN. LA CONSTRUCCIÓN DE LOS CAMARINES CONSISTE EN ESTRUCTURA DE ALBAILERÍA EN LADRILLO DE FABRICA TIPO PRINCESA, CON TERMINACIÓN INTERIOR Y EXTERIOR CON ESTUCO, REFORZADO CON PILARES Y CADENAS DE HORMIGÓN. SE CONSIDERA REVESTIMIENTO DE CIELO EN YESO CARTÓN, EN PISO DE CAMARINES Y BAOS CON CERÁMICA ANTIDESLIZANTE. SE CONSIDERA COMO CUBIERTA PLANCHAS DE FIERRO GALVANIZADO ACANALADO DE 0,50MM DE ESPESOR. LA OBRA CONTEMPLA ADEMÁS TODAS LAS PARTIDAS DE INSTALACIONES DE CONEXIÓN AL SISTEMA DE APR EXISTENTE, SOLUCIÓN PARTICULAR DE TRATAMIENTO DE AGUAS SERVIDAS, EMPALMES E INSTALACIONES ELÉCTRICAS, INSTALACIÓN DE GAS PARA FUNCIONAMIENTO DE CALEFÓN, TODO LO ANTERIOR APROBADO POR LOS SERVICIOS RESPECTIVOS, PROYECTADO E INSTALADO SEGÚN LA NORMATIVA VIGENTEESTA INICIATIVA ADEMAS CONTEMPLA EL CIERRE PERIMETRAL EN CERCO VIBRADO DE HORMIGÓN EN LOS DESLINDES PREDIALES, LO CUAL SUMA UN TOTAL DE 388,4 MTS., Y CIERRE DEL FRONTIS CON ESTRUCTURA ACMAFOR EN 100,1 MTS.</t>
  </si>
  <si>
    <t>CONSTRUCCION MERCADO PUBLICO DE ERCILLA 2011, COMUNA ERCILLA</t>
  </si>
  <si>
    <t>360.0 METROS CUADRADOS</t>
  </si>
  <si>
    <t>INICIATIVA CORRESPONDE A PROYECTO MERCADO PUBLICO DE ERCILLA,2011 APROBADO POR CONSEJO MUNICIPAL EL 18/04/2011 A TRAVES DE CERTIFICADO N25 NOMBRE EL CUAL SE MODIFICO DEBIDO A MOTIVOS DE PROTOCOLO DE INGRESO DE PROYECTOS.LA CONSTRUCCION DE ESTRUCTURA METALICA REVESTIDA EN PLANCHAS ZINCALUM PREPINTADO DE 360M2 DIVIDIDA INTERIORMENETE EN 16 MODULOS DE VENTA DE 12M2, SERVICIOS HIGIENICOS DE 24M2 Y DOS OFICINAS ADMINISTRATIVAS DE 12M2 CADA UNA.</t>
  </si>
  <si>
    <t>CONSTRUCCION POLIDEPORTIVO COMUNA DE ERCILLA</t>
  </si>
  <si>
    <t>1602.0 METROS CUADRADOS</t>
  </si>
  <si>
    <t>MENSAJE N° 237 (05-12-2011) ACUERDO CORE n° 1.165 (13-12-2011) DETALLE IDI PRIMER ACUERDO OO CC M$ 329.741 RESTO DEL APORTE CORRESPONDE A IND LA ETAPA PROGRAMADA CONSULTA LA CONSTRUCCION DE UN POLIDEPORTIVO ESTRUCTURADO EN ACERO, CON FUNDACIONES EN HORMIGON ARMADO, DE ACUERDO A DISEO PROTOTIPO 1 (PEQUEO) DEL INSTITUTO NACIONAL DE DEPORTES (I.N.D.), CON UNA SUPERFICIE CONSTRUIDA TOTAL DE 1.602,43 M2, A EMPLAZARSE EN CALLE QUILAPAN N2, (QUILAPAN ESQUINA HUEQUEN TERRENO ALEDAO A ESTADIO MUNICIPAL DE ERCILLA) LOCALIDAD DE ERCILLA, PROVINCIA DE MALLECO, REGION DE LA ARAUCANIA. EL PROYECTO CONSULTA EQUIPAMIENTO Y CONSULTORIAS. CONSULTA EL SIGUIENTE PROGRAMA ARQUITECTONICO1.SUPERFICIE DE JUEGOS (901,60M2),2.GRADERIAS (57,00M2),3.BODEGA MAT. DEPORTIVO GRANDE, 4.BODEGA MAT. DEPORTIVO CHICO, 5.BODEGA IMPLEMENTOS DE ASEO (TOTAL BODEGAS40,70M2),6.SALA TECNICA (10,00M2), 7.CABINA DE AUDIOILUMINACION (6,00M2),8.CAMARIN ENTRENADORESABONADOS (2X37.174,20M2), 9.CAMARIN DEPORTISTAS (2X37.174,20M2), 10.VESTUARIO SERVICIO (2X8.917,70M2), 11.ENFERMERIA (8,50M2), 12.OFICINA ADMINISTRACION (15,10M2),13.SSHH ADMINISTRACION (2,00M2), 14.KITCHENETTE (11,60M2), 15.SSHH ESPECTADORES (2X16.332,60M2),16.SALA DE MUSCULACION (59,80M2),TOTAL SUPERFICIE NETA1.311,00 M2, TOTAL SUP. MUROS Y CIRCULACIONES 291,43 M2, TOTAL SUPERFICIE CONSTRUIDA1602,43M2</t>
  </si>
  <si>
    <t>MEJORAMIENTO ESCUEL A RURAL MILLALEVIA, ERCILLA</t>
  </si>
  <si>
    <t>2440.0 METROS CUADRADOS</t>
  </si>
  <si>
    <t>LA PRESENTE OBRA CONSISTE EN LA IMPLEMENTACIÓN DE CALEFACCIÓN A LAS DISTINTAS SALAS DE LA ESCUELA RURAL DE MILLALEVIA.LA SOLUCIÓN SERÁ MEDIANTE 11 ESTUFAS A COMBUSTIÓN LENTA, CON SU KIT COMPLETO. LA CONSTRUCCIÓN DE UNA LEERA DE MADERA, CON CUBIERTA Y REVESTIMIENTO EXTERIOR E INTERIOR, UN RADIER DE HORMIGÓN Y VENTANAS DE VENTILACIÓN TIPO MALLA ACMA.SE CONSTRUIRÁ UNA ACERA DE HORMIGÓN, PARA QUE SE TRANSITE ENTRE EL SECTOR DE COCINA Y LA LEERAADEMÁS SE CONTEMPLA LA CONSTRUCCIÓN DE UN CERCO PERIMETRAL, PORTONES EN MALLA ACMAFOR 3D, EN TODO EL PERÍMETRO DE LA ESCUELA.LLEVARA ADEMÁS UN PAVIMENTO DE HORMIGÓN DE HCV, EN EL PORTON DE ACCESO A VEHÍCULOS.SE COLOCARAN PROTECCIONES METÁLICAS DEL TIPO MALLA ACMAFOR 3D POR EL EXTERIOR, EN TODAS LAS VENTANAS DEL EDIFICIO.SE EJECUTARA EN EL FRONTIS DE LA ESCUELA, COMO SOLUCIÓN DE PATIO DURO, ADOCRETOS DE HORMIGÓN Y SOLERILLA CON HORMIGÓN DE RESPALDO.DEBERÁ EJECUTARSE LA CONFECCIÓN DE UN MÁSTIL DOBLE DE PERFIL METÁLICO,SE DEBERÁ CONSTRUIR TRES ACCESOS UNIVERSALES MEDIANTE RAMPAS DE HORMIGÓN,SE COLOCARA EN TODO EL FRONTIS A LOS LADOS DEL ADOCRETO, O PATIO DURO, MATERIAL DE GRAVILLA O MATERIAL FINO CHANCADO, DESDE EL CERCO DE MALLA PERIMETRAL, HASTA LA LÍNEA DE EDIFICACIÓN DEL FRONTIS DE LA ESCUELA, PARA CONSOLIDAR EL ÁREA FRONTAL.SE DEBERÁ EJECUTAR LA OBRA DE UNA TORRE METÁLICA DE 6MTS DE ALTURA MÍNIMO, SEGÚN PROYECTO ADJUNTO, CON UNA BASE DE HORMIGÓN Y RADIER, PARA SOPORTAR UN ESTANQUE DE 1.500 LTS. DE AGUA POTABLE, CON UNA BOMBA DEL TIPO HIDROPAX, PARA CAPTAR Y ACUMULAR EL AGUA NECESARIA QUE FALTA ALGUNOS DÍAS DE LA SEMANA, QUE NO ES ENTREGADA POR EL APR DEL SECTOR.ADEMAS DENTRO DEL PROYECTO ELÉCTRICO PARA EL SISTEMA DE BOMBA PARA ELEVAR AGUA AL ESTANQUE ACUMULADOR, Y DE LA BODEGA, SE DEBERÁ INSTALAR DOS FOCOS DE 500 WATTS DE POTENCIA QUE SE COLOCARAN EN SALIDA DE PATIO DE COCINA Y OTRO EN EL ACCESO DE LA ESCUELA.</t>
  </si>
  <si>
    <t>MEJORAMIENTO GIMNASIO ESCUELA TEODOSIO URRUTIA, SECTOR PIDIMA, COMUNA DE ERCILLA</t>
  </si>
  <si>
    <t>Tres mòdulos de graderàis instalados, con capacidad para 50 a 70 personas</t>
  </si>
  <si>
    <t>Revestimiento interior. Graderìas ( ex 20100412 - actual 30108900)</t>
  </si>
  <si>
    <t>REPARACION BIBLIOTECA MUNICIPAL DE ERCILLA</t>
  </si>
  <si>
    <t>Una biblioteca reparada</t>
  </si>
  <si>
    <t>Reparaciòn de daños por terremoto: Techo interior, vidrios, acceso, tubos fluorescentes, ampolletas ahorro de energìa, vigas</t>
  </si>
  <si>
    <t>REPOSICION POSTA SALUD RURAL TEMUCUICUI, ERCILLA</t>
  </si>
  <si>
    <t>RESPOSICIÓN DE LA POSTA CON UNA SUPERFICIE FINAL DE 225 M2 .-</t>
  </si>
  <si>
    <t>RESPOSICIÓN DE LA POSTA CON UNA SUPERFICIE FINAL DE 225 M2 EN EL ÁREA DE ATENCIÓN DE SALUD RURAL QUE INCLUYE LA VIVIENDA DEL AUXILIAR PARAMEDICO ADOSADA, SEGUN EL SIGUIENTE DETALLE: RECINTOS POR ÁREAS CANTIDAD 2 BOX MULTIPROPÓSITO 26,70 1 BOX GINECO-OBSTETRICO 13,94 1 BOX PROCEDIMIENTOS 15,00 1 SOME Y ARCHIVO ACTIVO 10,20 1 BAÑO UNIVERSAL 5,04 1 BAÑO CON MUDADOR 2,80 1 BAÑO PERSONAL 2,17 1 SALA ESPERA ? EDUCACIÓN GRUPAL 28,00 1 RECINTO ASEO 2,80 1 DESPACHO Y BODEGA DE ALIMENTOS 7,87 1 PORCHE DE ACCESO 12,10 1 VIVIENDA 59,80 CIRCULACIONES Y ESPESOR MUROS 20,77 TOTAL M2 CONSTRUIDOS POSTA RURAL 207,19 M2 TOTAL M2 CONSTRUIDOS LEÑERA-BODEGA 18,00 M2 TOTAL M2 CONSTRUIDOS 225,19 M2</t>
  </si>
  <si>
    <t>ADQUISICION BUS MUNICIPAL PARA TRASLADO DE ALUMNOS, LONQUIMAY</t>
  </si>
  <si>
    <t>BUS CON 44 ASIENTOS RECLINABLESAIRE ACONDICIONADOBAOPUERTA PANTOGRAFICAPAQUETERA CON LUZ Y NUMERACIÓNITINERARIO ELECTRÓNICO,MALETEROS, SEPARACIÓN DE CABINA.CARROCERIA DE HASTA 13,2 METROSTACOGRAFOUNIDAD INYECTORA DIESEL INDIVIDUAL CON CONTROL ELECTRONICOLIMITADOR DE VELOCIDAD DISTANCIA ENTRE EJES 5.95MCOMPRESOR POR ENGRANAJESREGULADOR AUTOMATICO DE FRENOMOTOR DESDE 7.200 CCPONTENCIA MINIMA 238 CV 2,200 RPMTORQUE 850 NM 1,200 A 1,600 RPMSUELOS DE MADERA, RECUBIERTO DE PVC PANTALÓN ANTIDESLIZANTESISTEMA DE ENFRIAMIENTO POR CIRCULCION DE AGUA CON TERMOSTATONORMA CUMPLIDA EURO VTANQUE DE COMBUTIBLE DESDE 300 CAJA DE CAMBIOS9 NEUMATICOS 275/80 RR 22,5RUEDAS 7,50 X 22,5CIRCULO DE VIRAJE DEL VEHICULO 24,4 METROS</t>
  </si>
  <si>
    <t>I. Municipalidad de Lonquimay</t>
  </si>
  <si>
    <t>AMPLIACION ALUMBRADO PUBLICO POBLACIÓN LAS BRISAS, LONQUIMAY</t>
  </si>
  <si>
    <t>805.0 METROS DE ALUMBRADO PÚBLICO</t>
  </si>
  <si>
    <t>INSTALACIÓN DE ALUMBRADO PÚBLICO, DICHO PROYECTO SE EMPLAZA EN LA FAJA FISCAL COMPRENDIDO ENTRE LOS KILÓMETROS 120.000 EL KILÓMETRO 121.000 ENTRE EL ACCESO A LA CIUDAD DE LONQUIMAY Y EL ACCESO A LA POBLACIÓN LAS BRISAS, LAS OBRAS CONTEMPLAN LA ILUMINACIÓN DE UN TRAMO DE APROXIMADAMENTE 805 METROS LINEALES DE ALUMBRADO PÚBLICO, EL CUAL CUENTA CON UN SISTEMA DE 22 LUMINARIA DE SODIO DE 250 WATTS ESTE TENDIDO DE LUMINARIA ESTA EN POSTACIÓN EN 15 POSTES DE 10 Y 7 POSTES DE 8,7 DE ALTURA</t>
  </si>
  <si>
    <t>CONSTRUCCION GIMNASIO MUNICIPAL LOCALIDAD DE ICALMA, LONQUIMAY</t>
  </si>
  <si>
    <t>CONTEMPLA LA CONSTRUCCIÓN DE UNA SUPERFICIE TOTAL DE 883,26 M2.-</t>
  </si>
  <si>
    <t>EL PROYECTO CONTEMPLA LA CONSTRUCCIÓN DEL GIMNASIO MUNICIPAL DE LA LOCALIDAD DE VILLA ICALMA EN LA COMUNA DE LONQUIMAY. EL RECINTO CONSULTA UNA SUPERFICIE TOTAL DE 883,26 MT2 DESGLOSADA EN: 656,65 MT2 MULTICANCHA. 8,97 MT2 CALDERA. 8,89 MT2 EQUIPO ELECTRÓGENO. 10,34 MT2 LEÑERA. 10,34 MT2 BODEGA MATERIALES DEPORTIVOS. 16,13 MT2 CAMARÍN VARONES. 10,82 HALL CAMARINES. 16,08 MT2 CAMARÍN DAMAS. 6,63 MT2 BAÑOS VARONES. 6,63 MT2 BAÑOS DAMAS. 5,32 MT2 BAÑO DISCAPACITADO. 31,69 MT2 SECTOR ACOGIDA Y PASILLO. 7,32 MT2 OFICINA ADMINISTRACIÓN. 5,86 MT2 SALA PRIMEROS AUXILIOS. 26,03 MT2 SALA MÚLTIPLE. 55,66 MT2 SUPERFICIES DE MUROS Y CIRCULACIONES. EL PROYECTO, ADEMÁS CONTEMPLA EQUIPAMIENTO NECESARIO PARA EL FUNCIONAMIENTO DEL RECINTO.</t>
  </si>
  <si>
    <t>CONSTRUCCION PASEO AV. O´HIGGINS PONIENTE, COMUNA DE LONQUIMAY</t>
  </si>
  <si>
    <t>761.0 METROS de paseo</t>
  </si>
  <si>
    <t>CONSIDERA LA EJECUCION DE 761 MTS. LINEALES DE PASEO PEATONAL, EN LOS CUALES SE CONSULTA REPOSICION Y CONSTRUCCION DE 3044 MTS. 2 DE PAVIMENTOS EN BASE A HORMIGON LAVADO Y BALDOSAS ANTIDESLIZANTE, ADEMÁS CONSULTA LA INSTALACION DE 12 BASUREROS, SOLERILLA COMO TERMINACION DE PAVIMENTOS Y SIEMBRA DE PASTO EN 1900 MTS. 2 DE AREA VERDE.LAS MEDIDAS INDICADAS SON NOMINALES Y DEPENDERAN DE LAS CONDICIONES A VERIFICAR EN TERRENO.</t>
  </si>
  <si>
    <t>CONSTRUCCION PASEO CALLE BAQUEDANO ORIENTE, COMUNA DE LONQUIMAY</t>
  </si>
  <si>
    <t>600.0 METROS de paseo</t>
  </si>
  <si>
    <t>CONSIDERA LA EJECUCION DE 600 MTS. LINEALES DE PASEO PEATONAL, EN LOS CUALES SE CONSULTA LA REPOSICION Y CONSTRUCCION DE 2400 MTS. 2 DE PAVIMENTOS EN BASE A HORMIGON LAVADO Y BALDOSA ANTIDESLIZANTE, ADEMÁS CONSULTA LA INSTALACION 12 DE BASUREROS, SOLERILLA COMO TERMINACION DE PAVIMENTOS Y SIEMBRA DE PASTO EN 1500 MTS. 2 DE AREA VERDE.LAS MEDIDAS INDICADAS SON NOMINALES Y DEPENDERAN DE LAS CONDICIONES A VERIFICAR EN TERRENO.</t>
  </si>
  <si>
    <t>CONSTRUCCION RELLENO SANITARIO DE LONQUIMAY (DISEÑO)</t>
  </si>
  <si>
    <t>MENSAJE N° 107 (03-06-2011) ACUERDO CORE N° 939 (08-06-2011) DETALLE PRIMERA IDI Y PRIMER ACUERDO: CONSULTORIAS M$ 78.347 DURANTE EL DESARROLLO DE LA ETAPA DE FACTIBILIDAD, SE IDENTIFICÓ UN SITIO APTO PARA EL EMPLAZAMIENTO DE UN RELLENO SANITARIO Y LA ELABORACIÓN DEL DISEÑO CONTEMPLA LAS SIGUIENTES ETAPAS: * INGENIERÍA CONCEPTUAL DEL RELLENO SANITARIO * INGENIERÍA DE DETALLE * ELABORACIÓN DE UN ESTUDIO DE IMPACTO AMBIENTAL * TRAMITACIÓN DEL PROYECTO EN EL SISTEMA DE EVALUACIÓN DE IMPACTO AMBIENTAL * DESARROLLO, PRESENTACIÓN Y SEGUIMIENTO DEL PROYECTO PARA PRESENTACIÓN AL SISTEMA NACIONAL DE INVERSIONES. EN CONCORDANCIA CON LAS ETAPAS ESTABLECIDAS PARA EL PROYECTO SE PLANTEAN LOS SIGUIENTES OBJETIVOS Y/O PRODUCTOS RESULTANTES DEL DESARROLLO DEL MISMO: * PLANO TOPOGRÁFICO DEL SITIO * UN ESTUDIO GEOTÉCNICO * INGENIERÍA CONCEPTUAL QUE INCLUYA MEMORIA DE CÁLCULO. * PLANOS DETALLADOS. * PRESUPUESTO DE OBRA. * OBTENCIÓN DE RESOLUCIÓN DE CALIFICACIÓN AMBIENTAL. * OBTENCIÓN DE PERMISOS AMBIENTALES SECTORIALES. * RECOMENDACIÓN TÉCNICA DE ETAPA DE EJECUCIÓN ANTE AL SISTEMA NACIONAL DE INVERSIONES</t>
  </si>
  <si>
    <t>MEJORAMIENTO AULAS ESCUELA DOMINGO CAMARGO, LONQUIMAY</t>
  </si>
  <si>
    <t>87.0 METROS CUADRADOS MEJORADOS</t>
  </si>
  <si>
    <t>EN ESTE PROYECTO SE CONSIDERA LA CONSTRUCCIÓN DE 2 SALAS PREFABRICADAS DE 26,57 M2 CON UNA CAPACIDAD DE 24 ALUMNOS POR SALA Y UN PATIO DE CIRCULACIÓN TECHADO DE 33.86 M2 PARA UN TOTAL DE 87 M2, PARA ESTO SE EMPLEARA ELEMENTOS PREFABRICADOS FULLPANEL SIP (FULLPANEL STRUCTURAL INSULATED PANEL), DE EXCELENTES PROPIEDADES AISLANTES.JUNTO A LO ANTERIOR SE CONSIDERA LA INSTALACIÓN ELÉCTRICA, RED HÚMEDA Y RAMPAS DE ACCESO DISCAPACITADOS. ESTA INICIATIVA CORRESPONDE AL NOMBRE REPOSICIÓN AULAS ESCUELA DOMINGO CAMARGO, LONQUIMAY MENCIONADO EN EL ACUERDO DE CONCEJO MUNICIPAL N 173 DEL 12.07.2013, PLANIMETRÍA Y CERTIFICADOS.</t>
  </si>
  <si>
    <t>SE PRETENDE INTERVENIR 33 KILÓMETROS DE LOS SIGUIENTES SECTOR RURALES PICHIPEHUENCO, EL NARANJO, MALLÍN DEL TREILE, SECTOR NORTE, ICALMA, PEHUENCO, PIEDRA BLANCA Y HUALLIPULLI.EN ESTOS SECTORES SE REALIZARÁN SANEAMIENTO BÁSICO A TRAVÉS DE LA INCOPORACIÓN DE TUBERÍA HDPE EN LOS PUNTOS CRÍTICOS DE LOS CAMINOS, ADICIONALMENTE SE REALIZARÁN LIMPIEZA DE FAJA SELECTIVA, MEJORAMIENTO DE CARPETA GRANULAR CON INCORPORACION DE MATERIAL SELECCIONADO TAMAO 2 Y CONSTRUCCIÓN DE FOSOS Y CONTRAFOSOS DE ACUERDO A CUADRO DE OBRA.</t>
  </si>
  <si>
    <t>MEJORAMIENTO ESTADIO COYAM, LONQUIMAY</t>
  </si>
  <si>
    <t>7700.0 METROS CUADRADOS</t>
  </si>
  <si>
    <t>Mensaje N° 34 de fecha 22-03-2013 Sesión Extraordinaria N° 63 de fecha 30-04-2013 Detalle IDI primer Acuerdo CORE N° 1679 OO CC M$ 586.368 Consult. M$ 10.500 Equipos M$ 2.697 Totales M$ 599.565 SE CONSULTA LA INSTALACION DE PASTO SINTETICO EN CANCHA Y BORDE CANCHA ESTADIO MUNICIPAL COYAM, DE LA COMUNA DE LONQUIMAY, CON UNA SUPERFICIE DE 7700 MTS. 2. ESTO ES 110 MTS. DE LARGO POR 70 MTS.DE ANCHO, CONSIDERA TAMBIEN EL CIERRE PERIMETRAL DE ESTA CON CERCO MALLA ACMAFOR DE 2.10 MTS. DE ALTURA Y 365 MTS. LINEALES, ADEMÁS CONSULTA LA EJECUCION DE DOS POZOS Y CANAL DE DRENAJES PARA EVACUACION DE AGUAS LLUVIAS, MEJORAMIENTO GRADERIAS, CAMARINES Y AREAS VERDES E INSTALACION ELECTRICA EN ACCESOS, RECINTOS Y TORRES DE ILUMINACION. ADEMÁS SE CONSULTA LA CONTRATACION DE UN ASESOR DE LA INSPECCION TECNICA.</t>
  </si>
  <si>
    <t>REPARACION Y HABILITACIÓN DE PISCINA MUNICIPAL COMUNA DE LONQUIMAY</t>
  </si>
  <si>
    <t>680.0 METROS CUADRADOS</t>
  </si>
  <si>
    <t>SE CONSULTA LA EJECUCIÓN DE LOS TRABAJOS PARA REPARACIÓN DE LA PISCINA MUNICIPAL DE LONQUIMAY, LA CUAL CUENTA CON UNA SUPERFICIE TOTAL A MEJORAR DE 680,83 M2 LOS CUAL DESGLOSAREMOS DE LA SIGUIENTE FORMA DEMOLICIÓN DE 364 M2 DE VEREDAS Y LA INSTALACIÓN DE 374 M2 DE BALDOSAS, CON SU RESPECTIVO TRABAJO DE TERMINACIÓN. REPARACIÓN DE LOSA PISCINA CON PASTA DE PORO ABIERTA EN UNA SUPERFICIE DE 313 M2 JUNTO A ESTE TRABAJO SE INCLUYEN 112 M2 DE ESTUCO DE REPARACIÓN EN LOS MURO DE LA PISCINA. EN EL ÁREA DE TERMINACIONES INCLUYE REPOSICIÓN DE LUMINARIA QUE EXISTÍA EN EL INTERIOR DE LA PISCINA, LIMPIEZA, REPARACIÓN Y MANTENCIÓN DE FILTROS EXISTENTES Y TENDIDO ELÉCTRICO.</t>
  </si>
  <si>
    <t>REPOSICION BULLDOZER Y ADQUISICION CAMIÓN MULTIPROP, LONQUIMAY</t>
  </si>
  <si>
    <t>2.0 UNIDAD</t>
  </si>
  <si>
    <t>CAMION MULTIPROPOSITOMOTOR CAMIÓN 12.000 C.C. 389 HP6 CILINDROS CON TURBO E INTERCOOLERCAJA DE CAMBIOS G33012 /11.630.77CARROCERÍA PLANA REFORZADALARGO 6.1 MTS, ANCHO 2.6 MTS.CAPACIDAD DE CARGA 24.760 KG.LLANTAS 9.0X 22.5COMBUSTIBLE DIESELFRENOS DE TAMBOR EJE DELANTERO Y TRASEROPARACHOQUES DE ACEROCABINA MEDIANAAIRE ACONDICIONADOTAPA DEPÓSITO CON CERRADURAGRÚA HIDRÁULICA CANASTILLO EQUIPO MÓVIL TRANSCEPTORDEPÓSITO DE COMBUSTIBLE 400 LTS.POTENCIA 300 HPTIPO DE TRACCIÓN 6X4BLOQUEO TRASVERSAL DE AMBOS EJESBULLDOZERTREN DE FUERZAMOTOR DIESEL C4.4 TURBOCARGADOPARTIDA ELÉCTRICA DE 12 VOLTVENTILADOR SOPLADORTRANSMISIÓN HIDROSTÁTICASILENCIADORSECADOR DE AIRE RADIAL CON PREFILTRO TIPO TURBINA FILTRO DE COMBUSTIBLE CON SEPARADOR DE AGUAENFRIADOR DE LA TRANSMISION DE TIPO AIRE A ACEITE Y RADIADOR, LADO A LADOSISTEMA ELECTRICOALTERNADOR DE 120 AMP. HEAVY DUTY 2 BATERIAS HEAVY DUTY PARA TRABAJO SEVERO, 750CCA BOCINA , ALARMA DE AVANCEALARMA DE RETROCESOCONECTOR DE DIAGNOSTICOEQUIPADO COND4K XL TRACTORCABINA ROPS SISTEMA HIDRÁULICO PARA EL RIPPERHOJA DOZZER D4K XL ZAPATAS 460 MM RIPPERMANDO AUXILIARINSTRUCCIONES EN ESPAOLPROTECCION DE RODADOTREN DE RODAJEBASTIDOR CON 7 RODILLOS TROCHA DE 59CADENA SELLADA Y LUBRICADA DE 43 SECCIONESZAPATAS DE 18, GARRA SIMPLEPROTECCIÓN A LAS GUÍAS DE CADENARUEDAS MOTRICES SEGMENTADASAJUSTE HIDRÁULICO DE LAS CADENAS</t>
  </si>
  <si>
    <t>REPOSICION LICEO E INTERNADO C - 14, LONQUIMAY</t>
  </si>
  <si>
    <t>6083.0 METROS CUADRADOS</t>
  </si>
  <si>
    <t>SE POSTULA INICIATIVA DE INVERSION PARA LA EJECUCION DE LA REPOSICION DEL LICEO E INTERNADO BRIGADIER CARLOS SCHALCHLI C14.SE PROYECTA LA CONSTRUCCION DE UN EDIFICIO TOTAL DE 5.902,48 MT2, EL QUE ALBERGARA A UN LICEO CON CAPACIDAD PARA 720 ALUMNOS Y EL INTERNADO PARA UNA UNA CAPACIDAD DE 200 ALUMNOS INTERNOS, ADEMAS LA CONSTRUCCION DE UNA MULTICANCHA CUBIERTA Y CERRADA.LAS SUPERFICIES SONLICEO C14AREA ADMINISTRACIÓN 143,98 M2AREA DOCENTE 1.403,7 M2AREA DE SERVICIOS 497,82 M2PATIO CUBIERTO Y CIRCULACIONES 1.869,21 M2PATIO NORMATIVO BÁSICA Y MEDIA 2.400 M2INTERNADO LICEO C14AREA ADMINISTRACION 45,07 M2AREA DE SERVICIOS COMUNES 182,86 M2AREA DE INTERNADO 1.009,31 M2PATIO CUBIERTO Y CIRCULACIONES 750,53 M2MULTICANCHA EXTERIOR 540 M2 MENSAJE 30 (03-02-2014) ACUERDO CORE N° 2001 (28-02-2014) Detalle IDI Primer Acuerdo CORE M$ 5.665.607 OOCC M$ 60.000 Consultorías M$ 86.093 Equipamiento M$ 25.557 Equipos Total M$ 5.837. 257</t>
  </si>
  <si>
    <t>REPOSICION PLAZOLETA POBLACION CAYUNCO, COMUNA DE LONQUIMAY</t>
  </si>
  <si>
    <t>1384.0 METROS CUADRADOS</t>
  </si>
  <si>
    <t>SE CONSULTA LA EJECUCION DE LAS OBRAS DE REPOSICION DE LA PLAZOLETA DE LA POBLACION CAYUNCO, ESTO CONSIDERA 421.4 M2 DE AREAS VERDES, 296 M2 DE BALDOSAS ANTIDESLIZANTE, 65.4 M2 DE ADOCRETO RECTO Y 232 M2 DE PAVIMENTO DE HORMIGON LAVADO, ADEMÁS CONSULTA LA INSTALACION DE 10 LUMINARIAS, BASUREROS Y 10 BANCAS DE MADERA.</t>
  </si>
  <si>
    <t>REPOSICION PLAZOLETAS POBLACION LAS AVUTARDAS, COMUNA DE LONQUIMAY</t>
  </si>
  <si>
    <t>975.0 METROS CUADRADOS</t>
  </si>
  <si>
    <t>SE CONSULTA LA EJECUCION DE AREAS VERDES, PAVIMENTOS E ILUMINACION EN AMBAS PLAZOLETAS, ADEMAS CONSIDERA LA INSTALACION DE JUEGOS INFANTILES Y MAQUINAS DE EJERCICIOS TIPO PLAZA VIVA, SOLO EN UNA DE LAS PLAZOLETAS.</t>
  </si>
  <si>
    <t>CONSERVACION CAMINO SAN IGNACIO, LOS SAUCES</t>
  </si>
  <si>
    <t>2,4 kilómetros de camino mejorado</t>
  </si>
  <si>
    <t>CONSISTE EN LA CONSTRUCCIÓN DE UNA CARPETA DE RODADO DE ANCHO APROXIMADO A 5M, CON MATERIAL GRANULAR DE TMN 3”, DE ESPESOR IGUAL A 10 CM, POR UNA EXTENSIÓN DE 2.400 ML ACUMULADO EN 1 RUTA.</t>
  </si>
  <si>
    <t>I. Municipalidad de Los Sauces</t>
  </si>
  <si>
    <t>CONSERVACION CAMINO CACIQUE PAILACAR, LOS SAUCES</t>
  </si>
  <si>
    <t>2,3 kilómetros de ruta</t>
  </si>
  <si>
    <t>CONSISTE EN LA CONSTRUCCIÓN DE UNA CARPETA DE RODADO DE ANCHO APROXIMADO A 5M, CON MATERIAL GRANULAR DE TMN 3”, DE ESPESOR IGUAL A 10 CM, POR UNA EXTENSIÓN DE 2.300 ML ACUMULADO EN 1 RUTA. CONTEMPLA LA REPOCISION DE PUENTE EXISTENTE</t>
  </si>
  <si>
    <t>CONSERVACION CAMINO SANTA AMELIA, LOS SAUCES</t>
  </si>
  <si>
    <t>5 kms de camino mejorado</t>
  </si>
  <si>
    <t>CONSISTE EN LA CONSTRUCCIÓN DE UNA CARPETA DE RODADO DE ANCHO APROXIMADO A 5M, CON MATERIAL GRANULAR DE TMN 3”, DE ESPESOR IGUAL A 10 CM, POR UNA EXTENSIÓN DE 2.100 ML ACUMULADO EN 1 RUTA</t>
  </si>
  <si>
    <t>CONSERVACION CAMINOS VECINALES GUINDO CHICO, LOS SAUCES</t>
  </si>
  <si>
    <t>4.0 KILOMETROS DE CAMINOS</t>
  </si>
  <si>
    <t>CONSISTE EN LA CONSTRUCCIÓN DE UNA CARPETA DE RODADO DE ANCHO APROXIMADO A 3M, CON MATERIAL GRANULAR DE TMN 3, DE ESPESOR IGUAL A 10 CM, POR UNA EXTENSIÓN DE 3.608 ML ACUMULADO EN 4 RUTAS R1, R2, R3 Y R4</t>
  </si>
  <si>
    <t>CONSTRUCCION VARIAS SEDES SOCIALES RURALES, LOS SAUCES</t>
  </si>
  <si>
    <t>191.0 METROS CUADRADOS</t>
  </si>
  <si>
    <t>SE CONSULTA LA CONSTRUCCIÓN DE 1 SEDE DE 70,49 M2 EN EL SECTOR DE GUADABA ARRIBA PARA LA JJVV Y 3 SEDES DE 40M2 PARA LAS COMUNIDADES MAPUCHES DE JOSE LUIS PORMA, MARGARITA CAYUQUEO, MANUEL QUILAPI.LA MATERIALIDAD DE LA ESTRUCTURA SERÁ DE MADERA Y CONSIDERAN LOS SIGUIENTES RECINTOSSEDE DE 70 M2.SALÓN MULTIUSO 45.58 M2.BODEGA /OFICINA 4.87 M2.BAO DAMAS 3.42 M2.BAO VARONES 3.42 M2.COCINA 7.33 M2.CIRCULACIONES 5.87 M2.SEDES 40 M2.SALÓN MULTIUSO 26.71 M2COCINA13.29 M2</t>
  </si>
  <si>
    <t>CONSTRUCCION INFRAEST. SANITARIA PICHIPELLAHUEN, LUMACO Y C. PASTENE</t>
  </si>
  <si>
    <t>CONSTRUCCION DE 85 SOLUCIONES SANITARIAS</t>
  </si>
  <si>
    <t>SE CONTEMPLA LA CONSTRUCCION DE 85 SOLUCIONES SANITARIAS, DE LAS CUALES 49 CORRESPONDEN A BAÑO Y 36 A BAÑO-COCINA. EN LA LOCALIDAD DE PICHIPELLAHUEN SE DARA SOLUCION SANITARIA A 36 FAMILIAS, 24 EN EL PUEBLO DE LUMACO Y 25 EN CAPITAN PASTENE. ADEMAS SE CONSTRUIRA UN SISTEMA DE ALCANTARILLADO (2.409 ML DE COLECTORES) CON PLANTA DE TRATAMIENTO PARA PICHIPELLAHUEN ASI COMO LA PAVIMENTACION DE 1.631 M2 DE CALZADA HCV.</t>
  </si>
  <si>
    <t>I. Municipalidad de Lumaco</t>
  </si>
  <si>
    <t>CONSTRUCCION VEREDAS CAP. PASTENE-PILINMAPU, LUMACO</t>
  </si>
  <si>
    <t>1200.0 METROS de veredas</t>
  </si>
  <si>
    <t>EL PROYECTO CONSISTE EN LA CONEXIÓN DESDE LA LOCALIDAD DE CAP. PASTENE HACIA LA COM. INDÍGENA DE PILINMAPU, LA QUE CONSISTE EN CONSTRUIR UNA VÍA PEATONAL POR EL COSTADO DEL CAMINO QUE UNE AMBAS LOCALIDADES, EL PROYECTO CONTEMPLA LA HABILITACIÓN DEL TERRENO, ADEMÁS LA CONSTRUCCIÓN DE ACERAS EN BASE A HORMIGÓN, CON UN ANCHO DE 1.50 METROS Y 0.08 METROS DE ESPESOR. EL PAVIMENTO SERÁ CONSTRUIDO SOBRE UNA SUPERFICIE DE TERRENO MEJORADO CON BASE CHANCADA PREVIAMENTE COMPACTADA.SERÁ H20 EJECUTADO A MÁQUINA (BETONERA), EL CUAL SERÁ VACIADO EN LOS MOLDES PREPARADOS CON ANTERIORIDAD, LUEGO SERÁ ALLANADO MEDIANTE REGLA EN TODO EL ANCHO DE LA ACERA, A FIN DE DARLE UNA TEXTURA DE ANTIDESLIZANTE A LA SUPERFICIE, LO QUE DEBERÁ SER CON UN ESPESOR DE 0.08 METROS.UNA VEZ TERMINADO EL PROCESO DE HORMIGONADO, DEBERÁ COLOCARSE UNA CAPA DE NYLON O SIMILAR A FIN DE PROTEGER DE LAS INCLEMENCIAS DEL TIEMPO EL HORMIGÓN NUEVO (SOL, LLUVIA HELADA), DE MODO DE MANTENER SU TIEMPO DE FRAGUADO ADECUADO MÍNIMO 5 DÍAS. TAMBIÉN SE LA CONSTRUCCIÓN DE UNA PASARELA, ADOSADA AL PUENTE QUE CRUZA EL RÍO, LA FUNDACIÓN DE ÉSTE DEBE SER NIVELADO Y ESCARPADO PREVIAMENTE, EL ACERO DE LA ARMADURA, DEBERÁ SER SEGÚN NORMAS INDITECNOR 31113, CALIDAD A6342H CON RESALTE, EL ACERO ESTRUCTURAL DEBER SER A3724.</t>
  </si>
  <si>
    <t>CONSTRUCCION VEREDAS PICHIPELLAHUEN, LUMACO</t>
  </si>
  <si>
    <t>1400.0 METROS de veredas</t>
  </si>
  <si>
    <t>SE CONTEMPLA LA CONSTRUCCIÓN DE ACERAS EN BASE A HORMIGÓN, CON UN ANCHO DE 1.50 METROS Y 0.08 METROS DE ESPESOR. EL PAVIMENTO SERÁ CONSTRUIDO SOBRE UNA SUPERFICIE DE TERRENO MEJORADO CON BASE CHANCADA PREVIAMENTE COMPACTADA.</t>
  </si>
  <si>
    <t>20100565 INSTALACION DE ALCANTARILLAS SECTOR AGUA TENDIDA, COMUNA DE PUREN</t>
  </si>
  <si>
    <t>400 ML DE ALCANTARILLAS EN ACCESO A VIVIENDAS SECTOR AGUA TENDIDA</t>
  </si>
  <si>
    <t>MENSAJE N° 125 (17/11/2010) ACUERDO CORE N° 693 (01/12/2010) EL PROYECTO CONSISTE EN LA INSTALACION DE ALCANTARILLAS EN EL ACCESO A LAS VIVIENDAS DEL SECTOR AGUA TENDIDA ( EX 20100565 - ACTUAL 30108832)</t>
  </si>
  <si>
    <t>I. Municipalidad de Puren</t>
  </si>
  <si>
    <t>AMPLIACION SALA EXPOSICIONES MUSEO FUERTE PUREN</t>
  </si>
  <si>
    <t>127 m2 de ampliacion</t>
  </si>
  <si>
    <t>AMPLIACION DE LAS SIGUIENTES AREAS: SALA EXPOSICIONES 1 = 37,77 M2; SALA EXPOSICIONES 2= 37 M2; SALA EXPOSICIONES 3 = 13,35 M2; HALL ACCESO 15,06 M2; CIRCULACIONES 23,52.</t>
  </si>
  <si>
    <t>CONSERVACION CAMINO AGUA SANTA, COMUNA DE PUREN</t>
  </si>
  <si>
    <t>3.0 KILOMETROS DE CAMINO MEJORADO</t>
  </si>
  <si>
    <t>ESTE CAMINO SE ENCUENTRA UBICADO A 30 KILÓMETROS DESDE LA COMUNA DE PURÉN, POR LA RUTA R 60P HACIA EL INTERIOR DEL INGRESO CAUPOLICÁN HASTA EL SECTOR DE AGUA SANTA, SIENDO LOS BENEFICIARIOS DIRECTOS 85 (MUJERES41 Y HOMBRES44).EL PROYECTO CONSIDERA LA CONSERVACIÓN DE UN TRAMO PERTENECIENTE AL SECTOR AGUA SANTA, CON UNA LONGITUD TOTAL DE 3.000 ML, EN LA CUAL SE CONSIDERA EL MEJORAMIENTO DE LA CARPETA DE RODADO LA QUE POSEE UN ANCHO DE CORONAMIENTO APROXIMADO DE 4,0 M, CON MATERIAL GRANULAR DE TMN 2, DE ESPESOR MÍNIMO DE 12 CM, ADEMÁS SE CONSIDERA UN PORCENTAJE DE MATERIAL QUE ESTARÁ A DISPOSICIÓN DEL ITO, PARA DISTRIBUIR EN LOS SECTORES QUE ÉL DETERMINE CONVENIENTE PARA UNA MEJOR CONECTIVIDAD.POR OTRA PARTE, SE CONSIDERA LA LIMPIEZA E INSTALACIÓN DE ALCANTARILLAS DE 600 MM CON MUROS DE BOCA Y LIMPIEZA Y/O CONFECCIÓN DE CUNETAS.</t>
  </si>
  <si>
    <t>CONSERVACION CAMINO BAJO PINGUIDAHUE, COMUNA DE PUREN</t>
  </si>
  <si>
    <t>2600.0 METROS DE CAMINO CONSERVADO</t>
  </si>
  <si>
    <t>EL PROYECTO CONSIDERA LA CONSERVACIÓN DE UN TRAMO PERTENECIENTE AL SECTOR BAJO PINGUIDAHUE, CON UNA LONGITUD TOTAL DE 2.600ML, EN LA CUAL SE CONSIDERA EL MEJORAMIENTO DE LA CARPETA DE RODADO LA QUE POSEE UN ANCHO DE CORONAMIENTO APROXIMADO DE 4 M, EN UNA LONGITUD DE 2.260ML. SE COLOCARÁ MATERIAL GRANULAR DE TMN 3, DE UN ESPESOR MÍNIMO DE 10 CM, SOBRE LA CUAL SE COLOCARÁ MATERIAL GRANULAR DE TMN 11/2, DE ESPESOR DE 5 CM, QUEDANDO UNA CARPETA GRANULAR DE 15 CM. EN EL ÚLTIMO TRAMO DEL CAMINO CON UN ANCHO DE CORONAMIENTO APROXIMADO DE 3 M. EN UNA LONGITUD DE 340 ML. SE COLOCARÁ MATERIAL GRANULAR DE TMN 2, QUEDANDO UNA CARPETA GRANULAR DE 10 CM. ADEMÁS, SE CONSIDERA 136M3 DE MATERIAL GRANULAR DE TMN 3 LOS CUALES ESTARÁN A DISPOSICIÓN DEL ITO, PARA DISTRIBUIR EN LOS SECTORES QUE ÉL DETERMINE CONVENIENTE PARA UNA MEJOR CONECTIVIDAD, PREVIA APROBACIÓN DEL PROFESIONAL DE SEGUIMIENTO DEL GOBIERNO REGIONAL DE LA ARAUCANÍA.ESTE CAMINO ESTÁ UBICADO A 22 KILÓMETROS DESDE LA COMUNA DE PUREN POR LA RUTA R60P HACIA EL INTERIOR DEL INGRESO CAUPOLICÁN HASTA EL SECTOR BAJO DE PINGUIDAHUE, EL CUAL BENEFICIARA A LAS COMUNIDADES ALEDAAS A ESTE CAMINO QUE CORRESPONDE A UNO ENROLADO POR EL MOP.</t>
  </si>
  <si>
    <t>CONSTRUCCION OBRAS DE CIERRE VERTEDERO MUNICIPAL - PUREN</t>
  </si>
  <si>
    <t>24000.0 METROS CUADRADOS</t>
  </si>
  <si>
    <t>MENSAJE N° 140 (15-07-2011) ACUERDO CORE 1.023 (01-09-2011) DETALLE IDI PRIMER ACUERDO OBRAS CIVILES M$ 406.521 CONSULTORIAS M$ 7.500 EL PROYECTO CONTEMPLA EL CIERRE Y SANEAMIENTO AMBIENTAL DEL VERTEDERO, A TRAVÉS DE UNA SERIE DE OBRAS DE MEJORAMIENTO O TRABAJOS PREVIOS (LIMPIEZA DEL ENTORNO, HABILITACIÓN Y RETIRO DE LAS INSTALACIONES ANTERIORES, LEVANTAMIENTO TOPOGRÁFICO PREVIO, INSTALACIÓN DE FAENAS) Y OBRAS CIVILES (CIERRE PERIMETRAL, MOVIMIENTO MASIVO DE SUELO Y RESIDUOS, FRANJA CORTAFUEGO, POZO DE MONITOREO, CHIMENEAS, ENTRE OTROS). EL PROYECTO SE REALIZARÁ EN EL MARCO DE LAS CONSIDERACIONES DE PROTECCIÓN DEL MEDIO AMBIENTE Y LAS DISPOSICIONES LEGALES VIGENTES</t>
  </si>
  <si>
    <t>INSTALACION ALCANTARILLAS Y RIPADURA CAMINO R-432 (PUREN - PUNTUN) Y SECTOR BOYECO, COMUNA DE PUREN</t>
  </si>
  <si>
    <t>400 ML DE ALCANTARILLAS Y 895 M3 DE RIPIO CAMINO MEJORADO EN DOS SECTORES</t>
  </si>
  <si>
    <t>MENSAJE N° 125 /17/11/2010) ACUERDO CORE N° 693 (01/12/2010) INSTALACION DE ALCANTARILLAS EN LOS ACCESOS A LAS VIVIENDAS RURALES DEL SECTOR BOYECO Y RIPIADURA EN SECTOR PUREN-PUNTUN Y BOYECO. (EX 20100564 - ACTUAL 30108827)</t>
  </si>
  <si>
    <t>NORMALIZACION EDUCACION PRE-BASICA ESCUELA TRANAMAN, PUREN</t>
  </si>
  <si>
    <t>4 recintos de la Escuela Tranaman remodelados</t>
  </si>
  <si>
    <t>Remodelación de los siguientes recintos: patio cubierto, salas de actividades, primeros auxilios, bodega. (ex 20090852 actual 30108814)</t>
  </si>
  <si>
    <t>ROCE CAMINO PUREN - MANZANAL ALTO Y PUREN - COIGUERA, COMUNA DE PUREN</t>
  </si>
  <si>
    <t>6.000 ml de camino desmalezado del Camino Purén - Manzanal Alto, y del Camino Purén - Coiguería.</t>
  </si>
  <si>
    <t>ACUERDO CORE N° 606 (17/08/2010) Limpieza de malezas de los bordes del camino Puren-Manzanal Alto y Puren-Coigueria en una extencion de 6000 ml , considerando tambien las limpiezas de las cunetas para las aguas lluvias y las salidas de estas MENSAJE 072 (17/08/2010)</t>
  </si>
  <si>
    <t>MEJORAMIENTO ACERAS , ENTRE CAUPOLICÁN Y PROGRESO, COMUNA DE RENAICO</t>
  </si>
  <si>
    <t>964.0 METROS CUADRADOS</t>
  </si>
  <si>
    <t>PROYECTO APROBADO SEGÚN ACUERDO DE CONCEJO N 101 DEL 02/11/2011, DE NOMBRE MEJORAMIENTO DE ACERAS ENTORNO CALLE COMERCIO, ENTRE CAUPOLICÁN Y PROGRESO, COMUNA DE RENAICO.SE PROPONE REFORMULAR EL PAVIMENTO DE LAS ACERAS DE LA CALLE COMERCIO CON BALDOSAS MICROVIBRADAS, DÁNDOLE ALGÚN TIPO DE DISEO Y/O COLOR, CONCORDANTE CON EL MOSAICO EXISTE A LA ENTRADA DE LA MUNICIPALIDAD DE RENAICO.PARA COMPLEMENTAR LA INTERVENCIÓN SE PROPONE INCORPORAR BANCAS Y BASUREROS EN ALGUNOS SECTORES, CONSIDERANDO EL FLUJO PEATONAL QUE TIENE ESTA CALLE, SE CONSIDERA ADEMÁS ESTACIONAMIENTOS DE BICICLETAS, YA QUE ESTE MEDIO DE TRANSPORTE ES USADO CON FRECUENCIA DENTRO LA COMUNA.SE ESTUDIA TAMBIÉN EL MEJORAMIENTO DE LA LUMINARIA EXISTENTE EN LAS DOS CUADRAS QUE SE EXTIENDE ESTA INTERVENCIÓN, ENTRE LAS CALLES CAUPOLICÁN Y PROGRESO.SE CONSERVARÁN LOS ÁRBOLES QUE ACTUALMENTE SE ENCUENTRAN EN LA CALLE Y SE MEJORARÁN SUS TAZAS CON ALGÚN TIPO DISEO SIMPLE EN SU PERÍMETRO. ALGO IMPORTANTE A CONSIDERAR SON LAS RAMPAS CORRESPONDIENTES EN CADA ESQUINA PARA EL ACCESO EXPEDITO DE MINUSVÁLIDOS EN LAS VEREDAS DE LA CALLE.EL PROYECTO CONTEMPLA LO SIGUIENTEINSTALACIÓN DE FAENAS 1 GLMOVIMIENTOS DE TIERRA 242 MDESPEJE DEL TERRENO 1 GLBASE DE PAVIMENTOS 144 M PAVIMENTO BALDOSA MICROVIBRADA 964 M INSTALACIÓN MOBILIARIO URBANO 55 UNINSTALACIÓN LUMINARIA VEHICULAR 3 UNINSTALACIÓN LUMINARIA PEATONAL 4 UNSE AJUSTA PROYECTO POR MONTO APROBADOS POR EL CONSEJO REGIONAL EN ACUERDO N 1466, POR LO ANTERIOR EXISTE UNA DIFERENCIADA DE 700.000 EN RELACIÓN AL ACUERDO DE CONCEJO MUNICIPAL APROBÓ INICIATIVA CON EL RESPECTIVO MONTO</t>
  </si>
  <si>
    <t>I. Municipalidad de Renaico</t>
  </si>
  <si>
    <t>10240.0 METROS de caminos rurales mejorados</t>
  </si>
  <si>
    <t>EL PROYECTO CONTEMPLA EL MEJORAMIENTO DE LA CARPETA DE RODADO (BACHEO) DEL CAMINO RURAL RENAICOTOLPAN Y EL DESPEJE DE FAJA Y MURO DE BOCA EN EL CAMINO RURAL RENIACO PARRONAL. CON LA SIGUIENTE DESCRIPCIÓN DE ACTIVIDADES LIMPIEZA DE FAJA 600 MT LETRERO DE OBRAS 1 PERFILIADO DE PLATAFORMA 3.9 KM COMPACTACIÓN DE PLATAFORMA 6 M2 SUMINISTRO DE ÁRIDOS 200 M3 CONFORMACIÓN DE CUNETA PERIMETRAL 3.9 KM LIMPIEZA DE FAJA 600 MTCORRESPONDE AL PROYECTO FRIL 20100543</t>
  </si>
  <si>
    <t>REPOSICION LUMINARIA PÚBLICA DE PLAZA DE ARMAS, COMUNA DE RENAICO</t>
  </si>
  <si>
    <t>15827.0 METROS CUADRADOS</t>
  </si>
  <si>
    <t>PROYECTO APROBADO SEGÚN ACUERDO N 101 DE 02/11/2011, DE NOMBRE REPOSICIÓN Y RECAMBIO DE ALUMBRADO PÚBLICO DE LA PLAZA DE ARMAS, COMUNA DE RENAICO.EL PROYECTO CONTEMPLA EL RECAMBIO DE LAS LUMINARIAS ORNAMENTALES DE LA PLAZA DE ARMAS POR UNAS DE ULTIMA GENERACIÓN, DE IGUAL MODO SE CONTEMPLA EL RECAMBIO DE LA LUMINARIA DE ALUMBRADO PUBLICO QUE RODEA LA PLAZA DE ARMAS, CONSIDERANDO EN ESTE, SUS RESPECTIVOS GANCHOS Y FERRETERÍAS.EL DETALLE DEL PROYECTO CORRESPONDE AINSTALACIÓN DE FAENAS1GL.DESPEJES DEL TERRENO1GL.REMOCIÓN E INSTALACIÓN DE LUMINARIAS ORNAMENTALES 150W H.M.58U.REMOCIÓN E INSTALACIÓN DE LUMINARIAS ORNAMENTALES 100W H.M.17U.REMOCIÓN E INSTALACIÓN DE LUMINARIAS DE CALZADAS NA 250 12 U.REMOCIÓN E INSTALACIÓN DE GANCHOS Y FERRETERÍAS PARA LUMINARIAS DE CALZADA12U.ÁREA A INTERVENIR CON PROYECTO DE LUMINARIA PUBLICA15827M2LAS LUMINARIAS DE CALZADAS SERÁN INSTALADAS EN POSTES EXISTENTES UBICADOS ALREDEDOR DE LA PLAZA DE ARMAS DE LA COMUNA.EN ESTA PROPUESTA NO SE CONSIDERA LA REPOSICIÓN NI INSTALACIÓN DE NUEVOS POSTES.</t>
  </si>
  <si>
    <t>CONSTRUCCION INFRAESTRUCTURA PARA FERIA LIBRE DE TRAIGUEN</t>
  </si>
  <si>
    <t>2452.0 METROS CUADRADOS</t>
  </si>
  <si>
    <t>MENSAJE N° 11 (31-01-2012) ACUERDO CORE N° 1238 (02-03-2012) IDI PRIMER ACUERDO Y FICHA EBI EQUIPAMIENTO M$ 30.893 OOCC M$ 411.899 CONSTRUCCIÓN DE UNA INFRAESTRUCTURA PARA FERIA LIBRE QUE ABARCA UNA SUPERFICIE DE 2452 M2, FORMADA POR ELEMENTOS DE ACERO ESTRUCTURAL PARA SUS APOYOS Y TECHUMBRE Y ELEMENTOS DE HORMIGÓN ARMADO PARA SU FUNDACIONES.ORIENTADO A COBIJAR A PEQUEOS COMERCIANTES DEDICADOS A LA VENTA DE PRODUCTOS DE FRUTOS DEL PAÍS, CHACARERÍA, VENTA DE ROPA Y PAQUETERÍA.</t>
  </si>
  <si>
    <t>I. Municipalidad de Traiguen</t>
  </si>
  <si>
    <t>CONSTRUCCION OBRAS CIERRE VERTEDERO MUNICIPAL - TRAIGUEN</t>
  </si>
  <si>
    <t>18707.0 HABITANTE BENEFICIADO</t>
  </si>
  <si>
    <t>MENSAJE N° 73 (25-04-2011) ACUERDO CORE N° 874 (26-04-2011) IDI PRIMER ACUERDO OBRAS CIVILES M$ 927.182 CONSULTORIAS M$ 8.500 EL PROYECTO CONTEMPLA EL CIERRE Y SANEAMIENTO AMBIENTAL DEL VERTEDERO, A TRAVÉS DE UNA SERIE DE OBRAS DE MEJORAMIENTO O TRABAJOS PREVIOS (LIMPIEZA DEL ENTORNO, LEVANTAMIENTO TOPOGRÁFICO PREVIO, INSTALACIÓN DE FAENAS) Y OBRAS CIVILES (CIERRE PERIMETRAL, MOVIMIENTO MASIVO DE SUELO Y RESIDUOS, FRANJA CORTAFUEGO, POZO DE MONITOREO, CHIMENEAS, ENTRE OTROS). EL PROYECTO SE REALIZARÁ EN EL MARCO DE LAS CONSIDERACIONES DE PROTECCIÓN DEL MEDIO AMBIENTE Y LAS DISPOSICIONES LEGALES VIGENTES.</t>
  </si>
  <si>
    <t>CONSTRUCCION PISTA SKATE Y MEJORAMIENTO BANDEJON AV. SUIZA TRAIGUEN</t>
  </si>
  <si>
    <t>3057.0 METROS CUADRADOS de pista</t>
  </si>
  <si>
    <t>LA PRESENTE INICIATIVA CONSISTE EN EL MEJORAMIENTO DEL ACTUAL BANDEJÓN CENTRAL DE LA AV. SUIZA, DETALLANDOSÉ LAS SIGUIENTES INTERVENCIONESLA CONSTRUCCIÓN DE UNA PISTA DE SKATE 334 M2 EN EL CENTRO DEL BANDEJÓN, EL MEJORAMIENTO DE LUMINARIAS EXISTENTES, CONSTRUCCIÓN DE MURETES DE MAMPOSTERÍA QUE SON 57.7 ML, ADEMÁS DE 432 M2 DE MAICILLO, 772 M2 BALDOSAS, 355.5 M2 DE SENDEROS DE ADOCRETOS Y 242 ML DE SOLERILLAS, TAMBIÉN SE CONTEMPLA LA COLOCACIÓN DE 4 BANCAS, LA COLOCACIÓN DE 28 ÁRBOLES Y 2 NUEVOS BASUREROS EN EL SECTOR A INTERVENIR.</t>
  </si>
  <si>
    <t>MEJORAMIENTO BANDEJON Nº12 AV SUIZA COMUNA DE TRAIGUEN</t>
  </si>
  <si>
    <t>1624.0 METROS CUADRADOS</t>
  </si>
  <si>
    <t>LA PRESENTE INICIATIVA CONSISTE EN EL MEJORAMIENTO DEL ACTUAL BANDEJON CENTRAL DE LA AV. SUIZA, DETALLANDOSÉ LAS SIGUIENTES INTERVENCIONESLA CONSTRUCCIÓN DE 392 M2 DE SENDEROS DE ADOCRETOS, EL MEJORAMIENTO DE LUMINARIAS EXISTENTES, CONSTRUCCIÓN DE MURETES DE MAMPOSTERIA QUE SON 21.1 ML Y UN MURO ENROCADO 329 M2, ADEMÁS DE 552 M2 BALDOSAS Y 329 M2 DE SENDEROS DE ADOCRETOS Y 133 ML DE SOLERILLAS, TAMBIÉN SE CONTEMPLA LA COLOCACIÓN DE 8 BANCAS, LA COLOCACIÓN DE 8 ARBOLES Y 2 NUEVOS BASUREROS EN EL SECTOR A INTERVENIR.</t>
  </si>
  <si>
    <t>MEJORAMIENTO ESTADIO FISCAL, COMUNA DE TRAIGUEN.</t>
  </si>
  <si>
    <t>45000.0 METROS CUADRADOS</t>
  </si>
  <si>
    <t>EL PROYECTO PARA EL ESTADIO FISCAL DE TRAIGUEN CONSIDERA UN MEJORAMIENTO INTEGRAL DE TODO EL COMPLEJO INTERVINIENDO LAS SIGUIENTES SUPERFICIES UTILES CAMARINES CON UNA SUPERFICIE DE 86,5 M2BAOS PUBLICOS 30,8 M2GRADERIAS 1406 M2CANCHA PRINCIPAL 7140 M2PISTA DE RECORTAN CON BASE ASFALTICA 3500 M2CANCHA DE ENTRENAMIENTO 260 M2CANCHA DE FUTBOLITO 1404 M2MULTICANCHA 602 M2ESTACIONAMIENTOS Y CIRCULACION 4465 M2AREAS VERDES 3350 M2ACCESO PRINCIPAL 96 M2CIERRE PERIMETRAL CANCHA 640 MLCIERRE PERIMETRAL RECINTO 2100 MLOFICINA ADMINISTRATIVA 60 M2CASA CUIDADOR 52,24 M2 Mensaje N° 24 (03-02-2014) Acuerdo CORE N° 1.999 (28-02-2014) Detalle IDI Primer Acuerdo CORE M$ 1.701.897 OOCC M$ 14.614 Consultorías M$ 15.681 Equipamiento M$ 1.732.192 Total</t>
  </si>
  <si>
    <t>I. Municipalidad de Victoria</t>
  </si>
  <si>
    <t>CONSTRUCCION ESPACIO PUBLICO AVDA. MUÑOZ VARGAS - VICTORIA</t>
  </si>
  <si>
    <t>DISEÑO PARA 3265.0 METROS CUADRADOS</t>
  </si>
  <si>
    <t>MENSAJE N° 11 (31-01-2012) ACUERDO CORE N° 1.250 (19-03-2012) DETALLE IDI PRIMER ACUERDO CORE: CONSULTORÍAS M$ 10.150 REPOSICION TOTAL AREAS VERDES Y CONSERVACIONDE ESPECIES ARBOREAS (CORRESPONDE A LA REPOSICÓN Y CONFECCION DE AREAS VERDES EN TODOS LOS ESPACIOS QUE NO SEAN ABORDADOS POR LOS PAVIMENTOS, ADEMAS DE CONTEMPLAR ESPECIES FLOREALES Y ARBUSTIVAS) 1.302,08 M2 REPOSICION DE PAVIMENTOS (REPOSICION DE PAVIMENTO DE LAS VEREDAS Y SUPERFICIES DURAS, DISEO DE ACUERDO A PARTICIPACION CIUDADANA CONSIDERANDO LA PERTINENCIA LOCAL DEL PROYECTO) 1.953,12 M2 REPOSICION DE MOBILIARIO (ESCAOS, LUMINARIAS Y BASUREROS, SEGUN DISEO PARTICIPATIVO) REPOSICIONDE PARADEROS DE TAXIS Y KIOSCO (SE CONSIDERA LA REPOSICION DE CASETA DE TAXIS Y KIOSCO EXISTENTE 5 M2 POR RECINTO) 10 M2 SE CONSIDERARAN ESTACIONAMIENTO (DEMARCACIONES EN PAVIMENTO)TOTAL DEL PROYECTO 3.265,2 M2</t>
  </si>
  <si>
    <t>CONSTRUCCION OBRAS PLAN DE CIERRE VERTEDERO MUNICIPAL DE VICTORIA</t>
  </si>
  <si>
    <t>26926.0 HABITANTE BENEFICIADO</t>
  </si>
  <si>
    <t>MENSAJE 038 (18-02-2011) ACUERDO CORE N° 813 (16-03-2011) PRIMERA FICHA IDI RS YA CUERDO CORE OBRAS CIVILES M$ 2.010.215 CONS. M$ 21.139 G. ADM. M$ 534 PARA DAR CUMPLIMIENTO A LAS NORMAS SANITARIAS Y MEDIO AMBIENTALES VIGENTES RESPECTO AL MANEJO DE SITIOS DE DISPOSICIÓN FINAL DE RSD ESTA INICIATIVA, PRETENDE EJECUTAR EN 2 ÁREAS DE TRABAJO A1 Y A2 LAS SIGUIENTES OBRAS 1) TRATAMIENTO SANITARIO DE LOS RESIDUOS, 2) HABILITACIÓN DE A2 POR 4 AÑOS HASTA EL CIERRE DEFINITIVO Y CIERRE INMEDIATO DE A1 Y 3) INSTALACIÓN DE PAQUETES IMPERMEABLES CON RECUPERACIÓN PAISAJÍSTICA DEL SECTOR. LA EJECUCIÓN DE ESTE PROYECTO CONTEMPLA SISTEMAS DE CAPTACIÓN DE LIXIVIADOS (2 BOMBAS DE RECIRCULACIÓN Y 462 ML DE CAPTACIÓN DE LIXIVIADOS), BIOGAS (12 CHIMENEAS DE EXTRACCIÓN SECUNDARIA Y 968 ML DE RED DE EXTRACCIÓN DE GASES), MANEJO DE AGUAS LLUVIAS (918 ML DE CAPTACIÓN DE ESCORRENTÍA SUPERFICIAL Y 2 ZANJAS DE INFILTRACIÓN), CIERRE PERIMETRAL, , PAQUETE IMPERMEABLE (69.660 M2 DE GEOMEMBRANA HDPE Y 75.184 M3 DE MATERIAL DE COBERTURA) Y REPERFILAMIENTO DE TALUDES (25.460 M3 DE NIVELACIÓN Y ENRASE), EN UNA SUPERFICIE TOTAL DE 12 HA.</t>
  </si>
  <si>
    <t>CONSTRUCCION PISCINA TEMPERADA ESTADIO MUNICIPAL, VICTORIA</t>
  </si>
  <si>
    <t>SE CONTEMPLA REALIZAR EL DISEO DE UNA PISCINA TEMPERADA EN LAS INSTALACIONES DEL PARQUE ESTADIO, LA CUAL CONTARA CON OF. DE ADMINISTRACIÓN BAO ÁREA ADMINSITRATIVA BODEGA ARCHIVOS ENFERMERÍA HALL RECEPCIÓN SALA DE USO MÚLTIPLE PISCINA SEMIOLIMPICA (CON PLAYA Y LAVAPIES) CAMARINES CON GUARDARROPAS Y DUCHAS. BAOS DE ACCESO UNIVERSAL BODEGA ASEO BODEGA ACOPIO DE MATERIALES SALA DE MÁQUINAS Y GRUPO ELECTRÓGENO BODEGA Y LEERA.</t>
  </si>
  <si>
    <t>MEJORAMIENTO ACCESO CEMENTERIO MUNICIPAL DE VICTORIA</t>
  </si>
  <si>
    <t>Diseño para 2500.0 METROS CUADRADOS</t>
  </si>
  <si>
    <t>Mensaje N° 61 (30-04-2013) Sesión Extraordinaria N° 63 (30-04-2013) Acuerdo CORE N° 1.693 Detalle IDI Primer Acuerdo CORE Consultorías M$ 16.670 G. Adm. M$ 539 SE CONSULTA LLEVAR A CABO EL MEJORAMIENTODEL ACCESO AL CEMENTERIO MUNICIPAL DE VICTORIA, MEDIANTE LAS SIGUIENTES INTERVENCIONES CONSTRUCCIÓN DE PÓRTICO, REPOSICIÓN DE SS.HH., CONSTRUCCIÓN RED DE ALCANTARILLADO, CONSTRUCCIÓN ESTACIONAMIENTOS, TECHADO ZONA IMAGEN DE LA VIRGEN, INSTALACIÓN DE BANCAS, ILUMINACIÓN CAMINO DEMARCADO CON COLUMNAS DE HORMIGÓN, PAVIMENTACIÓN CALZADA, CONSTRUCCIÓN DE OFICINAS, SS.HH. Y BODEGA.</t>
  </si>
  <si>
    <t>MEJORAMIENTO BANDEJONES AVENIDA PRAT - VICTORIA</t>
  </si>
  <si>
    <t>DISEÑO PARA 5352.0 METROS CUADRADOS</t>
  </si>
  <si>
    <t>MENSAJE N° 11 (31-01-2012) ACUERDO CORE N° 1.250 (19-03-2012) DETALLE IDI PRIMER ACUERDO CORE: CONSULTORIAS M$ 13.761 LA INTERVENCION CONSISTE EN DOS BANDEJONES DIVIDIDOS DE LA SIGUIENTE FORMASKATERS PARK(2.561,9 M2)REPOSICION TOTAL DE AREAS VERDES Y CONSERVACION DE ESPECIES ARBOLEAS 1.246 M2AREA SKATER PARK (ZONA DE OBSTACULOS DE 40 X 9) 360 M2PAVIMENTOS Y CIRCULACIONES PEATONALES 955, 9 M2LUMINARIASMOBILIARIOCICLOVIASBANDEJON ETNICO(2.797,3 M2)REPOSICION TOTAL DE AREAS VERDESW Y CONSERVACION DE ESPECIES ARBOLEAS 1.647 M2PLATAFORMA DE ACTOS 35 M2SOMBREADEROS 20 M2PAVIMENTOS Y CIRCULACIONES PEATONALES 1.095,3 M2ILUMINACIONMOBILIARIOCICLOVIASTOTAL PROYECTO BANDEJONES 5.359,2 M2</t>
  </si>
  <si>
    <t>MEJORAMIENTO CAMINOS COMUNIDADES PLAN PEWENCO, VICTORIA</t>
  </si>
  <si>
    <t>MEJORAR 14 KM DE CAMINOS INTERIORES DE LAS COMUNIDADES PRESENTES EN EL PLAN PEWENCO.-</t>
  </si>
  <si>
    <t>MEJORAR 14 KM DE CAMINOS INTERIORES DE LAS COMUNIDADES PRESENTES EN EL PLAN PEWENCO. CORRESPONDEN A OBRAS DE CONTRUCCIONE DE TERRAPLENES, EXCAVACION DE ESCARPE, CONTRUCCION DE CARPETA DE RODADURA TMAX 2", CONTRUCCION DE ALCANTARILLAS Y LIMPIEZA Y DESPEJE DE FAJA.-</t>
  </si>
  <si>
    <t>MEJORAMIENTO CANCHA 2, COMPLEJO DEPORTIVO MARILUAN, VICTORIA</t>
  </si>
  <si>
    <t>8214.0 METROS CUADRADOS</t>
  </si>
  <si>
    <t>Mensaje N° 34 de fecha 22-03-2013 Sesión Extraordinaria N° 63 de fecha 30-04-2013 Detalle IDI primer Acuerdo CORE N° 1679 OO CC M$ 448.199 Totales M$ 454.465 SE CONSIDERA LA INSTALACION DE UNA CANCHA SINTETITA MONOFILAMENTOS DE 2 ESTRELLAS, JUNTO AL RESPECTIVO DRENAJE (LO CUAL IMPLICA LEVANTAMIENTO Y TRATAMIENTO DEL ACTUAL TERRENO), JUNTO CON LA INSTALACION DE 4 TORRES DE ILUMINACION (TODO DE ACUERDO A ESPECIFICACIONES TECNICAS Y PLANOS EMITIDOS POR EL IND)</t>
  </si>
  <si>
    <t>MEJORAMIENTO GIMNASIO Nº 1 BERNARDO MUÑOZ VARGAS - VICTORIA</t>
  </si>
  <si>
    <t>Diseño para mejorar 2510.0 METROS CUADRADOS</t>
  </si>
  <si>
    <t>Mensaje N° 11 (31-01-2012) Acuerdo CORE N° 1.253 (19-03-2012 Consultorías M$22.179 SE CONTEMPLA LA CONSTRUCCION DE ACUERDO A DISEO DE LAS NUEVAS INSTALACIONES DEL GIMNASIO N 1 DE ACUERDO AL SIGUIENTE DETALLE GRADERIAS CAMARINES ESCENARIO SALONES PARA ENTRENAMIENTOS ACCESOS</t>
  </si>
  <si>
    <t>REPOSICION RETROEXCAVADORA PARA FUNCIONES OPERACIONALES VICTORIA</t>
  </si>
  <si>
    <t>SE PRETENDE ADQUIRIR UN EQUIPO RETROEXCAVADOR CARGADOR PARA LAS FUNCIONES OPERACIÓNALES QUE PRESENTA EL MUNICIPIO EN EL AMBITO RURAL Y URBANO, CON CARACTERISTICAS DE APROXIMADAMENTE 100HP, CON SISTEMA DE TRACCIÓN DOBLE 4WD, MOTOR DIESEL DE 4.400CC, PROFUNDIDAD DE EXCAVACION DE 4,67 MT, CAPACIDAD DEL BALDE DEL AGUILON DE 0,24M3 Y CAPACIDAD DEL BALDE FRONTAL DE 1,3M3</t>
  </si>
  <si>
    <t>TRANSFERENCIA FOMENTO A LA INNOVACION EN LA AFC</t>
  </si>
  <si>
    <t>CORRESPONDE A FINANCIAMIENTO A INICIATIVAS DE INNOVACIÓN EN LA AGRICULTURA FAMILIAR CAMPESINA EN LA REGIÓN DE LA ARAUCANIA, A TRAVÉS DE LA TRANSFERENCIA DE RECURSOS DE LA PROVISIÓN FIC A LA FUNDACIÓN PARA LA INNOVACIÓN AGRARIA.</t>
  </si>
  <si>
    <t>Otras Instituciones</t>
  </si>
  <si>
    <t>NORMALIZACION CESFAM ALEMANIA, ANGOL</t>
  </si>
  <si>
    <t>Diseño de 2156.0 METROS CUADRADOS</t>
  </si>
  <si>
    <t>Mensaje N° 66 (13-05-2013) Sesión Extraordinaria N° 67 (23-05-2013) Acuerdo CORE N° 1.725 Detalle IDI Primer Acuerdo CORE Consultorías M$ 48.900 G. Adm. M$ 2.473 SE REQUIERE DESARROLLAR EL DISEO COMPLETO DEL CESFAM ALEMANIA,ANGOL PARA ATENDER A UNA POBLACION PROYECTADA DE 30.000 HABITANTES, TIENE UN PROGRAMA MEDICO ARQUITECTONICO DE 2.156 MTS.2, QUE SE DETALLA A CONTINUACION 20 BOX MULTIPROPOSITOS, 3 BOX GINECOLOGICOS, 5 BOX DENTALES, ESTO PARA ATENDER A TRES SECTORES. ADEMS INCLUYE LOS RECINTOS FIJOS DE ATENCIÓN COMO SON BOX IRA, ERA, VACUNATORIO, BOX PODOLOGÍA, UAPO,BOX ECOGRAFIA, DESPACHO Y BODEGA FARMACIA Y PNAC. ADEMS EL PROYECTO DEBE CONSIDERAR EFICIENCIA ENERGETICA.</t>
  </si>
  <si>
    <t>Servicio Salud Araucanía Norte</t>
  </si>
  <si>
    <t>NORMALIZACION POSTA DE SALUD RURAL MALALCAHUELLO, CURACAUTIN</t>
  </si>
  <si>
    <t>284 METROS CUADRADOS</t>
  </si>
  <si>
    <t>SE PROGRAMA LA EJECUCIÓN DE OBRAS CIVILES DEL PROYECTO NORMALIZACION POSTA SALUD RURAL MALALCAHUELLO CURACAUTIN, MAS LA ADQUISICION Y REPOSICION DE EQUIPAMIENTO Y EQUIPOS. DISEÑO CONTEMPLA EL SIGUIENTE PROGRAMA MEDICO ARQUITECTONICO: 1 BOX GINECO-OBSTETRICO CON BAÑO 13,92 MTS2,1 BOX MULTIPROPÓSITO 10,48 MTS2,1 BOX MULTIPROPÓSITO 9,90 MTS.2,1 BOX PROCEDIMIENTOS 14,93 MTS.2,1 SALA ESPERA- EDUCACIÓN GRUPAL 25,80 MTS.2,1 BAÑO PACIENTES UNIVERSAL 4,20MTS2.1 BAÑO PACIENTES 2,38 MTS.2 1 MUDADOR 1,20 MTS.2 2 BAÑO PERSONAL 4,70 MTS.2 1 SALA DE ASEO 2,70 MTS.2,1 BODEGA DE INSUMOS 6,52MTS.2 1 BODEGA Y DESPACHO PNAC 14,1 MTS.2,1 SOME Y ARCHIVO ACTIVO 9,70 MTS.2,1 BOTIQUIN 6,64 MTS.2 CIRCULACION Y MUROS 60,88 MTS2,VIVIENDA 58,15 MTS.2,ÁREA SERVICIOS 40,55MTS.2,TOTAL 284,05 MTS2.DE LOS CUALES 135,99 MT2 CORRESPONDEN A AMPLIACIÓN Y 148,06 A REMODELACIONES.</t>
  </si>
  <si>
    <t>NORMALIZACION POSTA DE SALUD RURAL PAILAHUEQUE, ERCILLA</t>
  </si>
  <si>
    <t>288,20 M2 CONSTRUIDOS</t>
  </si>
  <si>
    <t>ACUERDO CORE N° 723 DE 2010 ACUERDO CORE N° 1.058 DE 2011 SE PROGRAMA EJECUCIÓN DE OBRAS CIVILES DE PROYECTO NORMALIZACIÓN DE POSTA DE PAILAHUEQUE, ERCILLA MAS LA ADQUISICIÓN DE EQUIPAMIENTO Y EQUIPOS,CON UN DISEÑO QUE CONTEMPLA EL SIGUIENTE PROGRAMA MEDICO ARQUITECTONICO: 1 BOX GINECOLÓGICO 14,70 2 BOX MULTIPROPOSITO 8,23 1 BOX MULTIPROPOSITO 8,31 1 BOX PROCEDIMIENTOS 15,07 1 BOX DENTAL 11,25 1 SALA ESPERA-EDUCACIÓN GRUPAL 26,35 1 BAÑO PACIENTES UNIVERSAL 4,44 1 BAÑO PACIENTES 2,34 1 MUDADOR 1,45 1 BAÑO PERSONAL 4,00 1 SALA ASEO 4,23 1 BODEGA DE INSUMOS 9,92 1 SOME Y ARCHIVO ACTIVO 6,34 1 BOTIQUIN 5,45 CIRCULACION Y MUROS 53,49 VIVIENDA 59,33 AREA SERVICIOS 38,71 TOTAL 288,20</t>
  </si>
  <si>
    <t>NORMALIZACION POSTA DE SALUD RURAL VEGAS BLANCAS - ANGOL</t>
  </si>
  <si>
    <t>320 METROS CUADRADOS</t>
  </si>
  <si>
    <t>EL PROYECTO PRETENDE NORMALIZAR LA INFRAESTRUCTURA RURAL PARA ATENCION DE SALUD PRESENTE EN EL SECTOR CORDILLERANO DE ANGOL UBICADO EN VEGAS BLANCAS, PARA LO CUAL SE DEBEN HACER OBRAS CIVILES DE MEJORAMIENTO INFRAESTRUCTURA EXISTENTE (154,44 M2) Y AMPLIACIÓN DE LA POSTA (165,58 M2) BAJO EL ESTANDAR DEL PROGRAMA MEDICO ARQUITECTONICO (PMA) QUE PROPONE EL MINSAL, DADO COMO RESULTADO TOTAL UNA CONSTRUCCIÓN DE 320,02 M2, CON EL SIGUIENTE PROGRAMA ARQUITECTÓNICO: - 6 BOX PARA DIVERSAS ATENCIONES SEGUN PMA: 77,28 M2 - ZONA DE SERVICIOS QUE INCLUYE BOTIQUIN, SOME, PNAC Y SALA DE ESPERA: 82,03 M2 - ZONA DE SERVICIOS HIGIENICOS: 10,97 M2 - ASEO Y BODEGA: 8,66 M2 - VIVIENDA PARAMEDICO: 52,17 M2 - CIRCULACION Y MUROS: 88,91 M2</t>
  </si>
  <si>
    <t>NORMALIZACION POSTA SALUD RURAL COYANCAHUIN - PUREN</t>
  </si>
  <si>
    <t>127 M2 DE CONSTRUCCION PARA REPONER LA POSTA</t>
  </si>
  <si>
    <t>AC. CORE N° 777 DE 2011 AC. CORE N° 1195 - 1204 DE 2012 EL PROYECTO CONTEMPLA LA NORMALIZACIÓN DE LA POSTA DE SALUD RURAL DE COYANCAHUIN PARA DEJARLA DE ACUERDO A LOS NUEVOS ESTÁDARES DE ESPACIALIDAD. EN LA ACTUALIDAD SE CUENTA CON 144 M2 DE INFRAESTRUCTURA, DONDE FUNCIONA EL ÁREA DE ATENCIÓN CLÍNICA Y LA VIVIENDA DEL AUXILIAR PARAMÉDICO. SE PROYECTA LA CONSTRUCCIÓN DE 127 M2 ADICIONALES, CON LO QUE LA NUEVA POSTA QUEDARÁ (INCLUIDO LO EXISTENTE) CON: - ÁREA DE ATENCIÓN: 131 M2 - CIRCULACIONES Y MUROS: 42 M2 - VIVIENDA: 55M2 - ÁREA DE SERVICIOS: 43 M2 EL PROYECTO, TAMBIÉN CONTEMPLA, LOS RESPECTIVOS EQUIPOS Y EQUIPAMIENTO.</t>
  </si>
  <si>
    <t>NORMALIZACION POSTA SALUD RURAL LA HERRADURA - LUMACO</t>
  </si>
  <si>
    <t>278.0 METROS CUADRADOS</t>
  </si>
  <si>
    <t>MENSAJE N° 048 (16-03-2011) ACUERDO CORE N° 821 (30-03-2011) EL PROYECTO CONTEMPLA LA NORMALIZACIÓN DE LA POSTA DE SALUD RURAL LA HERRADURA EN LA COMUNA DE LUMACO SE CONTEMPLA LA REMODELACIÓN DE LOS 123 M2 EXISTENTES EN LA ACTUALIDAD MAS LA CONSTRUCCIÓN DE 155 M2, CON LO QUE SE TOTALIZAN LOS 278 M2 QUE ABARCA EL PROYECTO. LA NUEVA POSTA CONSIDERA: 4 BOXES DE ATENCIÓN 64 M2 SOME, ARCHIVO, BOTIQUÍN 20 M2 SALA ESPERA Y EDUCACIÓN 27 M2 2 BAÑOS 9 M2 BODEGA, DESPACHO Y ASEO 11 M2 CIRCULACIÓN Y MUROS 57 M2 VIVIENDA 52 M2 ÁREA DE SERVICIOS 38 M2 MAS LOS RESPECTIVOS EQUIPOS Y EQUIPAMIENTO. ESTRUCTURA DE COSTOS PRIMER ACUERDO Y FICHA EBI OBRAS CIVILES M$ 154.204 EQUIPAMIENTO M$ 7.631 EQUIPOS M$ 985 TOTAL M$ 162.820</t>
  </si>
  <si>
    <t>NORMALIZACION POSTA SALUD RURAL TEMULEMU - TRAIGUEN</t>
  </si>
  <si>
    <t>256.0 METROS CUADRADOS</t>
  </si>
  <si>
    <t>SE PROCEDERÁ A LA NORMALIZACIÓN DEL ESTABLECIMIENTO DE ACUERDO A LOS REQUERIMIENTOS DEL NUEVO MODELO DE SALUD FAMILIAR Y DE ACUERDO A LAS EXIGENCIAS PLANTEADAS POR LA AUTORIDAD SANITARIA, SEGÚN DECRETO N° 58 QUE REGULA LAS EXIGENCIAS SANITARIA PARA AUTORIZAR SU FUNCIONAMIENTO. SE CONTEMPLA LA REMODELACIÓN DE LOS 144 M2 EXISTENTES EN LA ACTUALIDAD MAS LA CONSTRUCCIÓN DE 112 M2, CON LO QUE SE TOTALIZAN LOS 256 M2 QUE ABARCA EL PROYECTO. LA NUEVA POSTA CONSIDERA: 4 BOXES DE ATENCION 62 M2 SOME, ARCHIVO, BOTIQUIN 15 M2 SALA ESPERA Y EDUCACION 26 M2 2 BAÑOS 10 M2 BODEGA,DESPACHO Y ASEO 9 M2 CIRCULACION Y MUROS 34 M2 VIVIENDA 57 M2 AREA DE SERVICIOS 43 M2 MAS LOS RESPECTIVOS EQUIPOS Y EQUIPAMIENTO. MENSAJE N° 048 (16-03-2011) ACUERDO CORE N° 821 DETALLE FICHA EBI AL PRIMER ACUERDO: OBRAS CIVILES M$ 154.204 EQUIPAMIENTO M$ 7.631 EQUIPOS M$ 985 TOTAL M$ 162.820</t>
  </si>
  <si>
    <t>REPOSICION POSTA DE SALUD RURAL MOLCO, TRAIGUEN</t>
  </si>
  <si>
    <t>287 M2 CONSTRUIDOS PARA REPONER LA POSTA</t>
  </si>
  <si>
    <t>ACUERDO CORE N° 723 DE 2010 CONSISTE EN LA REPOSICIÓN DEL ESTABLECIMIENTO CON LOS SIGUIENTES RECINTOS SEGÚN LOS RESULTADOS DEL PROGRAMA MÉDICO ARQUITECTÓNICO: BOX CLÍNICO MULTIPROPÓSITO 12,07 M2 BOX CLÍNICO MULTIPROPÓSITO 12,07 M2 BOX GINECO-OBSTÉTRICO 14,65 M2 BOX PROCEDIMIENTOS 14,68 M2 SOME GENERAL Y ARCHIVO ACTIVO 8,00 M2 BOTIQUÍN 7,74 M2 BAÑOS ACCESO UNIVERSAL 4,08 M2 BAÑO CON MUDADOR 4,08 M2 BAÑOS PERSONAL 1,80 M2 BAÑOS PERSONAL 1,80 M2 SALA ESPERA Y EDUCACIÓN GRUPAL 31,44 M2 RECINTO DE ASEO 2,80 M2 BODEGA DE ALIMENTOS 13,12 M2 BODEGA DE INSUMOS 5,40 M2 CHIFLONERA 5,52 M2 CIRCULACIÓN Y MUROS 41,77 M2 PORCHE DE ACCESO 11,69 M2 VIVIENDA 54,29 M2 GRUPO ELECTRÓGENO 17,70 M2 CALDERA 5,58 M2 ESTANQUE DE AGUA 7,71 M2 COBERTIZO Y MUROS DE SERVICIO 9,01 M2 CON UNA SUPERFICIE TOTAL DE 287M2</t>
  </si>
  <si>
    <t>IDI</t>
  </si>
  <si>
    <t>SUBT.</t>
  </si>
  <si>
    <t>ITEM</t>
  </si>
  <si>
    <t>SUBASIG.</t>
  </si>
  <si>
    <t>COD. BIP / COD. INT.</t>
  </si>
  <si>
    <t>NOMBRE PROYECTO</t>
  </si>
  <si>
    <t>COMUNA</t>
  </si>
  <si>
    <t>ENERO</t>
  </si>
  <si>
    <t>MARZO</t>
  </si>
  <si>
    <t>ABRIL</t>
  </si>
  <si>
    <t>MAYO</t>
  </si>
  <si>
    <t>JUNIO</t>
  </si>
  <si>
    <t>02</t>
  </si>
  <si>
    <t>LEY</t>
  </si>
  <si>
    <t>CUNCO</t>
  </si>
  <si>
    <t>LONQUIMAY</t>
  </si>
  <si>
    <t>VILLARRICA</t>
  </si>
  <si>
    <t>COLLIPULLI</t>
  </si>
  <si>
    <t>ANGOL</t>
  </si>
  <si>
    <t>LONCOCHE</t>
  </si>
  <si>
    <t>CARAHUE</t>
  </si>
  <si>
    <t>P. LAS CASAS</t>
  </si>
  <si>
    <t>T. SCHMIDT</t>
  </si>
  <si>
    <t>MELIPEUCO</t>
  </si>
  <si>
    <t>VICTORIA</t>
  </si>
  <si>
    <t>01</t>
  </si>
  <si>
    <t>ERCILLA</t>
  </si>
  <si>
    <t>SAAVEDRA</t>
  </si>
  <si>
    <t>TEMUCO</t>
  </si>
  <si>
    <t>GALVARINO</t>
  </si>
  <si>
    <t>PERQUENCO</t>
  </si>
  <si>
    <t>LAUTARO</t>
  </si>
  <si>
    <t>REGION</t>
  </si>
  <si>
    <t>03</t>
  </si>
  <si>
    <t>LOS SAUCES</t>
  </si>
  <si>
    <t>125</t>
  </si>
  <si>
    <t>100</t>
  </si>
  <si>
    <t>CURARREHUE</t>
  </si>
  <si>
    <t>429</t>
  </si>
  <si>
    <t>017</t>
  </si>
  <si>
    <t>FREIRE</t>
  </si>
  <si>
    <t>SEXTA FERIA COSTUMBRISTA DE RELICURA, PUCON</t>
  </si>
  <si>
    <t>204</t>
  </si>
  <si>
    <t>LUMACO</t>
  </si>
  <si>
    <t>RENAICO</t>
  </si>
  <si>
    <t>GORBEA</t>
  </si>
  <si>
    <r>
      <rPr>
        <sz val="8"/>
        <color indexed="10"/>
        <rFont val="Arial"/>
        <family val="2"/>
      </rPr>
      <t>SERVIU</t>
    </r>
    <r>
      <rPr>
        <sz val="8"/>
        <rFont val="Arial"/>
        <family val="2"/>
      </rPr>
      <t xml:space="preserve"> - TRANSFERENCIA SUBSIDIO PROGRAMA PROTECCION PATRIMONIO FAMILIAR</t>
    </r>
  </si>
  <si>
    <t>006</t>
  </si>
  <si>
    <r>
      <rPr>
        <sz val="8"/>
        <color indexed="10"/>
        <rFont val="Arial"/>
        <family val="2"/>
      </rPr>
      <t>SERNATUR</t>
    </r>
    <r>
      <rPr>
        <sz val="8"/>
        <rFont val="Arial"/>
        <family val="2"/>
      </rPr>
      <t xml:space="preserve"> - PROGRAMA DIFUSION NACIONAL E INTERNACIONAL DEL DESTINO ARAUCANIA DEL 2012 AL 2014</t>
    </r>
  </si>
  <si>
    <t>895</t>
  </si>
  <si>
    <t>272</t>
  </si>
  <si>
    <t>CGNA</t>
  </si>
  <si>
    <t>010</t>
  </si>
  <si>
    <r>
      <rPr>
        <sz val="8"/>
        <color indexed="10"/>
        <rFont val="Arial"/>
        <family val="2"/>
      </rPr>
      <t>SERCOTEC</t>
    </r>
    <r>
      <rPr>
        <sz val="8"/>
        <rFont val="Arial"/>
        <family val="2"/>
      </rPr>
      <t xml:space="preserve"> - PROGRAMA ESPECIAL FOMENTO PRODUCTIVO, MODALIDAD ACCIONES DE ARTICULACION PUBLICO PRIVADA</t>
    </r>
  </si>
  <si>
    <r>
      <rPr>
        <sz val="8"/>
        <color indexed="10"/>
        <rFont val="Arial"/>
        <family val="2"/>
      </rPr>
      <t>SAG</t>
    </r>
    <r>
      <rPr>
        <sz val="8"/>
        <rFont val="Arial"/>
        <family val="2"/>
      </rPr>
      <t xml:space="preserve"> - PROGRAMA DE TRAZABILIDAD BOVINA A PEQUEÑOS PRODUCTORES</t>
    </r>
  </si>
  <si>
    <t>242</t>
  </si>
  <si>
    <t>Transf.</t>
  </si>
  <si>
    <r>
      <rPr>
        <sz val="8"/>
        <color indexed="10"/>
        <rFont val="Arial"/>
        <family val="2"/>
      </rPr>
      <t>SUBDERE</t>
    </r>
    <r>
      <rPr>
        <sz val="8"/>
        <rFont val="Arial"/>
        <family val="2"/>
      </rPr>
      <t xml:space="preserve"> - TRASPASO DE RECURSOS PROGRAMA ABASTOS DE AGUA</t>
    </r>
  </si>
  <si>
    <t>001</t>
  </si>
  <si>
    <t>003</t>
  </si>
  <si>
    <t>005</t>
  </si>
  <si>
    <t>Anticipos a Contratistas</t>
  </si>
  <si>
    <t>Recuperación de Anticipos a Contratistas</t>
  </si>
  <si>
    <t>SERNATUR-Programa difusión nacional e internacional del destino Araucanía del 2012 al 2014 (33.03.212)</t>
  </si>
  <si>
    <t>FEBERO</t>
  </si>
  <si>
    <t>TRIM I</t>
  </si>
  <si>
    <t>TRIM II</t>
  </si>
  <si>
    <t>Fecha Inicio Ejecución PROPIR</t>
  </si>
  <si>
    <t>TOTAL</t>
  </si>
  <si>
    <t>Fecha Término Ejecución PROPIR (Incl. Final Equipamiento)</t>
  </si>
  <si>
    <t>1.</t>
  </si>
  <si>
    <t>Glosa 02 - 3 (Subtítulo 29) 3.5. (TRIMESTRAL) Derechos de aprovechamiento de Agua</t>
  </si>
  <si>
    <t>TRIMESTRE</t>
  </si>
  <si>
    <t>Institución Beneficiada con la Transferencia</t>
  </si>
  <si>
    <t>Listado de beneficiarios</t>
  </si>
  <si>
    <t>Monto en M$</t>
  </si>
  <si>
    <t>Trimestre I 2014</t>
  </si>
  <si>
    <t>Trimestre II 2014</t>
  </si>
  <si>
    <t>2.</t>
  </si>
  <si>
    <t xml:space="preserve">Glosa 02 - 5 (Subtítulo 33) 5.1 (SEMESTRAL) </t>
  </si>
  <si>
    <t>Producto y aplicabilidad</t>
  </si>
  <si>
    <t>3.</t>
  </si>
  <si>
    <t>Glosa 02 - 5 (Subtítulo 33) 5.2 (SEMESTRAL). FIC</t>
  </si>
  <si>
    <t>4.</t>
  </si>
  <si>
    <t>Glosa 02 - 5 (Subtítulo 33) 5.5 (TRIMESTRAL). Puesta en valor Inmuebles y bienes muebles declarados monumentos nacionales de propiedad o usufructo de instituciones privadas sin fines de lucro</t>
  </si>
  <si>
    <t>5.</t>
  </si>
  <si>
    <t>Proyecto</t>
  </si>
  <si>
    <t>Tiempo Esperado de Ejecución</t>
  </si>
  <si>
    <t>ASIG.</t>
  </si>
  <si>
    <t>Gobierno Regional de La Araucanía</t>
  </si>
  <si>
    <t>DISEÑO TERMINADO</t>
  </si>
  <si>
    <t>Diseño para 131.0 NRO. DE ARRANQUES TOTALES</t>
  </si>
  <si>
    <t>Diseño terminado PARA UN SISTEMA DE 125 POTENCIALES BENEFICIARIOS</t>
  </si>
  <si>
    <t>Diseño de 2045.0 METROS CUADRADOS</t>
  </si>
  <si>
    <t>Diseño de 6620.0 METROS CUADRADOS</t>
  </si>
  <si>
    <t>Diseño de1542.0 METROS CUADRADOS</t>
  </si>
  <si>
    <t>Diseño de PLAN DE CIERRE PARA EL VERTEDERO</t>
  </si>
  <si>
    <t>Diseño de 7832 METROS CUADRADOS</t>
  </si>
  <si>
    <t>Diseño de 1509.0 METROS CUADRADOS RS de fecha 19-08-2013 Mensaje 129 (13-09-2013) Acuerdo CORE N° 1.824 (02-10-2013) Detalle IDI Primer Acuerdo CORE Consultorías M$ 60.3000 G. Adm. M$ 2.013 Total M$ 62.313</t>
  </si>
  <si>
    <t>Diseño de  rellebno para 11260.0 HABITANTE BENEFICIADO</t>
  </si>
  <si>
    <t>Diseño para 1053782.0 NRO. TONELADAS RECOLECTADAS</t>
  </si>
  <si>
    <t>ADQUISICION DE ACTIVOS NO FINANCIEROS (Pord distribuir según avance de los proyectos)</t>
  </si>
  <si>
    <t>Estudios Básicos por asignar según avance de los proyectos</t>
  </si>
  <si>
    <t>Municipalidad de Cunco</t>
  </si>
  <si>
    <t>6.</t>
  </si>
  <si>
    <t>En hoja Anexa SEM I 2014</t>
  </si>
  <si>
    <t>Glosa 04 (Gasto Corriente)   (TRIMESTRAL). 29,31,33 Tiempo esperado de Ejecución</t>
  </si>
  <si>
    <t>7.</t>
  </si>
  <si>
    <t>Glosa 08 (Gasto Corriente) 04.  (SEMESTRAL). 29,31,33 Cartera de proyectos y Estado Avance en la ejecución a WEB</t>
  </si>
  <si>
    <t>Estado Avance de la Ejecución</t>
  </si>
  <si>
    <t>8.</t>
  </si>
  <si>
    <t>Tipología de Proyecto</t>
  </si>
  <si>
    <t>Entidad</t>
  </si>
  <si>
    <t>Tiempo esperado de Ejec.</t>
  </si>
  <si>
    <t>CRITERIOS APLICADOS PARA LA DISTRIBUCION ENTRE COMUNAS:</t>
  </si>
  <si>
    <t>I.</t>
  </si>
  <si>
    <t>II.</t>
  </si>
  <si>
    <t>Los criterios de distribución  son:</t>
  </si>
  <si>
    <t>1) a) Comuna con menor  monto en el Programa de Inversiones 2009 del Gobierno Regional, b) Comunas con mayor población, c) Comunas con menor monto per capita aprobado, y d) Resto de las comunas.</t>
  </si>
  <si>
    <t xml:space="preserve">2) Conservación de caminos comunales. 
Los criterios de distribución entre las comunas beneficiadas fueron los siguientes: a) % de población rural, b) % de población indígena, c) % de pobreza y d) % de indigencia. </t>
  </si>
  <si>
    <t>3) Dar solución a establecimientos de salud primaria para aplicar los nuevos modelos de atención del Ministerio de Salud.</t>
  </si>
  <si>
    <t>4) Distribución uniforme entre todas las comunas de la región, correspondiéndole M$ 100.000 a cada una de las comunas.</t>
  </si>
  <si>
    <t>5) Efectos terremoto febrero de 2010. En atención al nivel de daños estimados a la fecha en infraestructura pública menor</t>
  </si>
  <si>
    <t xml:space="preserve">6) Los criterios de distribución entre las comunas beneficiadas fueron los siguientes: a) % de población rural, b) % de población indígena, c) % de pobreza y d) % de indigencia. </t>
  </si>
  <si>
    <t>7) Menor inversión per capita con recursos propios</t>
  </si>
  <si>
    <t>8) Recuperar infraestructura y equipamiento de carácter público, dañado por fenómeno climático</t>
  </si>
  <si>
    <t>MONTOS EJECUTADOS:</t>
  </si>
  <si>
    <t>Montos Entregados</t>
  </si>
  <si>
    <t>Fondo Regional de Iniciativa Local (FRIL) Subtìtulo 33.03.125 AÑO 2014</t>
  </si>
  <si>
    <t>Prov.</t>
  </si>
  <si>
    <t>TRIM I en $</t>
  </si>
  <si>
    <t xml:space="preserve">TRIM. II en $ </t>
  </si>
  <si>
    <t>TRIM. III en $</t>
  </si>
  <si>
    <t>TRIM IV En $</t>
  </si>
  <si>
    <t>M</t>
  </si>
  <si>
    <t>CURACAUTÍN</t>
  </si>
  <si>
    <t>PURÉN</t>
  </si>
  <si>
    <t>TRAIGUÉN</t>
  </si>
  <si>
    <t>C</t>
  </si>
  <si>
    <t>CHOLCHOL</t>
  </si>
  <si>
    <t>N. IMPERIAL</t>
  </si>
  <si>
    <t>PITRUFQUÉN</t>
  </si>
  <si>
    <t>PUCÓN</t>
  </si>
  <si>
    <t>TOLTÉN</t>
  </si>
  <si>
    <t>VILCÚN</t>
  </si>
  <si>
    <t>Fuente Informes Contables Gobierno Regional de La Araucanía.</t>
  </si>
  <si>
    <t xml:space="preserve">Los recursos son ejecutados por las respectivas Municipalidades. </t>
  </si>
  <si>
    <t>AÑO 2014</t>
  </si>
  <si>
    <t>GOBIERNO REGIONAL DE LA ARAUCANIA</t>
  </si>
  <si>
    <t>Nómina de Beneficiarios</t>
  </si>
  <si>
    <t xml:space="preserve">Proyecto:  </t>
  </si>
  <si>
    <t>Nº</t>
  </si>
  <si>
    <t>NOMBRE DEL BENEFICIARIO</t>
  </si>
  <si>
    <t>FPS</t>
  </si>
  <si>
    <t>QUINTIL</t>
  </si>
  <si>
    <t>ANEXO: PLAN DE INTERVENCION EN COMUNIDADES INDIGENAS</t>
  </si>
  <si>
    <t>GLOSA 09 INCISO 2° PARTIDA MINISTERIO DEL INTERIOR, GOBIERNOS REGIONALES</t>
  </si>
  <si>
    <t xml:space="preserve">DESTINATARIO : Comisión Especial Mixta de Presupuestos del Congreso </t>
  </si>
  <si>
    <t>Municipalidad de Victoria</t>
  </si>
  <si>
    <t>Página Web GORE</t>
  </si>
  <si>
    <t>A la fecha, el Gobierno Regional de La Araucanía se encuentra ejecutando un Plan de  intervención en comunidades indígenas según Glosa 09. Dicho Plan fue aprobado por Acuerdo CORE N° 141 de fecha 24-06-2009 y aprobado por DIPRES a fines de dicho año; corresponde al Plan Pewenco, Comuna de Victoria.</t>
  </si>
  <si>
    <t>El referido Plan contempla tres tipos  de intervención: Electrificación Rural, diseño de un proyecto de Agua Potable Rural y ejecución de caminos al interior del predio comunitario. El estado del referido Plan a la fecha es el siguiente:</t>
  </si>
  <si>
    <t>a.       Electrificación Rural: Los proyectos fueron contratados directamente por el Gobierno Regional mediante Invitación a las empresas eléctricas con concesión en la Región. Se contrató con fecha 09-03-2010 al único oferente, CODINER,  y se encuentran terminados.</t>
  </si>
  <si>
    <t>b.       El proyecto Código BIP  30094632 “Construcción Sistema de Agua Potable Pewenco, Comuna Victoria”, Etapa diseño, fue contratado con fecha 28-04-2011, en la suma de M$17.650, (ID 722-5-LE11). Actualmente el proyecto en su etapa de diseño se encuentra  con retrasos, por lo que se pondrá término al contrato.</t>
  </si>
  <si>
    <t>Una vez concluido el diseño, la Municipalidad de Victoria deberá postular el proyecto a financiamiento FNDR etapa de ejecución, ya que dicha etapa no forma parte del Plan Pewenco.</t>
  </si>
  <si>
    <t>c.       Respecto al proyecto de caminos, no se pudo dar inicio a la obras el año 2011 ni 2012, ya que previo a su adjudicación, se requirió reevaluación e incremento de recursos por parte del Consejo Regional.</t>
  </si>
  <si>
    <r>
      <t xml:space="preserve">3.         </t>
    </r>
    <r>
      <rPr>
        <sz val="8"/>
        <rFont val="Arial"/>
        <family val="2"/>
      </rPr>
      <t>El resumen de la situación del referido Plan Integral, es la siguiente:</t>
    </r>
  </si>
  <si>
    <t>CODIGO BIP</t>
  </si>
  <si>
    <t>PROYECTO – COMUNA – ETAPA - ESTADO</t>
  </si>
  <si>
    <t>MONTO CORE INICIAL EN M$</t>
  </si>
  <si>
    <t>MODIF. POR RESULTADO DE LICITACION M$</t>
  </si>
  <si>
    <t>MONTO VIGENTE EN M$</t>
  </si>
  <si>
    <t>% de variación</t>
  </si>
  <si>
    <t>CONSTRUCCION RED ELECT. SECT. PEWENCO - PANCHO CURAMIL, VICTORIA – Etapa Ejecución. Terminado.</t>
  </si>
  <si>
    <t>CONSTRUCCION RED ELECT. SECT. PEWENCO - LUISA ANCAMILLA, VICTORIA –  Etapa Ejecución. Terminado.</t>
  </si>
  <si>
    <t>MEJORAMIENTO CAMINOS COMUNIDADES PLAN PEWENCO, VICTORIA – Etapa ejecución en reformulación.</t>
  </si>
  <si>
    <t>CONSTRUCCION  SISTEMA DE AGUA POTABLE PEWENCO, VICTORIA – Etapa Diseño con retraso, en proceso de Liquidación de Contrato</t>
  </si>
  <si>
    <t>TOTAL PLAN INTEGRAL</t>
  </si>
  <si>
    <t>La licitación del año 2012 no se pudo adjudicar por razones de fuerza mayor de la empresa. El proyecto está siendo reformulado por la Dirección Regional de Vialidad. Sin avances al 30 de Junio de 2014.</t>
  </si>
  <si>
    <t>M$</t>
  </si>
  <si>
    <t>CARACTERISTICAS DE LOS PROYECTOS</t>
  </si>
  <si>
    <t>Estado actual (En ejec., en asig, en licitac)</t>
  </si>
  <si>
    <t>Se busca el escalamiento comercial de variedades que den soluciones y constituyan negocios de gran impacto para la agricultura, enfatizando en esta etapa las soluciones para pequeños agricultores, los cuales juegan un papel preponderante en el desarrollo de una base productiva de calidad que permita avanzar en garantizar una mayor seguridad alimentaria.</t>
  </si>
  <si>
    <t>En ejec.</t>
  </si>
  <si>
    <t>Para licitac.</t>
  </si>
  <si>
    <t>En adjudicación</t>
  </si>
  <si>
    <t>31-11-2014</t>
  </si>
  <si>
    <t>En reanalisis</t>
  </si>
  <si>
    <t>Terminado</t>
  </si>
  <si>
    <t>En ejecución</t>
  </si>
  <si>
    <t>En Ejecución</t>
  </si>
  <si>
    <t>Saldo equip. En ejecución</t>
  </si>
  <si>
    <t>Cond.</t>
  </si>
  <si>
    <t>Sin movimiento</t>
  </si>
  <si>
    <t>PER (Ejecutado), APR, Caminos - Plan Pewenco</t>
  </si>
  <si>
    <t>Vialidad</t>
  </si>
  <si>
    <t>Julio</t>
  </si>
  <si>
    <t>Agosto</t>
  </si>
  <si>
    <t>Pucón</t>
  </si>
  <si>
    <t>Región</t>
  </si>
  <si>
    <t>Cautín</t>
  </si>
  <si>
    <t>REPOSICION CAMIONES TOLVA PARA CONSERVACION VIAL - COMUNA LONCOCHE</t>
  </si>
  <si>
    <t>REPOSICION CLINICA DENTAL MOVIL, PROMAP, SSAN</t>
  </si>
  <si>
    <t>MALLECO</t>
  </si>
  <si>
    <t>ADQUISICION Y REPOSICION POOL MAQUINARIAS, COMUNA DE SAAVEDRA</t>
  </si>
  <si>
    <t>REPOSICION DE CAMIONES TOLVA TOLTEN</t>
  </si>
  <si>
    <t>TOLTEN</t>
  </si>
  <si>
    <t>REPOSICION AMBULANCIA PARA CESFAM, COMUNA DE RENAICO</t>
  </si>
  <si>
    <t>ADQUISICION AMBULANCIA TRANSP. SIMPLE CESFAM PULMAHUE, P. LAS CASAS</t>
  </si>
  <si>
    <t>REPOSICION AMBULANCIA TRANSPORTE H. DR. HERNAN HENRIQUEZ A, COMUNA TEMUCO</t>
  </si>
  <si>
    <t>REPOSICION AMBULANCIA BASICA, HOSPITAL CUNCO</t>
  </si>
  <si>
    <t>REPOSICION AMBULANCIA DE TRANSPORTE SIMPLE CONSULTORIO CURARREHUE</t>
  </si>
  <si>
    <t>REPOSICION VEHICULO TRANSPORTE PACIENTES HOSPITAL PUERTO SAAVEDRA</t>
  </si>
  <si>
    <t>ADQUISICION MAQUINARIAS PARA LA GESTION VIAL, COMUNA DE CURACAUTIN</t>
  </si>
  <si>
    <t>ADQUISICION MAQUINARIA PESADA CAMINERA, COLLIPULLI</t>
  </si>
  <si>
    <t>05</t>
  </si>
  <si>
    <t>REPOSICION MAQUINARIA DE CONSERVACION VIAL PARA NUEVA IMPERIAL</t>
  </si>
  <si>
    <t>ADQUISICION EQUIPOS PARA FUNCIONES OPERACIONALES COMUNA CURACAUTIN</t>
  </si>
  <si>
    <t>ADQUISICION Y REPOSICION EQUIPOS, EQUIPAMIENTO UTI-UCI HHHA TEMUCO</t>
  </si>
  <si>
    <t>ADQUISICION DE RETROEXCAVADORA MUNICIPALIDAD DE ANGOL</t>
  </si>
  <si>
    <t>ADQUISICION TRACTOR CON MANGA DESBROZADORA, GORBEA</t>
  </si>
  <si>
    <t>REPOSICION RETROEXCAVADORA PARA FUNCIONES OPERACIONALES PERQUENCO</t>
  </si>
  <si>
    <t>REPOSICION CLINICA DENTAL MOVIL PSR COMUNA DE VILCUN</t>
  </si>
  <si>
    <t>REPOSICION EQUIPAMIENTO DE ESTERILIZACION PSR COMUNA DE VILCUN</t>
  </si>
  <si>
    <t>PUCON</t>
  </si>
  <si>
    <t>REPOSICION CUARTEL POLICIA DE INVESTIGACIONES PREFECTURA MALLECO</t>
  </si>
  <si>
    <t>CHOL CHOL</t>
  </si>
  <si>
    <t>TRAIGUEN</t>
  </si>
  <si>
    <t>REPOSICION ESCUELA G-452 AUGUSTO WINTER, PTO. DOMINGUEZ, SAAVEDRA</t>
  </si>
  <si>
    <t>INSTALACION SISTEMA AGUA POTABLE RURAL LONCOCHE CHICO, VILCUN</t>
  </si>
  <si>
    <t>INSTALACION SISTEMA AGUA POTABLE BLANCO LEPIN, LAUTARO</t>
  </si>
  <si>
    <t>INSTALACION SISTEMA AGUA POTABLE RURAL MALLOCO LOLENCO, VILLARRICA</t>
  </si>
  <si>
    <t>INSTALACION SISTEMA AGUA POTABLE RURAL ÑUBLE, LONCOCHE</t>
  </si>
  <si>
    <t>INSTALACION AGUA POTABLE HUICHAHUE ALTO (FAJA 10000), CUNCO</t>
  </si>
  <si>
    <t>INSTALACION AGUA POTABLE RURAL STA. JUANA LOS ACACIOS, GORBEA</t>
  </si>
  <si>
    <t>INSTALACION SISTEMA AGUA POTABLE MITRAUQUEN (ALTO Y BAJO), LONQUIMAY</t>
  </si>
  <si>
    <t>CONSTRUCCION CENTRO DE SALUD RURAL PUERTO DOMINGUEZ - SAAVEDRA</t>
  </si>
  <si>
    <t>INSTALACION ELECTRIFICACION RURAL SECTOR LOS NEVADOS, PUCON</t>
  </si>
  <si>
    <t>MEJORAMIENTO CAMINO CHADA - LOICA - CEMENTERIO, PITRUFQUEN</t>
  </si>
  <si>
    <t>NORMALIZACION HOSPITAL COMUNITARIO Y FAM DR EDUARDO GONZALEZ G. CUNCO</t>
  </si>
  <si>
    <t>INSTALACION SISTEMA AGUA POTABLE RURAL LLIU LLIU 7MA. FAJA, LONCOCHE</t>
  </si>
  <si>
    <t>INSTALACION SISTEMA AGUA POTABLE ÑIRRIPIL Y STA. AMELIA, PITRUFQUEN</t>
  </si>
  <si>
    <t>CONSTRUCCION ESCUELA ESPECIAL TULIO MORA - PUREN</t>
  </si>
  <si>
    <t>CAUTIN</t>
  </si>
  <si>
    <t>INSTALACION SISTEMA AGUA POTABLE LLOLLELHUE ALTO Y BAJO, T. SCHMIDT</t>
  </si>
  <si>
    <t>INSTALACION SISTEMA AGUA POTABLE RURAL BOTACURA, GORBEA</t>
  </si>
  <si>
    <t>INSTALACION ELECT. RURAL SECTOR RUCAÑANCO PICHIPEHUENCO, LONQUIMAY</t>
  </si>
  <si>
    <t>CONSTRUCCION ELECTRIFICACION RURAL SECTOR NAHUELPI MILLAN, VICTORIA</t>
  </si>
  <si>
    <t>MEJORAMIENTO RUTA S-689 SEXTA FAJA, GORBEA</t>
  </si>
  <si>
    <t>CONSTRUCCION SISTEMA AGUA POTABLE RURAL HUAPI BUDI, SAAVEDRA</t>
  </si>
  <si>
    <t>CONSTRUCCION SISTEMA AGUA POTABLE RURAL PILLUMALLIN, NUEVA IMPERIAL</t>
  </si>
  <si>
    <t>REPOSICION PUENTE POBLACION SAN ANTONIO - LONCOCHE</t>
  </si>
  <si>
    <t>MEJORAMIENTO CAMINO CHESQUE - CHAURA, VILLARRICA</t>
  </si>
  <si>
    <t>CONSTRUCCION SISTEMA AGUA POTABLE RURAL RANCO, SAAVEDRA</t>
  </si>
  <si>
    <t>CONSTRUCCION SIST. AGUA POTABLE ILLAF, ESPERANZA MONOPAINE, P. LAS CASAS</t>
  </si>
  <si>
    <t>MEJORAMIENTO PLAZA DE ARMAS COMUNA DE PUCON</t>
  </si>
  <si>
    <t>AMPLIACION SISTEMA APR HUALLEPENCO A QUINTRILEO Y OTROS, PERQUENCO</t>
  </si>
  <si>
    <t>CONSTRUCCION ELECTRIFICACION RURAL JUAN JINEO Y ONTARIO, VICTORIA</t>
  </si>
  <si>
    <t>MEJORAMIENTO CAMINO ESPERANZA - HUAPITRIO (9,98 - 15,2823) COLLIPULLI</t>
  </si>
  <si>
    <t>CONSTRUCCION ELECTRIFICACION RURAL SECTOR QUILAPE LOPEZ, CURACAUTIN</t>
  </si>
  <si>
    <t>CONSTRUCCION ELECTRIFICACION RURAL SECTOR HUENUTA CURILEN, VICTORIA</t>
  </si>
  <si>
    <t>CONSTRUCCION ELECTRIFICACION RURAL SECTOR QUINQUEN, LONQUIMAY</t>
  </si>
  <si>
    <t>Imperial</t>
  </si>
  <si>
    <t>31</t>
  </si>
  <si>
    <t>80</t>
  </si>
  <si>
    <t>81</t>
  </si>
  <si>
    <t>147</t>
  </si>
  <si>
    <t>239</t>
  </si>
  <si>
    <t>JULIO</t>
  </si>
  <si>
    <t>AGOSTO</t>
  </si>
  <si>
    <t>CONSTRUCCION CENTRO DE SALUD FAMILIAR CAJON, VILCUN</t>
  </si>
  <si>
    <t>SS</t>
  </si>
  <si>
    <t>MEJORAMIENTO DE CAMINOS RURALES COMUNA DE LONQUIMAY</t>
  </si>
  <si>
    <t>MEJORAMIENTO CAMINO FLOR DEL VALLE-SOLLIPULLI</t>
  </si>
  <si>
    <t>TS 4</t>
  </si>
  <si>
    <t>FIE</t>
  </si>
  <si>
    <t>INSTALACION SISTEMA AGUA POTABLE RURAL CHAMPULLI, PADRE LAS CASAS</t>
  </si>
  <si>
    <t>INSTALACION AGUA POTABLE LUMAHUE, ALLIPEN, LLAGUEPULLI, T. SCHMIDT</t>
  </si>
  <si>
    <t>Prefact.</t>
  </si>
  <si>
    <t>PIRDT</t>
  </si>
  <si>
    <t>INSTALACION SISTEMA AGUA POTABLE REDUCCION CONTRERAS, TRAIGUEN</t>
  </si>
  <si>
    <t>CONSTRUCCION INFRAESTRUCTURAS SANITARIAS LA ESPERANZA, COLLIPULLI</t>
  </si>
  <si>
    <t>INSTALACION SISTEMA AGUA POTABLE RURAL PURAQUINA ALTO, PITRUFQUEN</t>
  </si>
  <si>
    <t>PER</t>
  </si>
  <si>
    <t>INSTALACION SISTEMA AGUA POTABLE RURAL CHAMPULLI, CARAHUE</t>
  </si>
  <si>
    <t>REPOSICION LICEO CIENCIAS Y HUMANIDADES, PITRUFQUEN</t>
  </si>
  <si>
    <t>INSTALACION AGUA POTABLE RENICURA, RANQUILCO Y LA PIEDRA, GALVARINO</t>
  </si>
  <si>
    <t>CONSTRUCCION SISTEMA AGUA POTABLE RURAL NAUPE, SAAVEDRA</t>
  </si>
  <si>
    <t>CONSERVACION CAMINOS SECTOR RURAL ZONA ORIENTE, VICTORIA</t>
  </si>
  <si>
    <t>CONSTRUCCION PASEO PEATONAL AVDA. PRAT, COMUNA DE VILCUN</t>
  </si>
  <si>
    <t>MEJORAMIENTO ACERAS SECTOR CENTRO CALLES SUIZA Y PISAGUA, VICTORIA</t>
  </si>
  <si>
    <t>MEJORAMIENTO GRADERIAS Y SSHH GIMNASIO MUNICIPAL, COMUNA DE ANGOL</t>
  </si>
  <si>
    <t>REPARACION CUARTEL BOMBERO 3° COMPAÑÍA PABLO FUENTES COMUNA ANGOL</t>
  </si>
  <si>
    <t>CONSTRUCCION CLINICA VETERINARIA, COMUNA DE ANGOL</t>
  </si>
  <si>
    <t>MEJORAMIENTO CAMINOS RURALES DE LA COMUNA DE VILLARRICA AÑO 2014</t>
  </si>
  <si>
    <t>CONSTRUCCION GARITAS RURALES, VILLARRICA 2014</t>
  </si>
  <si>
    <t>CONSTRUCCION VEREDAS DISTINTOS SECTORES DE VILLARRICA AÑO 2014</t>
  </si>
  <si>
    <t>CONSTRUCCION REDUCTORES DE VELOCIDAD Y SEÑALETICA, VILLARRICA</t>
  </si>
  <si>
    <t>HABILITACION LUMINARIAS SOLARES RURALES, VILLARRICA 2014</t>
  </si>
  <si>
    <t>TRANSFERENCIA PROGRAMA DE REGULARIZACION CON ESTRUCTURACION DE LA DEMANDA</t>
  </si>
  <si>
    <t>REPARACION SALON MULTIUSO EDIFICIO EX LICEO DE HOMBRES, PUREN</t>
  </si>
  <si>
    <t>REPOSICION JARDIN INFANTIL LAS AVELLANITAS, LAUTARO</t>
  </si>
  <si>
    <t>CORFO - PROGRAMA DE FOMENTO - PROGRAMA DE EMPRENDIMIENTO LOCAL (PEL)</t>
  </si>
  <si>
    <t>REPOSICION ALUMBRADO PLAZA JORGE TEILLIER, LAUTARO</t>
  </si>
  <si>
    <t>CONSTRUCCION VEREDAS ACCESO NORTE PILLANLELBUN, COMUNA DE LAUTARO</t>
  </si>
  <si>
    <t>REPOSICION CENTRO SALUD FAMILIAR, VICTORIA</t>
  </si>
  <si>
    <t>CONSTRUCCION SISTEMA AGUA POTABLE RURAL ÑERECO, LAUTARO</t>
  </si>
  <si>
    <t>CONSTRUCCION SISTEMA AGUA POTABLE RURAL MALALHUE, T. SCHMIDT</t>
  </si>
  <si>
    <t>AMPLIACION PREBASICA ESCUELA E-580 JUAN SEGUEL, FREIRE</t>
  </si>
  <si>
    <t>CONSTRUCCION AREAS VERDES EN GORBEA Y LASTARRIA, COMUNA DE GORBEA</t>
  </si>
  <si>
    <t>MEJORAMIENTO CALLE COLO-COLO ETAPA I, ENTRE PUREN Y ONGOLMO</t>
  </si>
  <si>
    <t>MEJORAMIENTO CAMINOS, ALCANTARILLAS Y PUENTES, COMUNA DE LONQUIMAY</t>
  </si>
  <si>
    <t>MEJORAMIENTO PLAZA VILLA CORDILLERA, COMUNA DE RENAICO</t>
  </si>
  <si>
    <t>CONSTRUCCION CANCHA RECREATIVA DE PASTO SINTETICO, COMUNA DE RENAICO</t>
  </si>
  <si>
    <t>CONSTRUCCION ALUMBRADO PUBLICO SECTOR MALLIN DEL TREILE, LONQUIMAY</t>
  </si>
  <si>
    <t>CONSTRUCCION SISTEMA AGUA POTABLE VOIPIR, RAYENCO CALFUTUE, VILLARRICA</t>
  </si>
  <si>
    <t>MEJORAMIENTO CBI LOS YUGOS - MARTINEZ DE ROZAS, FREIRE</t>
  </si>
  <si>
    <t>CONSTRUCCION MULTICANCHA PICHIPELLAHUEN, LUMACO</t>
  </si>
  <si>
    <t>MEJORAMIENTO ESTACIONES MEDICO RURALES, 4 FAJA Y MELIRREHUE, GORBEA</t>
  </si>
  <si>
    <t>MEJORAMIENTO Y CONSERVACION DE CAMINOS VECINALES, COMUNA DE GORBEA</t>
  </si>
  <si>
    <t>CONSTRUCCION Y REPOSICION REFUGIOS PEATONALES, COMUNA DE CHOL CHOL</t>
  </si>
  <si>
    <t>CONSTRUCCION Y REPOSICION DE VEREDAS VARIOS SECTORES DE LAUTARO</t>
  </si>
  <si>
    <t>MEJORAMIENTO DE VEREDAS EN DIFERENTES SECTORES DE VICTORIA</t>
  </si>
  <si>
    <t>CONSERVACION DEPENDENCIAS PARA EL C.C.P. TEMUCO</t>
  </si>
  <si>
    <t>FOSIS - TRANSFERENCIA PROGRAMA DE EMPRENDIMIENTO Y MICROFINANZAS - YO EMPRENDO BASICO Y AVANZADO 1 Y 2</t>
  </si>
  <si>
    <t>CONSTRUCCION CALZADA ARTURO PRAT, ENTRE BALMACEDA Y COLICO, CUNCO</t>
  </si>
  <si>
    <t>CONSTRUCCION ILUMINACION FOTOVOLTAICA SECTORES RURALES, COLLIPULLI</t>
  </si>
  <si>
    <t>CONSTRUCCION JUEGOS INFANTILES Y AEROBICOS EN EL ENCINAR, COLLIPULLI</t>
  </si>
  <si>
    <t>CONSTRUCCION JUEGOS INFANTILES Y AEROBICOS URBANOS, COLLIPULLI</t>
  </si>
  <si>
    <t>CORFO - PROGRAMA PROMOCION DE INVERSIONES - APOYO A LA INVERSION EN ZONAS DE OPORTUNIDADES</t>
  </si>
  <si>
    <t>CONSERVACION CAMINOS SECTOR RURAL ZONA PONIENTE, VICTORIA</t>
  </si>
  <si>
    <t>FOSIS - TRANSFERENCIA PROGRAMA DE EMPRENDIMIENTO Y MICROFINANZAS - YO EMPRENDO SEMILLA</t>
  </si>
  <si>
    <t>FOSIS - TRANSFERENCIA PROGRAMA DE EMPRENDIMIENTO Y MICROFINANZAS - YO EMPRENDO EN COMUNIDAD</t>
  </si>
  <si>
    <t>SEPT.</t>
  </si>
  <si>
    <t>TRIM. III</t>
  </si>
  <si>
    <t>Proyectos  por asignar según avance de los proyectos</t>
  </si>
  <si>
    <t>Programas por asignar según avance de los proyectos</t>
  </si>
  <si>
    <t xml:space="preserve">CONSTRUCCION ABASTOS DE AGUA REGION DE LA ARAUCANIA </t>
  </si>
  <si>
    <t>CARDP - TRANSFERENCIA REACTIVACION Y FORTALECIMIENTO PROD REG DE LA ARAUCANIA</t>
  </si>
  <si>
    <t>SERCOTEC - TRANSFERENCIA PEFP MODALIDAD ACCIONES DE ARTICULACION PUBLICO PRIVADA</t>
  </si>
  <si>
    <t>Malleco</t>
  </si>
  <si>
    <t>Trim III</t>
  </si>
  <si>
    <t>Sept.</t>
  </si>
  <si>
    <t>Trim I y II</t>
  </si>
  <si>
    <t>Trim IV</t>
  </si>
  <si>
    <t>Octubre</t>
  </si>
  <si>
    <t>Noviembre</t>
  </si>
  <si>
    <t>Diciembre</t>
  </si>
  <si>
    <t>INGRESOS SEGÚN LEY</t>
  </si>
  <si>
    <t>INGRESOS POR PERCIBIR</t>
  </si>
  <si>
    <t>GASTOS</t>
  </si>
  <si>
    <t>TRIM I y II</t>
  </si>
  <si>
    <t>Fuente específica</t>
  </si>
  <si>
    <t>FIRR</t>
  </si>
  <si>
    <t>TOTALES</t>
  </si>
  <si>
    <t>Glosa 02 - 2.1 (Subtítulo 24) 3.5. (TRIMESTRAL) Actividades Culturales, Deportivas, Elige Vivir Sano, Seguridad Ciudadana, carácter social y rehabilitación de drogas</t>
  </si>
  <si>
    <t>Nombre de la Actividad</t>
  </si>
  <si>
    <t>Trimestre III 2014</t>
  </si>
  <si>
    <t>Sexta Feria Costumbrista Relicura</t>
  </si>
  <si>
    <t>RUT 65.573.750 Junta de Vecinos Relicura</t>
  </si>
  <si>
    <t>Acumulado al Trimestre III de 2014</t>
  </si>
  <si>
    <t>Abordar la tasa de desocupación de establecimientos turísticos, con población objetivo estimada de 47.004 habs.</t>
  </si>
  <si>
    <t>JUNTA NACIONAL DE CUERPOS DE BOMBEROS</t>
  </si>
  <si>
    <t>ADQUISICION CARROS RESCATES MEDIANOS REGION DE LA ARAUCANIA (33.01.518)</t>
  </si>
  <si>
    <t>ADQUISICION EQUIPOS RADIOCOMUNICACION PORTATILES PARA BOMBEROS (33.01.519)</t>
  </si>
  <si>
    <t>ADQUISICION UN. DE TRANSPORTE Y MATERIAL MENOR BOMBEROS N. IMPERIAL (33.01.521)</t>
  </si>
  <si>
    <t>ADQUISICION UNIFORMES NORMADOS PARA BOMBEROS, REGION DE LA ARAUCANIA (33.01.520)</t>
  </si>
  <si>
    <t>REPOSICION CARRO PORTAESCALAS 1ERA CIA BOMBEROS TEMUCO (33.01.516)</t>
  </si>
  <si>
    <t>REPOSICION VEHICULOS DE RESCATE 5TA COMPAÑÍA DE BOMBEROS, TEMUCO (33.01.517)</t>
  </si>
  <si>
    <t>SAG - PROGRAMA DE TRAZABILIDAD BOVINA A PEQUEÑOS PRODUCTORES (33.03.204)</t>
  </si>
  <si>
    <t>CORPORACION CENTRO DE GENOMICA NUTRICIONAL AGRO-ACUICOLA (CGNA) 2010 - 2014 (33.01.272)</t>
  </si>
  <si>
    <t>INNOVA CHILE - INNOVACION PRODUCTIVA, DIFUSION Y TRANSFERENCIA TECNOLOGICA (33.03.429)</t>
  </si>
  <si>
    <t>TRANSFERENCIA FOMENTO A CIENCIA E INVESTIGACION APLICADA EN LA REGION (33.03.895)</t>
  </si>
  <si>
    <t>Glosa 02 - 5 (Subtítulo 33) 5.6.  (TRIMESTRAL). Transferencias a los programas de la DOH y APR de la Dirección Gral. de OOPP</t>
  </si>
  <si>
    <t>En hoja Anexa Trim I 2014</t>
  </si>
  <si>
    <t>En hoja Anexa Trim III 2014</t>
  </si>
  <si>
    <t>proyectos con los recursos aprobados para el año 2014 y posterior.</t>
  </si>
  <si>
    <t>Las comunas que no presentan ejecución es porque terminaron los proyectos de años anteriores o no han iniciado</t>
  </si>
  <si>
    <t>Todas las comunas tienen recursos FRIL aprobados.</t>
  </si>
  <si>
    <t>TOTAL
ACUMULADO AÑO 2014 en $</t>
  </si>
  <si>
    <t>Los proyectos con ejecución presupuestaria al Trim III corresponden a recursos genéricos aprobados el año 2013, 2012, 2011 y años anteriores</t>
  </si>
  <si>
    <t>PROGRAMA DE CAJA ANUAL 2014, PROYECTOS FINANCIADOS CON TRANSFERENCIAS DE CAPITAL</t>
  </si>
  <si>
    <t>(ITEM 05.02.01.33.002) PRESUPUESTO SERVICIOS GOBIERNO INTERIOR: (En Miles $)</t>
  </si>
  <si>
    <t>REGION: DE LA ARAUCANIA</t>
  </si>
  <si>
    <t>IDENTIFICACION DE LOS PROYECTOS APROBADOS</t>
  </si>
  <si>
    <t>Total proyecto</t>
  </si>
  <si>
    <t>Gasto a Diciembre de 2013</t>
  </si>
  <si>
    <t>TOTAL PROGRAMADO</t>
  </si>
  <si>
    <t>ARRASTRE AÑO 2015</t>
  </si>
  <si>
    <t>PRESUPUESTO APROBADO 2014 M$</t>
  </si>
  <si>
    <t>FONDOS ENVIADOS</t>
  </si>
  <si>
    <t>SALDO POR RECIBIR</t>
  </si>
  <si>
    <t>GASTOS DEVENGADOS ACUMULADOS</t>
  </si>
  <si>
    <t>SALDO PRESUPUESTO POR EJECUTAR</t>
  </si>
  <si>
    <t>SALDO RECURSOS POR INVERTIR</t>
  </si>
  <si>
    <t>OBSERVACIONES</t>
  </si>
  <si>
    <t>SEPTIEMBRE</t>
  </si>
  <si>
    <t>OCTUBRE</t>
  </si>
  <si>
    <t>NOVIEMBRE</t>
  </si>
  <si>
    <t>DICIEMBRE</t>
  </si>
  <si>
    <t>EN.</t>
  </si>
  <si>
    <t>FEB.</t>
  </si>
  <si>
    <t>(1)</t>
  </si>
  <si>
    <t>(2)</t>
  </si>
  <si>
    <t>(3)= (1-2)</t>
  </si>
  <si>
    <t>(4)</t>
  </si>
  <si>
    <t>(5) = (1 -4)</t>
  </si>
  <si>
    <t>(6) = (2 - 4)</t>
  </si>
  <si>
    <t>% Ejecución del Presupuesto Anual</t>
  </si>
  <si>
    <t>Ejecutado v/s Programado</t>
  </si>
  <si>
    <t>INGRESOS</t>
  </si>
  <si>
    <t>ACUM. M$</t>
  </si>
  <si>
    <t>http://gorearaucania.cl   Información del Gobierno Regional   Link: Transferencias y programas de Inversión</t>
  </si>
  <si>
    <t>Glosa 09 Planes de Intervención en Comunidades Indígenas</t>
  </si>
  <si>
    <t>DETALLE FIRR 2013, 2014 Y PROYECCION 2015</t>
  </si>
  <si>
    <t>Gasto anterior a 2013 M$</t>
  </si>
  <si>
    <t>Gasto año 2013 M$</t>
  </si>
  <si>
    <t>SALDO POR IDENTIFICAR (Arrastre estimado 2015) EN M$</t>
  </si>
  <si>
    <t>TOTAL EN M$</t>
  </si>
  <si>
    <t>943</t>
  </si>
  <si>
    <t>REPOSICION CUARTEL GENERAL DE BOMBEROS LICAN RAY</t>
  </si>
  <si>
    <t>901</t>
  </si>
  <si>
    <t>REPOSICION ESTADIO MUNICIPAL - VICTORIA</t>
  </si>
  <si>
    <t>977</t>
  </si>
  <si>
    <t>GASTOS EN M$</t>
  </si>
  <si>
    <t>MONTO DEL FONDO DE INVERSION Y RECONVERSION REGIONAL</t>
  </si>
  <si>
    <t>Informe a SUBDERE según Decreto de Hacienda N° 146 (09-07-2011), Artículo 5°, Inciso 4</t>
  </si>
  <si>
    <t>Fndr - FIRR</t>
  </si>
  <si>
    <t>Se pretende: a) Difusión y Transferencia tecnológica;  apoyar la adopción por parte de las empresas de La Araucanía de nuevas tecnologías para sustentar la innovación en sus procesos, productos, modelos de negocios u organizacionales y la transferencia a las empresas locales de nuevos conocimientos desarrollados en el exterior o su adopción desde otras realidades. b) fomento a la cultura de la innovación empresarial en La Araucanía, a través de proyectos y/o actividades que promuevan, sensibilicen, motiven e incorporen apatitudes más abiertas de los agentes económicos de la región para la adopción de conocimiento tecnológico y su aplicación en innovaciones para el mejoramiento de la competitividad económica de la región.</t>
  </si>
  <si>
    <t xml:space="preserve">Se pretende a) Avanzar en la formación de recurso humano en temas de ciencia, tecnología e innovación, de manera tal que  profesionales y técnicos de La Araucanía cuenten con herramientas metodológicas, manejen conceptos, dispongan de conocimiento para el desarrollo de competencias relevantes en gestión de la innovación, en pos de contribuir al mejoramiento de la competitividad de los principales sectores económicos de la región, y b)  Desarrollo de vínculos entre la oferta de conocimiento científico y la demanada de las empresas regionales, a fín de aportar las tecnologias necesarias para mejorar su competitividad, a través de la innovación en nuevos productos, nuevos proceso y/o nuevos modelos de negocio. </t>
  </si>
  <si>
    <t xml:space="preserve">EDUARDO PARRA ACUÑA                                                                                </t>
  </si>
  <si>
    <t xml:space="preserve">ARNALDO ACUÑA PEÑA                                                                                </t>
  </si>
  <si>
    <t xml:space="preserve">FLORA VALENZUELA URIBE                                                                               </t>
  </si>
  <si>
    <t xml:space="preserve">FERNANDO RINGLER BECERRA                                                                            </t>
  </si>
  <si>
    <t xml:space="preserve">DAGOBERTO ZAPATA ARRIAGADA                                                                           </t>
  </si>
  <si>
    <t xml:space="preserve">JOSE SANDOVAL MARCHANT                                                                               </t>
  </si>
  <si>
    <t xml:space="preserve">ALVARO MAURICIO LEON PEZO                                                                            </t>
  </si>
  <si>
    <t xml:space="preserve">SOCIEDAD DE TRANSPORTES AZAR Y CIA LTDA.                                                            </t>
  </si>
  <si>
    <t xml:space="preserve">LUIS EPUIN CHAVEZ                                                                                   </t>
  </si>
  <si>
    <t xml:space="preserve">ANTONIO CIFUENTES INALAF                                                                            </t>
  </si>
  <si>
    <t xml:space="preserve">ANTONIO CIFUENTES INALAF                                                                             </t>
  </si>
  <si>
    <t xml:space="preserve">JUAN BUSTOS CASTILLO                                                                                </t>
  </si>
  <si>
    <t xml:space="preserve">SOCIEDAD DE TRANSPORTES Y COMERCIAL SOLEDAD Y EDO. GARCIA QUEZADA                                    </t>
  </si>
  <si>
    <t xml:space="preserve">CORINA RAMOS ABARZUA                                                                              </t>
  </si>
  <si>
    <t>SERGIO TORRES VILLEGAS</t>
  </si>
  <si>
    <t>Aplicación Letra a) del Artículo Cuarto Transitorio de la Ley N°20.378 (33.01.010) Programa Renovación de Buses</t>
  </si>
  <si>
    <t>El Programa está orientado a acelerar y mejorar las condiciones de competitividad de pequeños ganaderos, asociados a PRODER, PRODESAL y SAT de municipalidades e INDAP, involucrando 61.614 terneros anuales y 18.699 productores  durante 3 años. Se espera aumentar la cobertura de trazabilidad, incorporando tecnología que evite errores de lectura y permita un seguimiento más eficaz y eficiente al movimiento de animales, al instalar en cada uno dispositivo electrónico. Incluye la socialización del programa trazabilidad, a objeto de lograr un cambio de conducta y mejoras en gestión económica y salud de animales, para que pequeños productores practiquen trazabilidad al interior y exterior del predio. También se levantará y generará información base georeferenciada, que permita seguimiento y gestión una vez terminado el programa. El aporte de los ganaderos corresponde a las horas invertidas en arreo de animales, valoradas en M$36.786 por año. El Aporte del SAG Araucanía corresponde a personal y materiales valorado en M$106.276 en los 3 años.</t>
  </si>
  <si>
    <t>INFORME A SUBDERE</t>
  </si>
  <si>
    <t>ANEXO: Informe Trimestral sobre criterios aplicados para la distribución de los recursos del Subtítulo 33.03.125 (Fondo Regional de Iniciativa Local (FRIL) y detalle del monto trimestral transferido a cada comuna.</t>
  </si>
  <si>
    <t>Prefact. Que permita la posterior postulación a etapa de diseño</t>
  </si>
  <si>
    <t>Prefact. Que permita la posterior post. A etapa de diseño</t>
  </si>
  <si>
    <t xml:space="preserve">Municipalidad    </t>
  </si>
  <si>
    <t>DOH</t>
  </si>
  <si>
    <t>GORE</t>
  </si>
  <si>
    <t>SEREMI BIENES NACIONALES</t>
  </si>
  <si>
    <t>CORFO</t>
  </si>
  <si>
    <t>FOSIS</t>
  </si>
  <si>
    <t>SERNAM</t>
  </si>
  <si>
    <t>NO APLICA</t>
  </si>
  <si>
    <t>Servicio Salud  Araucanía Norte</t>
  </si>
  <si>
    <t>Municipalidad</t>
  </si>
  <si>
    <t>No aplica</t>
  </si>
  <si>
    <t>Dirección de Vialidad</t>
  </si>
  <si>
    <t>SERVIU</t>
  </si>
  <si>
    <t>PDI</t>
  </si>
  <si>
    <t>SS Araucanía Norte</t>
  </si>
  <si>
    <t>Pendiente hasta ejecutar inv. De años anteriores</t>
  </si>
  <si>
    <t>30-10-2014%</t>
  </si>
  <si>
    <t>31-12-2015%</t>
  </si>
  <si>
    <t>TRANSFERENCIAS CORRIENTES - A Otras Entidades Públicas (Municip. - Act. de Seguridad Ciudadana)</t>
  </si>
  <si>
    <t>Concurso en desarrollo</t>
  </si>
  <si>
    <t>01-12-2014%</t>
  </si>
  <si>
    <t>Sujeto a resultados del Concurso</t>
  </si>
  <si>
    <t>Ejecutado</t>
  </si>
  <si>
    <t>Proyecto quedó pendiente de pago en Concurso año 2013.</t>
  </si>
  <si>
    <t>En trámite de identificación presupuestaria</t>
  </si>
  <si>
    <t>SE CONSULTA1.CONSTRUCCIÓN 73 SOLUCIONES SANITARIAS, CONSISTENTES EN RECINTO DE BAOPREPARACIÓN DE ALIMENTOSLAVADERO, ALBAILERÍA LADRILLO A LA VISTA, PILARES INTEGRADOS, CUBIERTA FE GALVANIZADO, PAVIMENTOS CERÁMICA, INCLUYE ARTEFACTOS  SANITARIOS, CONSIDERA 68 SOLUCIONES DE 11,27 M2 Y 5 DE 12,84 M2 PARA DISCAPACITADOS.2.CONSTRUCCIÓN 29 SOLUCIONES NORMALIZACIÓN ZONAS HÚMEDAS,  EXISTENTES, EN BUEN ESTADO, CONSISTENTES EN CONEXIÓN A COLECTOR  SANITARIO DE VIVIENDAS POSEEN SISTEMAS PARTICULARES.3.INSTALACIÓN 5 ARRANQUES AGUA POTABLE Y 9 EMPALMES ELÉCTRICOS.4.CONSTRUCCIÓN COLECTOR  AGUAS SERVIDAS  EN PVC, C6 Y C44.1.DE DIÁMETRO 180MM, 1.404 M.4.2.DE DIÁMETRO 200 MM, 1.276 M.4.3.CONSTRUCCIÓN 25 CÁMARAS DE INSPECCIÓN.5.CONSTRUCCIÓN PLANTA TRATAMIENTO AGUAS SERVIDAS, MEDIANTE LODOS ACTIVADOS Y AIREACIÓN MECÁNICA.6.CONSTRUCCIÓN COLECTOR AGUAS LLUVIAS EN CEMENTO COMPRIMIDO 1.015 M EN DIÁMETRO 800 MM Y 463 M, EN DIÁMETRO 400, 500, 600 MM 12 CÁMARAS DE INSPECCIÓN Y 13 SUMIDEROS, CON DESCARGA  A RÍO RENAICO.7.CONSTRUCCIÓN 17.747 M2 CALZADAS EN HCV, 1.972 M2 ACERAS EN HCV Y 4.951 M SOLERAS EN HCV.8.RESOLUCIÓN SANITARIA FAVORABLE PARA OPERACIÓN DEL SERVICIO.</t>
  </si>
  <si>
    <t>Mensaje N° 117 (17-06-2014)</t>
  </si>
  <si>
    <t>Acuerdo CORE N°     127          Sesión Ext. N° 003 (18-07-2014)</t>
  </si>
  <si>
    <t>DETALLE IDI PRIMER ACUERDO CORE</t>
  </si>
  <si>
    <t>Obras Civiles M$ 2.277.996</t>
  </si>
  <si>
    <t>SE CONTEMPLA LA GENERACIÓN DE ENERGÍA FOTOVOLTAICA PARA EL AUTOABASTECIMIENTO DE LA LUMINARIA A PROYECTAR EN DIVERSOS SECTORES RURALES DE  LA COMUNA DE COLLIPULLI. SE CONTEMPLARÁ PARA EL PRESENTE PROYECTO UN POSTE SOLAR FOTOVOLTAICO MÁS UNA LUMINARIA LED DE ALTA EFICIENCIA MODELO JRA230 O SIMILAR O SUPERIOR CALIDAD DE 30 W DE POTENCIA, LUZ BLANCA DE AL MENOS 6.500K Y MÁS DE 1.800 LÚMENES.SE ESTIMA 10 HORAS DE FUNCIONAMIENTO DIARIAS QUE DEBE ABASTECER EL SISTEMA ACUMULADOR, FORMADO POR BATERÍA, EN CASO DE QUE LAS CONDICIONES METEOROLÓGICAS NO SEAN FAVORABLES.</t>
  </si>
  <si>
    <t>15 unidades</t>
  </si>
  <si>
    <t>Sujeto a resultadoas del Concurso</t>
  </si>
  <si>
    <t>EL PROGRAMA SE EJECUTA DENTRO DEL AÑO 2014, REGULADO POR RESOLUCIÓN EXENTA Nº 1.377 DE FECHA 27.06.2014 DEL GOBIERNO REGIONAL DE LA ARAUCANÍA.</t>
  </si>
  <si>
    <t>336 ML DE CAMINO MEJORADOS EN 16 CAMINOS</t>
  </si>
  <si>
    <t>MENSAJE N° 125 (17/11/2010) ACUERDO CORE N° 692 (01/1272010) INSTALACION DE ALCANTARILLAS, EN CAMINOS RURALES EX 20100470 - actual 30109137)</t>
  </si>
  <si>
    <t>6.000 ML DE CAMINO MEJORADO</t>
  </si>
  <si>
    <t>MENSAJE N° 127 (01/12/2010) ACUERDO CORE N° 630 y 708 de 2010 (ex 20100581 - actual 30109155) CONSTRUCCION DE CARPETA DE RODADO, CON APLICACION DE MATERIAL, CURVAS VERTICALES Y HORIZONTALES, ENSANCHE Y REBAJE DE COTA PARA MAYOR VISIBILIDAD Y SEGURIDAD. INSTALACION DE TUBOS METALICOS CORRUGADOS PARA EVACUAR AGUAS LLUVIAS SUPERFICIALES PERFILADO DEL CAMINO</t>
  </si>
  <si>
    <t>SE CONSULTA1.CONSTRUCCIÓN 73 SOLUCIONES SANITARIAS, CONSISTENTES EN RECINTO DE BAOPREPARACIÓN DE ALIMENTOSLAVADERO, ALBAILERÍA LADRILLO A LA VISTA, PILARES INTEGRADOS, CUBIERTA FE GALVANIZADO, PAVIMENTOS CERÁMICA, INCLUYE ARTEFACTOS SANITARIOS, CONSIDERA 68 SOLUCIONES DE 11,27 M2 Y 5 DE 12,84 M2 PARA DISCAPACITADOS.2.CONSTRUCCIÓN 29 SOLUCIONES NORMALIZACIÓN ZONAS HÚMEDAS, EXISTENTES, EN BUEN ESTADO, CONSISTENTES EN CONEXIÓN A COLECTOR SANITARIO DE VIVIENDAS POSEEN SISTEMAS PARTICULARES.3.INSTALACIÓN 5 ARRANQUES AGUA POTABLE Y 9 EMPALMES ELÉCTRICOS.4.CONSTRUCCIÓN COLECTOR AGUAS SERVIDAS EN PVC, C6 Y C44.1.DE DIÁMETRO 180MM, 1.404 M.4.2.DE DIÁMETRO 200 MM, 1.276 M.4.3.CONSTRUCCIÓN 25 CÁMARAS DE INSPECCIÓN.5.CONSTRUCCIÓN PLANTA TRATAMIENTO AGUAS SERVIDAS, MEDIANTE LODOS ACTIVADOS Y AIREACIÓN MECÁNICA.6.CONSTRUCCIÓN COLECTOR AGUAS LLUVIAS EN CEMENTO COMPRIMIDO 1.015 M EN DIÁMETRO 800 MM Y 463 M, EN DIÁMETRO 400, 500, 600 MM 12 CÁMARAS DE INSPECCIÓN Y 13 SUMIDEROS, CON DESCARGA A RÍO RENAICO.7.CONSTRUCCIÓN 17.747 M2 CALZADAS EN HCV, 1.972 M2 ACERAS EN HCV Y 4.951 M SOLERAS EN HCV.8.RESOLUCIÓN SANITARIA FAVORABLE PARA OPERACIÓN DEL SERVICIO. Mensaje N° 117 (17-06-2014) Acuerdo CORE N° 127 Sesión Ext. N° 003 (18-07-2014) DETALLE IDI PRIMER ACUERDO CORE Obras Civiles M$ 2.277.996</t>
  </si>
  <si>
    <t>CONSTRUCCION DE CASETAS EN ALBAÑILERIA,CONEXION AL SIST. DE AGUA POTABLE, ALCANTARILLADO Y ENERGIA ELECTRICA , PROYECTO CONSISTE EN 130 SOL. COMPLETAS CON CONEXION AL COLECTOR SANITARIO.-</t>
  </si>
  <si>
    <t>50.0 KILOMETROS DE CAMINOS MEJORADOS</t>
  </si>
  <si>
    <t>18.000 metros lineales de caminos mejorado</t>
  </si>
  <si>
    <t>Cobertura estimada de 1.200 nuevos casos</t>
  </si>
  <si>
    <t>MEDIANTE ESTE PROGRAMA SE PRETENDE REGULARIZAR LA TENENCIA DE LA TIERRA SOBRE ALREDEDOR DE 1.200 INMUEBLES DE LA REGIÓN DE LA ARAUCANÍA. LO ANTERIOR APLICANDO EL DECRETO LEY 2695 Y 1939 DEL MMBB., FACULTANDO EL SANEAMIENTO DE TÍTULOS SOBRE LA PROPIEDAD PARTICULAR CUANDO ESTOS ESTÁN IMPERFECTOS Y EL OTORGAMIENTO DE TITULO GRATUITO. EL PROBLEMA PRINCIPAL ES LA IRREGULARIDAD DE LA PROPIEDAD SOBRE LA TIERRA QUE OCUPAN LAS FAMILIAS RURALES MAPUCHE, YA SEA PORQUE ESTA SE ENCUENTRA INSCRITA A NOMBRE DE TERCEROS, PARTICULARES O EL FISCO, O PORQUE SE HA PRODUCIDO UNA TRANSFERENCIA JURÍDICAMENTE IRREGULAR ENTRE SUCESIVAS GENERACIONES. ESTA SITUACIÓN PROVOCA QUE LAS COMUNIDADES Y FAMILIAS INDÍGENAS NO PUEDAN ACCEDER A UN CONJUNTO DE BENEFICIOS DE LA RED SOCIAL PÚBLICA Y PRIVADA, (CRÉDITOS PRODUCTIVOS, PROYECTOS DIVERSOS, VIVIENDA, AGUA POTABLE, ELECTRIFICACIÓN RURAL, ETC.) NI A EVENTUALES RECURSOS PRIVADOS PARA DESARROLLAR SUS TIERRAS Y MEJORAR CON ELLO SUS CONDICIONES DE VIDA.LA REGULARIZACIÓN DE LA PROPIEDAD DE DICHOS INMUEBLES, POSIBILITA EL ACCESO DE LAS FAMILIAS QUE LOS OCUPA A TODA LA GAMA DE INSTRUMENTOS SOCIALES DE QUE DISPONE ACTUALMENTE EL ESTADO CRÉDITOS PRODUCTIVOS, PROYECTOS DIVERSOS, VIVIENDA, AGUA POTABLE, ELECTRIFICACIÓN RURAL, Y CRÉDITOS INDAP ENTRE OTROS, COMO ADEMÁS DE LA OFERTA PRIVADA. POR LO ANTERIOR ESTA SECRETARÍA ESTIMA PERTINENTE DAR CONTINUIDAD A LA IMPLEMENTACIÓN DEL PROGRAMA DE REGULARIZACIÓN DE LA PROPIEDAD RAÍZ MEDIANTE DEMANDA ESTRUCTURADA EN LA REGIÓN DE LA ARAUCANÍA, FOCALIZADO EN ESTA OPORTUNIDAD PRINCIPALMENTE EN LA DEMANDA RURAL MAPUCHE POR 17 MESES.CONSIDERANDO LA DEMANDA ACTUAL, ES QUE SE ESTIMA ALCANZAR LA CONTINUIDAD DEL PROGRAMA, LA RESOLUCIÓN DE 1.200 CASOS DE REGULARIZACIÓN DE LA PROPIEDAD PRINCIPALMENTE INDÍGENA RURAL QUE INCLUYE SITIOS DE SIGNIFICACIÓN CULTURAL. ANTERIOR: Acuerdo CORE 1.015 de 2011 Acuerdo CORE 1.195 de 2012 Asig. 228 Resolución Convenio N° 95 (20-09-2012) INCREMENTO: Mensaje 192 (02-09-2014 Acuerdo CORE N° 233 (03-09-2014) Contratac. del programa M$ 326.840 Consult. M$ 211.540 G. Adm . M$ 11.620</t>
  </si>
  <si>
    <t>232.0 METROS CUADRADOS</t>
  </si>
  <si>
    <t>LAS PRESENTES OBRAS CONTEMPLAN LA REPARACIÓN DEL SALÓN MULTIUSO DEL EDIFICIO EX LICEO DE HOMBRES, CONSTRUIDO A PRINCIPIOS DEL SIGLO XX, EL CUAL SE UBICADO EN CALLE URRUTIA ESQUINA TROMEN Y POSEE UNA SUPERFICIE DE 232,20 M2, EL QUE ESTÁ CONFORMADO POR EL ÁREA DEL SALÓN Y EL ÁREA DEL ESCENARIO. LAS OBRAS A EJECUTAR CONTEMPLAN LAS SIGUIENTES PARTIDAS1.OBRAS GRUESAS CONTEMPLA LA REPARACIÓN DE PISOS DEL SALÓN Y ESCENARIO.REPARACIONES DE PISO RADIER EN EL SALÓN REPARACIONES DE PISO ESCENARIORAMPA ESCENARIOREPARACIONES DE MUROS, PILARES DE ALBAILERÍA.REPARACIONES ESTRUCTURA DE TECHUMBRERESTAURACIÓN CERCHAS DE MADERA EXISTENTEREPOSICIÓN COSTANERAS2.TERMINACIONES REVESTIMIENTOS EXTERIORESESTUCOSREVESTIMIENTOS INTERIORES VOLCAPOL O DE CALIDAD SIMILAR O SUPERIORREPARACIÓN ESTUCOSTERCIADO RANURADOPAVIMENTOS PORCELANATO, COLOR MADERA DE 1560 CM.SE CONSIDERA REVESTIMIENTO DE ALFOMBRA EN EL PISO DEL ESCENARIO.CIELOSREPARACIONES CIELO EXISTENTEAISLACIONES TÉRMICAS DE LANA ROCA DE ACUERDO A LA NORMATIVA. CUBIERTACUBIERTA DE ZINC ALUM LARGO CONTINUOREVESTIMIENTO ALERO Y TAPACANHOJALATERÍASPASAMANOS Y BARANDAS PUERTAS DE MADERA NATIVA. VENTANAS DE ALUMINIO QUINCALLERÍA Y CERRAJERÍA MOLDURAPINTURAS3.INSTALACIONESINSTALACIONES ELÉCTRICAS SE CONSIDERA FOCOS SOBREPUESTOS, EMBUTIDO Y LÁMPARA COLGANTES.4.CALEFACCIÓN2 COMBUSTIONES LENTA DE MARCA AMESTI MODELO CLASSIC 500 O CALIDAD SIMILAR O SUPERIOR. Convenio Res 2.512 (16-10-2014)</t>
  </si>
  <si>
    <t>EL PROGRAMA DE EMPRENDIMIENTO LOCAL (PEL), BUSCA FORTALECER LA GESTIÓN DE LOS EMPRENDEDORES EN LAS LOCALIDADES DE LA REGION DE LA ARAUCANIA A TRAVÉS DEL DESARROLLO DE COMPETENCIAS Y HABILIDADES, Y EL COFINANCIAMIENTO DE INVERSIONES, QUE LES PERMITAN INNOVAR EN PARTE DEL PROCESO, PRODUCTO O SERVICIO, Y ASÍ ACCEDER A NUEVAS OPORTUNIDADES DE NEGOCIOS, CONTRIBUYENDO A LA DIVERSIFICACIÓN PRODUCTIVA DE LAS COMUNAS DE LA REGIÓN. Mensaje N° 200 (08-09-2014) Acuerdo CORE N° 269 (24-09-2014) Programa M$ 1.045.000 Cons. M$ 42.000 G. Adm. M$ 13.000</t>
  </si>
  <si>
    <t>12000.0 METROS CUADRADOS</t>
  </si>
  <si>
    <t>MEDIANTE ESTE PROYECTO SE PRETENDEN CAMBIAR EL TIPO DE LUMINARIA YA EXISTENTE, POR OTRO MÁS ADECUADO Y QUE RESPONDAN EFICIENTEMENTE A LAS NECESIDADES Y REQUERIMIENTOS DEL SECTOR (LUMINARIAS LED EN EL PERÍMETRO Y DE HALURO EN EL INTERIOR DEL RECINTO)</t>
  </si>
  <si>
    <t>580.0 METROS CUADRADOS</t>
  </si>
  <si>
    <t>SE CONTEMPLA LA CONSTRUCCIÓN DE 483 METROS LINEALES DE VEREDAS, DE UN ANCHO 1.2 METROS, DE UN ESPESOR DE 0.07 METROS Y HORMIGÓN H25, CON CORTE A PAOS DE 1.5 METROS, LO QUE ABARCARÁ UN TOTAL DE 580 METROS CUADRADOS DE VEREDAS CONSIDERANDO ADEMÁS 333 METROS LINEALES DE ENTUBAMIENTO DEL CANAL DE AGUAS LLUVIAS, OBRA A REALIZARSE EN EL ACCESO NORTE DE LA LOCALIDAD DE PILLANLELBÚN, COMUNA DE LAUTARO.NO EXISTE ACCESO VEHICULAR EN EL SECTOR.</t>
  </si>
  <si>
    <t>251.0 METROS CUADRADOS</t>
  </si>
  <si>
    <t>EJECUCIÓN DEL PROYECTO AMPLIACIÓN PREBASICA ESCUELA E580 JUAN SEGUEL QUE CONTEMPLA LAS SIGUIENTES PARTIDASCONSTRUCCIÓN DE EDIFICIO DE 251 M2, CONSIDERANDO EXCAVACIONES, FUNDACIONES, RADIER 250 M2, MURO CORTAFUEGO DE ALBAILERÍA CONFINADA, TABIQUERÍAS 2X4 PINO IPV, AISLACIÓN TÉRMICA, CUBIERTA ZINC ALUM 0,4 MM 275 M2, CANALES, BAJADAS DE AGUA LLUVIA, CIELOS EN VOLCANITA ST PARA RECINTOS SECOS Y RH PARA RECINTOS HÚMEDOS, PAVIMENTOS CERÁMICOS Y LVT, PUERTAS MDF, VENTANAS DE ALUMINIO, INSTALACIONES DE AGUA POTABLE Y ALCANTARILLADO, ELÉCTRICA Y DE GAS, OBRAS EXTERIORES COMO CIERRO METÁLICO, RAMPAS DE ACCESO. LA SITUACIÓN PROPUESTA CUENTA CONUNA SALA DE ACTIVIDADES PARA 25 NIOS PREKINDER, UNA SALA DE ACTIVIDADES PARA 35 NIOS DEL KINDER CON UN TOTAL DE 60 NIOS Y CON UN PATIO CUBIERTO Y CERRADO CON LAS CONDICIONES PARA CUMPLIR CON LA NORMATIVA DEL DECRETO N 548 DEL MINISTERIO DE EDUCACIÓN. CUENTA CON LOS BAOS APROPIADOS, CON LOS SERVICIOS DE COCINA Y LOS SERVICIOS PROPIOS PARA LOS PROFESORES.</t>
  </si>
  <si>
    <t>3762.0 METROS</t>
  </si>
  <si>
    <t>LA CONSTRUCCIÓN ABARCA LAS ÁREAS VERDES COMPRENDIDAS EN CALLES DE LA CIUDAD DE GORBEA Y LASTARRIA, EN UNA EXTENSIÓN TOTAL DE 3.762 M.L. QUE INCLUYE PLANTACIÓN DE HORTENSIAS, ROSAS Y CAMELIAS, LA INSTALACIÓN DE ESCAOS MIXTOS, BASUREROS Y CANASTILLOS METÁLICOS, CERQUILLOS DE POLINES DE MADERA Y JARDINERAS DE HORMIGÓN PARA ÁRBOLES EXISTENTES Y CAMELIAS PROYECTADAS, LA INCORPORACIÓN DE MAICILLO CONFINADO CON SOLERILLAS, PINTURA DE ÁRBOLES EXISTENTES Y ROCE DE MALEZAS. GORBEA CONSTRUCCIÓN ÁREAS VERDES EQUIPADAS EN LAS AVENIDAS OHIGGINS Y CARRERA. ESTE COMPONENTE CONTEMPLA 1.810 METROS LINEALES EN LAS AVENIDAS ESTRUCTURANTES, LAS CUALES SE DISTRIBUIRÁN EN DOS SECTORESCALLE BERNARDO OHIGGINS LA QUE CONTEMPLARÁ INSTALACIÓN DE ESCAOS, MAICILLO Y SOLERAS, BASUREROS, CERQUILLOS DE POLINES, PINTURA EN ÁRBOLES EXISTENTES, ROCE DE MALEZAS, CANASTILLO, PLANTACIÓN DE HORTENSIAS Y ROSAS.CALLE J. M. CARRERA LA QUE CONTEMPLARÁ LA INSTALACIÓN DE CERQUILLOS DE POLINES, CANASTILLO, DE JARDINERAS, PLANTACIÓN DE CAMELIAS, HORTENSIAS Y ROSAS.LASTARRIA CONSTRUCCIÓN ÁREAS VERDES EQUIPADAS EN LAS CALLES 20 DE MAYO, B. URRUTIA Y 18 DE SEPTIEMBRE.CALLE 20 DE MAYO BASUREROS, CERQUILLOS DE POLINES, CANASTILLO, PLANTACIÓN DE HORTENSIAS Y ROSAS.CALLE B. URRUTIA BASUREROS, CERQUILLOS DE POLINES, CANASTILLO, PLANTACIÓN DE HORTENSIAS Y ROSAS.CALLE 18 DE SEPTIEMBRE ESCAOS, BASUREROS, CERQUILLOS DE POLINES, CANASTILLO, PLANTACIÓN DE HORTENSIAS Y ROSAS. Resolución aprueba Convenio mandato N° 2.280 (29-09-2014)</t>
  </si>
  <si>
    <t>266.0 METROS</t>
  </si>
  <si>
    <t>INSTALACIÓN DE SISTEMA DE ALCANTARILLAS PÚBLICAS EN CAMINOS VECINALES DE LA COMUNA DE LONQUIMAY. PARA LO CUAL SE CONSIDERAN TUBERÍAS DE CEMENTO COMPRIMIDO DE DIAMETROS 0,4M 0,6M 0,80 M Y 1,0 M.ADEMÁS, EL PROYECTO CONSIDERA LA CONTRATACIÓN DE MANO DE OBRA LOCAL, CONSISTENTE EN 4 JORNALES Y 1 CAPATAZ.</t>
  </si>
  <si>
    <t>1050.0 METROS CUADRADOS</t>
  </si>
  <si>
    <t>EL PROYECTO SE REFIERE A LA RECUPERACIÓN Y MEJORAMIENTO DE LA PLAZA VILLA CORDILLERA UBICADA EN SECTOR NORPONIENTE DE LA COMUNA DE RENAICO. EL ÁREA TOTAL A INTERVENIR CORRESPONDE A UNA SUPERFICIE DE 1050 M2 CONTEMPLANDO EL MEJORAMIENTO DE ÁREAS VERDES Y LA CONSTRUCCIÓN DE PASOS PEATONALES, ADEMÁS DE LA INSTALACIÓN DE MOBILIARIO URBANO NUEVO, ENTRE ELLOS, MÁQUINAS DEPORTIVAS, ESCAOS, BASUREROS, ETC. LA EJECUCIÓN DE LA OBRA COMENZARÁ CON EL CIERRE PERIMETRAL DEL ÁREA A INTERVENIR, PREVIA INSTALACIÓN DEL LETRERO DE OBRAS, PARA LUEGO REALIZAR LA LIMPIEZA Y DESPEJE DEL TERRENO, ESCARPE, RETIRO DEL MOBILIARIO EXISTENTE DETERIORADO TALES COMO ESCAOS, BASUREROS, JUEGOS INFANTILES, ETC. UNA VEZ TERMINADA LA EXTRACCIÓN DEL MOBILIARIO SE PROCEDERÁ A TRAZAR Y DELIMITAR LAS ÁREAS VERDES Y PASEOS PEATONALES SEGÚN PLANIMETRÍA, PARA POSTERIORMENTE INSTALAR LAS SOLERILLAS PREFABRICADAS DE HORMIGÓN. UNA VEZ DELIMITADAS LAS ÁREAS, SE PROCEDERÁ A REALIZAR FUNDACIÓN DE MOBILIARIOS NUEVOS LOS CUALES DEBERÁN QUEDAR DEBIDAMENTE PROTEGIDAS DURANTE EL TIEMPO QUE DURE EL FRAGE DEL HORMIGÓN, PARA POSTERIORMENTE INSTALAR EL MOBILIARIO, ESPARCIR EN ÁREAS DE PASEO EL MAICILLO Y REALIZAR LA SIEMBRA DEL ÁREAS VERDE QUE SE DESEA MEJORAR.UNA VEZ TERMINADAS ESTAS ACTIVIDADES SE PROCEDERÁ AL ASEO FINAL Y ENTREGA DE LAS OBRAS A LA INSPECCIÓN TÉCNICA DE OBRAS. Resolución aprueba Convenio Mandato N° 2392 (07-10-2014)</t>
  </si>
  <si>
    <t>3949.0 METROS CUADRADOS</t>
  </si>
  <si>
    <t>EL PROYECTO CONSISTE EN REMODELAR EL EJE PRAT DESDE SU ACCESO HASTA CALLE LOS NOTROS. CONTARÁ CON UNA SUPERFICIE APROXIMADA DE 4.573 MTS.2 DIVIDIDOS EN 2.395 MTS2 DE PAVIMENTOS Y 2.178 MTS.2 DE ÁREAS VERDES. ADEMÁS CONSULTA LA INSTALACIÓN DE 25 LUMINARIAS PEATONALES PARA EXTERIOR MODELO INDIRECT MA 40 DE 120W LED BAJO CONSUMO DE MEDIDAS 980X1400X500 CON REFLECTOR REGULABLE, LAS QUE PERMITIRÁN ILUMINAR DE FORMA MÁS EFICIENTE DICHO PASEO, ESTAS SE INSTALARAN EN UNA BASE DE HORMIGÓN REVESTIDA CON PIEDRA VOLCÁNICA Y FIJADO CON PLETINAS DE 6MM, CONSIDERA TAMBIÉN MOBILIARIO URBANO TALES COMO BASUREROS, ASIENTOS ETC. Y TODA LA VEGETACIÓN REFERIDA ESPECÍFICAMENTE A ARBUSTOS Y ÁRBOLES.SEGUN FICHA FRIL Y FICHA IDI EL PROYECTO SE DENOMINA CONSTRUCCION PASEO PEATONAL AVDA. PRAT, COMUNA DE VILCUN Y CORRESPONDE AL PROYECTO CONSTRUCCION PASEO PEATONAL AVDA. PRAT DE ACUERDO A CERTIFICADO DE CONCEJO DE FECHA 07 DE AGOSTO DE 2013.</t>
  </si>
  <si>
    <t>1104.0 METROS CUADRADOS</t>
  </si>
  <si>
    <t>EL SIGUIENTE PROYECTO CONTEMPLA LA CONSTRUCCIÓN DE UNA CANCHA RECREATIVA DE PASTO SINTÉTICO, LA CUAL SE EMPLAZARÁ EN EL SECTOR SURORIENTE DE LA COMUNA DE RENAICO, ESPECÍFICAMENTE DENTRO DEL RECINTO ESTADIO MUNICIPAL, UTILIZANDO UNA SUPERFICIE APROXIMADA DE 1104 M2 PARA LA PROYECCIÓN DEL ÁREA RECREATIVA. LA EJECUCIÓN DE LA OBRA COMENZARÁ CON EL CIERRE PERIMETRAL DEL ÁREA A INTERVENIR, PREVIA INSTALACIÓN DEL LETRERO DE OBRAS, PARA LUEGO REALIZAR LA LIMPIEZA Y DESPEJE DEL TERRENO. POSTERIORMENTE SE REALIZARÁN LOS TRAZADOS PARA LAS FUNDACIONES, Y EMPLAZAMIENTO DE LA CANCHA PARA ASÍ PROCEDER A REALIZAR LAS EXCAVACIONES PARA EJECUCIÓN DE DRENAJE, CÁMARAS DE INSPECCIÓN Y POZO ABSORBENTES.UNA VEZ TERMINADAS LAS INSTALACIONES DEL DRENAJE SE PROCEDERÁ A LA PREPARACIÓN DEL TERRENO PARA SUB BASE Y BASE COMPACTANDO LA TOTALIDAD DEL ÁREA QUE ABARCA LA CANCHA RECREATIVA DE PASTO SINTÉTICO. TERMINADO ESTE PROCESO, SE INSTALARÁN CAMA DE ARENA DE CAUCHO Y POSTERIORMENTE SE PROCEDERÁ A INSTALAR LA CARPETA SINTÉTICA EN LA TOTALIDAD DEL ÁREA DE CANCHA.SE DELIMITARÁ EL ÁREA DE CANCHA CON SOLERILLAS PREFABRICADAS DE HORMIGÓN, Y EN PARALELO SE EJECUTARÁN LOS TRABAJOS PARA EL CIERRE PERIMETRAL DE LA CANCHA Y CANALIZACIÓN ELÉCTRICA DE LUMINARIAS.PARA FINALIZAR SE REALIZARÁ ASEO GENERAL DE LA OBRA PARA POSTERIOR ENTREGA A LA INSPECCIÓN TÉCNICA DE OBRAS.</t>
  </si>
  <si>
    <t>682.0 METROS</t>
  </si>
  <si>
    <t>INSTALACIÓN DE ALUMBRADO PÚBLICO, DICHO PROYECTO SE EMPLAZA EN LA FAJA FISCAL COMPRENDIDO ENTRE LAS SIGUIENTES COORDENADAS GEOGRÁFICAS 19 H292057,77 5743351,71 Y 19 H291976,37 5742703,05 .LA INSTALACIÓN DE ALUMBRADO PÚBLICO CONSIDERA LAS SIGUIENTES OBRAS 1.682 MTS. DE LINEA DE ALUMBRADO PUBLICO, CONFORMADO POR 1 CONDUCTOR PREENSAMBLADO DE 1X2525MM2, EN POSTES DE CONCRETO ARMADO DE 8,7 Y 11.5 MTS. LITORAL, EN COMUN CON LINEA DE MEDIA TENSION.2.19 LUMINARIAS PARA ALUMBRADO PÚBLICO EN SODIO DE 150 WATT.3.9 POSTES DE HORMIGÓN ARMADO DE 11.5 METROS DE ALTURA.4.10 POSTES DE HORMIGÓN ARMADO DE 8.7 METROS DE ALTURA. 5.6 TOMAS A TIERRA DE SERVICIO ESTE PROYECTO SE ENMARCA DENTRO DEL ACUERDO DE CONCEJO MUNICIPAL BAJO LA INICIATIVA CONSTRUCCIÓN ALUMBRADO PÚBLICO SECTOR MALLÍN DEL TREILE, COMUNA DE LONQUIMAY IX REGIÓN DE LA ARAUCANÍA.</t>
  </si>
  <si>
    <t>611.0 METROS CUADRADOS</t>
  </si>
  <si>
    <t>LAS OBRAS CORRESPONDEN A LA CONSTRUCCIÓN DE UNA MULTICANCHA MEDIDAS 19 X 32 MT DE HORMIGÓN DE SUPERFICIE IGUAL A 611.20 M2. CON ANTERIORIDAD A LA COLOCACIÓN DEL RADIER, SE DEBERÁN DEJAR LOS ANCLAJES NECESARIOS PARA LOS POSTES DE LAS DISCIPLINAS QUE LO REQUIEREN COMO EL BÁSQUETBOL, TENIS O VOLEIBOL. ESTOS ANCLAJES DEBEN IR ASENTADOS EN POYOS DE HORMIGÓN DE 212,5 KG/CEM/M3 Y DE DIMENSIONES APROXIMADAS DE 0.35 X 0.35 X 0.45 M, DISPUESTOS SEGÚN LAS DISTANCIAS REGLAMENTARIAS.SOBRE LA CAPA DE ESTABILIZADO SE EJECUTARÁ UNA LOSA DE HORMIGÓN DE 10 CM DE ESPESOR CON HORMIGÓN DE DOSIFICACIÓN MÍNIMA DE 255 KG/CEM/M3. SE CONSIDERA TERMINACIÓN SUPERFICIAL FINA PULIDA MEDIANTE HELICÓPTERO.EL HORMIGONADO DE LA SUPERFICIE DEBERÁ REALIZARSE POR PAOS NO CONTIGUOS DE LA DIMENSIÓN INDICADA EN PLANOS, EVITANDO SOBREPASAR LOS 12M2. SE DEBERÁ MANTENER SIEMPRE LA PENDIENTE DEL 0,5. EL TRAZADO DE LA CANCHA DEBERÁ SER DEMARCADA PARA LOS DEPORTES DE BÁSQUETBOL, BABY FÚTBOL Y VOLEIBOL. LAS LÍNEAS DEL TRAZADO SERÁN DE UN ANCHO DE 5 CM Y SE USARÁ PINTURA DE ALTO TRÁFICO, TIPO STIERLING AS33 O SIMILAR, CON LAS MANOS NECESARIAS PARA ENTREGAR UNA BUENA TERMINACIÓN (MÍNIMO 2 MANOS).EL TRAZADO PARA BABY FÚTBOL SERÁ COINCIDENTE CON LAS DIMENSIONES DE LA CANCHA DE BÁSQUETBOL (15.10 X 28.0 M).EL TRAZADO DE LA CANCHA DE BÁSQUETBOL SERÁ DE COLOR ROJO Y VOLEIBOL AMARILLO.CONSULTA, ARCOS, TABLERO DE BASQUETBOL, PARANTES DE VOLEIBOL Y TENIS.</t>
  </si>
  <si>
    <t>100.0 METROS CUADRADOS</t>
  </si>
  <si>
    <t>LAS OBRAS A REALIZAR ABARCAN 2 SECTORESESTACIÓN MÉDICO RURAL CUARTA FAJASE REALIZARÁN LA REPOSICIÓN DE UN SECTOR DE LA CUBIERTA (DETALLADA EN PLANOS), LA REPOSICIÓN E INSTALACIÓN DE CANALES, FORROS Y BAJADAS, RECAMBIO DE REVESTIMIENTO DE YESO CARTÓN EN MUROS Y CIELO DE RECINTOS DETALLADOS EN ESPECIFICACIONES TÉCNICAS. ADEMÁS CONTEMPLA LA REGULARIZACIÓN DE PROYECTOS DE AGUA POTABLE Y ALCANTARILLADO ANTE EL SERVICIO DE SALUD ARAUCANÍA SUR. LAS OBRAS DE SANEAMIENTO YA SE ENCUENTRAN EJECUTADAS, SIN PERJUICIO DE LO ANTERIOR SE DEBE REALIZAR CUALQUIER MODIFICACIÓN QUE SE CONTEMPLE DE ACUERDO AL PROYECTO APROBADO. CONTEMPLA PROYECTO DE ELECTRICIDAD QUE DEBE SER APROBADO POR EL SEC, SE DEBE REALIZAR EL EMPALME , LAS INSTALACIONES INTERIORES YA SE ENCUENTRAN EJECUTADAS. EL PROYECTO DE GAS LICUADO CONTEMPLA LA INSTALACIÓN Y APROBACIÓN POR EL SEC.ESTACIÓN MÉDICO RURAL MELIRREHUECONTEMPLA LA EJECUCIÓN DE PROYECTOS Y OBRAS DE AGUA POTABLE ALCANTARILLADO ELECTRICIDAD Y GAS LICUADO, SOLO SE ENCUENTRAN REALIZADAS LAS INSTALACIONES INTERIORES. TODOS LOS PROYECTOS DEBEN SER REALIZADOS POR EL CONTRATISTA Y DEBEN CONTAR CON LA APROBACIÓN DE LOS SERVICIOS CORRESPONDIENTES.ADEMÁS CONSIDERA PINTURA EN SECTORES DAADOS, Y CELOSÍAS PARA TODAS LAS PUERTAS INTERIORES.NOMBRE DEL PROYECTO CORRESPONDE A MEJORAMIENTO DE ESTACIONES MEDICO RURALES, CUARTA FAJA Y MELIRREHUE, COMUNA DE GORBEA. SEGÚN CERTIFICADO DE ACUERDO N 088</t>
  </si>
  <si>
    <t>3100.0 METROS</t>
  </si>
  <si>
    <t>EL PROYECTO CONSISTE EN LA REPARACIÓN DE 3100 METROS LINEALES DE CAMINOS, CORRESPONDIENTES A UN ANCHO DE 5 METROS Y UN ESPESOR APROXIMADO DE 10 CM. EL MATERIAL A UTILIZAR ES MATERIAL GRANULAR DEL TIPO ESTABILIZADO BAJO 2, ADEMÁS PARA SOLUCIONAR EL PROBLEMA DEL ESCURRIMIENTO DE AGUAS SE REEMPLAZARAN ALCANTARILLAS DE 600 MM Y1000MM , EN TOTAL SE REPARARÁN ALCANTARILLAS EN CUATRO SECTORES DONDE HISTÓRICAMENTE SE PROVOCAN INUNDACIONES Y POR ENDE CORTES DE CAMINOS O ACCESOS. SE REALIZARÁ LA EJECUCIÓN DE 2 PUENTES DE MADERA QUE SE ENCUENTRAN EN MAL ESTADO.LAS PARTIDAS A EJECUTAR SONPERFILADO DE CAMINOS Y CANALIZACIÓN DE AGUAS LLUVIASCARPETA GRANULAR (RIPIADO)INSTALACIÓN DE ALCANTARILLAS PUENTES DE MADERA</t>
  </si>
  <si>
    <t>28.0 METROS CUADRADOS</t>
  </si>
  <si>
    <t>CIMIENTO SE CONSULTA DE HORMIGÓN CORRIDO DE DOSIFICACIÓN 200 KG/CM3 CON UN 20 DE BALÓN DESPLAZADOR, MEDIDAS DE 0,15X0.4 MTS, SOBRE UN EMPLANTILLADO DE 0,05 MTS DE ESPESOR DOSIFICACIÓN H5, CORRECTAMENTE NIVELADO. RADIER SE CONSULTA LA COLOCACIÓN DE BASE ESTABILIZADA MENOR A 2, EN UNA CAPA DE 7 CM ESTA DEBERÁ SER DEBIDAMENTE COMPACTA DA ALCANZANDO EL 90 DE D.M.C.S . SE CONSULTA LA COLOCACIÓN DE POLIETILENO DE 0,2 MM DE ESPESOR BAJO EL RADIER SOBRE LA BASE ESTABILIZADA. LOS RADIERES SERÁN DE 8 CM DE ESPESOR, HORMIGÓN DE CALIDAD H5. EL NIVEL SUPERIOR DEL RADIER SERÁ A GRANO PERDIDO. SE CONSULTA PENDIENTE MÍNIMA DE 0,5 HACIA AFUERA DEL REFUGIO. EN ESTA PARTIDA PREVIA A LA COLOCACIÓN DEL RADIER, UN RELLENO COMPACTADO DE MATERIAL GRANULAR DE 7 CM DE ESPESOR. MUROS PILARES SE CONSULTA LA COLOCACIÓN DE 4 PILARES DE PINO IMPREGNADO O NATIVO DE 6, EN LOS EXTREMOS SEGÚN INDICA PLANOS, SE DEBERÁ AFIANZAR AL CIMIENTO CON UNA PLETINA QUE ESTARÁ AFIANZADA AL PILAR, TABIQUERIA SE CONSULTA LA COLOCACIÓN DE UNA TABIQUERÍA DE PINO IMPREGNADO DE 2X4, SE COLOCARÁ LOS PIE DERECHO CADA 40 CM Y CADENETAS CADA 50 CM. TRASLAPO EXTERIOR E INTERIOR SE CONSULTA LA COLOCACIÓN DE TRASLAPO NATIVO DE 1X4 DEBERÁN SER AFIANZADOS CON CLAVOS DE COBRE DE 2, COLOCADOS EN PAR PIE DERECHO POR MEDIO, SE DEBERÁ RESGUARDAR LOS PLOMOS Y ORTOGONALIDADES, POSTERIORMENTE SE APLICARA EL BARNIZ SOBRE LA MADERA PARA DAR LA TERMINACIÓN, ESTRUCTURA DE TECHUMBRE SE CONSULTA LA CONFECCIÓN DE LA ESTRUCTURA DE TECHUMBRE EN BASE A TIJERA LES DE PINO IMPREGNADO DE 1 X4 UNIDOS CON QUILLA DE PINO IMPREGNADO DE 2X4, LAS COSTANERAS SERÁN EN BASE A PINO IMPREGNADO DE 2X2, QUE IRÁN ENTRE TIJERAL Y TIJERAL CADA 60 CM. CUBIERTA OSB SE CONSULTA LA INSTALACIÓN DE OSB DE 11,1 MM FIELTRO SE CONSULTA LA COLOCACIÓN DE PAPEL FIELTRO, CUBIERTA OSB FIELTRO TEJA FORRO NATIVO X 4 TERCIADO RANURADO TAPACANES Y TAPAREGLAS CABALLETES TERMINACIONES BANCAS HOJALATERIA PINTURAS BARNICES</t>
  </si>
  <si>
    <t>672.0 METROS CUADRADOS</t>
  </si>
  <si>
    <t>LA PRESENTE INICIATIVA CONSISTE EN LA CONSTRUCCIÓN DE VEREDAS EN DIVERSOS SECTORES DE LA COMUNA DE LAUTARO, DETALLÁNDOSE LAS SIGUIENTES INTERVENCIONESLA CONSTRUCCIÓN DE 672 M2 O 435,5 M.L. DE VEREDAS EN DIVERSOS SECTORES DE LA COMUNA DE LAUTARO (CALLE F. BILBAO, M. RODRIGUEZ, M. MATTA Y ACCESO A PASARELA S. FUENTES), LA CONSTRUCCIÓN DE 18 M2 DE MURETE DE MAMPOSTERÍA, LA CONSTRUCCIÓN DE 2 RAMPAS DE ACCESO Y UNA GRADA DE ACCESO (EN CALLE M. MATTA).</t>
  </si>
  <si>
    <t>3607.0 METROS CUADRADOS</t>
  </si>
  <si>
    <t>EL PROYECTO SE REFIERE A LA INTERVENCIÓN DE 3607 M2. DE SUPERFICIE PARA PAVIMENTACIÓN Y REPARACIÓN DE VEREDAS DE HCV, CON UN ANCHO QUE VA DESDE 0.80MT HASTA 3.00 MTS Y UN ESPESOR DE 0,10 MTS, SOBRE UNA CAPA ESTABILIZADA DE 5 CMS.EN LA CONSTRUCCIÓN SE CONSULTAN LOS TRABAJOS DE OBRA GRUESA, TERMINACIONES, INSTALACIONES Y OBRAS COMPLEMENTARIAS. LOS TRABAJOS DEBERÁN EJECUTARSE DE ACUERDO A LAS NORMAS Y REGLAMENTOS VIGENTES PARA LOS CONTRATOS DE OBRAS PÚBLICAS, A LAS ESPECIFICACIONES TÉCNICAS Y PLANOS ADJUNTOS. DETALLE DE OBRAS A REALIZARSE CONSULTA ROTURA Y DEMOLICIÓN DE PAVIMENTOS EN MAL ESTADOTRAZADO DE TRAMOS NUEVOS Y REPARACIONES COLOCACIÓN DE MOLDAJESHORMIGONADO DE VEREDASCOLOCACIÓN MALLA ACMA DE REFUERZO EN ACCESOS VEHICULARESREBAJES DE SOLERAS</t>
  </si>
  <si>
    <t>25.0 UNIDAD</t>
  </si>
  <si>
    <t>CONSIDERA LA INSTALACIÓN DE 25 LUMINARIAS, MONTADAS EN POSTE DE ACERO GALVANIZADO DE 7 METROS DE ALTURA DESDE EL NIVEL DEL SUELO, ANCLADOS CON PERNOS SOBRE LA BASE, CADA LUMINARIA CONSIDERA FOCO LED CON EFICIENCIA LUMINICA DE 90 LM/WAT Y FLUJO LUMINICO DE 4.600 LUMENES.</t>
  </si>
  <si>
    <t>2386.0 METROS</t>
  </si>
  <si>
    <t>SE CONSULTA LA CONSTRUCCIÓN DE 2386 M2 DE VEREDAS DE HORMIGÓN , DE 1.20 X 1.50 MT, ESTO CONSIDERA LA DEMOLICIÓN DE PAVIMENTOS EXISTENTES, EXTRACCIÓN DE ESCOMBROS, SE DEBERÁ CONSIDERAR PREVIO A LA EJECUCIÓN LA NIVELACIÓN DEL TERRENO PREVIAMENTE ESTABILIZADO Y COMPACTADO.</t>
  </si>
  <si>
    <t>SE CONSULTA LA CONSTRUCCIÓN DE 5 REDUCTORES, 2 EN LA SEGUNDA FAJA Y 2 AV. EPULEF Y COLEGIO JUAN XIII, SE CONSULTAN 127 M2 DE ASFALTO APROX, Y SEELATICA Y DEMARCACIONES EN PINTURAS TERMOPLASTICAS.SEGÚN EL ACUERDO DE CONSEJO MUNICIPAL N 367 EL NOMBRE DEL PROYECTO ES CONSTRUCCIÓN REDUCTORES DE VELOCIDAD Y SEALETICA, DISTINTOS SECTORES DE VILLARRICA 2014</t>
  </si>
  <si>
    <t>19.0 UNIDAD</t>
  </si>
  <si>
    <t>SE CONSULTA LA CONSTRUCCIÓN DE 19 GARITAS 10 RURALES Y 9 CAMINERAS, ESTÁN DEBERÁN SER INSTALADAS SOBRE RADIER DE CEMENTO DE 0.8 CM, CON ESTRUCTURA DE MADERA, REVESTIMIENTO DE FIBROCEMENTO, TIPO SIDING DE 6 MM DE ESPESOR.</t>
  </si>
  <si>
    <t>15.0 KILOMETROS</t>
  </si>
  <si>
    <t>SE CONSULTA EL MEJORAMIENTO DE 7 CAMINOS RURALES1.EL SAUCE, KM 10 CAMINO VILLARRICA FREIRE 2 KM AL INTERIOR. 3,5 KM DE MEJORAMIENTO BASE GRANULAR EN CARPETA DE RODADOS OBRA DE ARTE DE 600 X 12 MTS EN 600 MTS ALCANTARILLA DE 300 X 7 MTS EN 1,2 KM LIMPIESA SDE FAJA.2. VEGAS DE LESSIO, CAMINO ANCUL HUISCAPI KM 12 MEJORAMIENTO BASE GRANULAR EN CARPETA DE RODADO 3 KM DE MEJORAMIENTO LIMPIEZA DE FAJA3. HUILLINCO, KM 12.5 VILLARRICA LICAN RAY 2 KM AL INTERIOR 2,4 KM DE MEJORAMIENTO BASE GRANULAR LIMPIEZA DE FAJA 4. MATRIZ FERNANDEZ VERGARA, KM 19 VILLARRICA LICAN RAY 4 KM AL INTERIOR. 1.2 KM MEJORAMIENTO BASE GRANULAR. LIMPIEZA FAJA5. CHESQUE BAJO, KM 15 VILLARRICA LICAN RAY 1.5 KM MEJORAMIENTO BASE GRANULAR LIMPIEZA FAJA.6.RINCONADA DE LLAU LLAU, KM 2 1.5 KM MEJORAMIENTO BASE GRANULAR LIMPIEZA FAJA.7.ANCUL ORIENTE, KM 8 VILLARRICA LONCOCHE 1,9 KM MEJORAMIENTO BASE GRANULAR LIMPIEZA FAJA</t>
  </si>
  <si>
    <t>1635.0 METROS CUADRADOS</t>
  </si>
  <si>
    <t>LAS PRESENTES ESPECIFICACIONES CONTEMPLAN EL MEJORAMIENTO AL SECTOR DE GRADERÍAS DEL GIMNASIO MUNICIPAL, EL CUAL CONSISTIRÁ EN LA EXTRACCIÓN DE TABLONES USADOS COMO ASIENTOS Y LA INCORPORACIÓN DE BUTACAS, REPARACIÓN DE PAVIMENTOS, DEMARCACIONES Y SEALÉTICA DE SEGURIDAD, REJAS DE SEPARACIÓN DE SECTORES Y EXTRACTORES DE AIRE. TAMBIÉN SE CONSIDERA LA HABILITACIÓN DE UN NUEVO BAO, PARA SALA MULTIUSO, EMPLAZADA EN EL TERRENO CORRESPONDIENTE AL GIMNASIO.</t>
  </si>
  <si>
    <t>55.0 METROS CUADRADOS</t>
  </si>
  <si>
    <t>LAS PRESENTES OBRAS CONTEMPLAN LA EJECUCIÓN DEL PROYECTO QUE CONFORMA LO SIGUIENTE UNA EDIFICACIÓN DESTINADA A SER UTILIZADA COMO CLÍNICA VETERINARIA, QUE SE COMPONE DE LOS RECINTOS SALA DE ATENCIÓN MÉDICA O CONSULTA, SALA QUIRÚRGICA, SALA DE RECUPERACIÓN, SALA DE INFECCIOSOS, SERVICIOS HIGIÉNICOS DE PERSONAL Y UNIVERSAL, SALA DE ESPERA. TAMBIÉN CONTEMPLA LA INSTALACIÓN DE UN CIERRE PERIMETRAL, INSTALACIÓN DE UNA CASETA DE VIGILANCIA Y OBRAS EXTERIORES. SE CONSIDERA LA OBRA A EJECUTAR POR CONTRATO A TRAVÉS DE LICITACIÓN PÚBLICA POR PARTE DE LA MUNICIPALIDAD DE ANGOL.LA EDIFICACIÓN CONSIDERA SU EJECUCIÓN POR MEDIO DE UNA ESTRUCTURA DE FUNDACIONES DE HORMIGÓN, MUROS Y TECHUMBRE DE MADERA, REVESTIMIENTOS INTERIORES EN MATERIALES LAVABLES, REVESTIMIENTOS EXTERIORES DE MUROS DE SMARTPANEL, CUBIERTA DE ZINCALUM ACANALADO, INSTALACIONES SANITARIAS, ELÉCTRICAS Y GAS, OBRAS EXTERIORES COMO VEREDAS DE HORMIGÓN, CIERRES PERIMETRALES E INSTALACIÓN DE CASETA DE VIGILANCIA EXISTENTE.</t>
  </si>
  <si>
    <t>53.0 METROS CUADRADOS</t>
  </si>
  <si>
    <t>LAS PRESENTES OBRAS CONTEMPLAN LA REPARACIÓN DE LA SEDE SOCIAL EXISTENTE EN VILLA ALONCURA DE ANGOL, LA CUAL SERÁ DESTINADA PARA EL FUNCIONAMIENTO DEL CUERPO DE BOMBEROS DE LA TERCERA COMPAÍA DE ANGOL. LAS OBRAS CONSISTEN EN LA EXTRACCIÓN DE ELEMENTOS DE TERMINACIÓN E INSTALACIONES QUE SE ENCUENTRE DETERIORADOS, REEMPLAZÁNDOLOS POR REVESTIMIENTOS NUEVOS DE MUROS, CIELOS, PISOS Y CUBIERTA, REPARACIÓN DE TABIQUES EN MAL ESTADO, REPOSICIÓN DE INSTALACIONES SANITARIAS, ELÉCTRICAS Y GAS. SE REACONDICIONARÁN ÁREAS EXISTENTES CREANDO NUEVOS RECINTOS COMO BODEGA, COCINA, DORMITORIOS, ETC.LA OBRA CONSIDERA SU EJECUCIÓN CON SOBRECIMIENTOS ESPECIALES PARA NUEVA TABIQUERÍA DE MADERA, CUBIERTA EN PLACA ESTRUCTURAL OSB Y ZINCALUM PREPINTADO, VENTANAS DE ALUMINIO Y PUERTAS ATABLERADAS DE MADERA Y PLACA.</t>
  </si>
  <si>
    <t>17934.0 METROS</t>
  </si>
  <si>
    <t>SE CONSULTA LOS TRABAJOS DE MEJORAMIENTO Y SANEAMIENTO DE CAMINOS RURALES Y VECINALES DE VICTORIA, ALCANZANDO UNA SUPERFICIE DE MEJORAMIENTO DE CARPETAS DE RODADO DE 2806 ML APROXIMADAMENTE Y 15 KMS DE LIMPIEZA DE CAMINOS Y CUNETAS EXISTENTES Y RALEO PARA ORILLAS DE CAMINO. SE CONSIDERAN CAMINOS EN LOS SIGUIENTES SECTORES, LOS QUE NO SE ENCUENTRAN DENTRO DE UN PLAN DE CONSERVACIÓN MUNICIPAL O DEL MOP.SÁNCHEZ BOLLILCO.( 1215 ML ROCE Y LIMPIEZA 300 ML RIPIO)LA SELVA.( 1420 ML ROCE Y LIMPIEZA 390 ML RIPIO 256 ML TERRAPLÉN)CRUCERO LAS CARDAS CULLINCO.( 1030 ML ROCE Y LIMPIEZA 310 ML RIPIO 40 ML TERRAPLÉN)ANCAO ANCATEN ORIENTE. ( 1158 ML ROCE Y LIMPIEZA 80 ML RIPIO)CARILAO SELVA OSCURA. ( 1660 ML ROCE Y LIMPIEZA 50 ML RIPIO)CRUCE SELVA SAN ANTONIO. ( 1400 ML ROCE Y LIMPIEZA)CRUCE SAN ANTONIO PEHUENCO. ( 2120 ML ROCE Y LIMPIEZA 280 ML RIPIO)SAN FRANCISCO. ( 1050 ML ROCE Y LIMPIEZA 300 ML RIPIO)FAJA PLACERES. ( 2320 ML ROCE Y LIMPIEZA 360 ML RIPIO 20 ML TERRAPLÉN)FAJA GUTIÉRREZ. ( 650 ML ROCE Y LIMPIEZA 70 ML RIPIO 40 ML TERRAPLÉN)FAJA FERNÁNDEZ. ( 1055 ML ROCE Y LIMPIEZA 310 ML RIPIO)</t>
  </si>
  <si>
    <t>1653.0 METROS CUADRADOS</t>
  </si>
  <si>
    <t>SE CONSULTA REALIZAR LOS TRABAJOS DE REMODELACIÓN DEL ENTORNO DE ACERAS DE CALLE PISAGUA ENTRE LAGOS Y RAMÍREZ Y CONFEDERACIÓN SUIZA ENTRE LAGOS Y GOROSTIAGA, CONSIDERÁNDOSE UNA INTERVENCIÓN DE 1653 M2 CONSISTENTES EN LA COLOCACIÓN DE 1640 M2 DE BALDOSA DE 4 CMS DE ESPESOR SOBRE UNA BASE DE MORTERO, LA QUE TENDRÁ 4 CMS DE ESPESOR E IRA ASENTADA SOBRE UNA CAPA DE ESTABILIZADO DE 5 CMS SOBRE TERRENO NATURAL Y 13 M2 DE TAZONES PARA ÁRBOLES, A TRAVÉS DE LAS SIGUIENTES INTERVENCIONES Y DE ACUERDO A LAS ESPECIFICACIONES TÉCNICAS ADJUNTASCOLOCACIÓN DE 1.640 M2 DE BALDOSAS.DEMOLICIÓN DE PAVIMENTOS EXISTENTES.TAZONES PARA ÁRBOLES CON UNA SUPERFICIE DE 13 M2.CONSTRUCCIÓN DE 8 ESCAOSCOLOCACIÓN DE 4 BASUREROS NUEVOS</t>
  </si>
  <si>
    <t>EL FONDO DE SOLIDARIDAD E INVERSIÓN SOCIAL (FOSIS), TIENE COMO MISIÓN INSTITUCIONAL, LIDERAR ESTRATEGIAS DE SUPERACIÓN DE LA POBREZA Y VULNERABILIDAD DE PERSONAS, FAMILIAS Y COMUNIDADES, CONTRIBUYENDO A DISMINUIR LAS DESIGUALDADES DE MANERA INNOVADORA Y PARTICIPATIVA, PARA LO CUAL, IMPLEMENTA ANUALMENTE SU OFERTA PROGRAMÁTICA EN LAS COMUNAS DE NUESTRA REGIÓN. ENTRE LOS LINEAMIENTOS PLANTEADO POR LA PRESIDENTA DE LA REPÚBLICA, EL SENTIDO DE MEJORAR LAS CONDICIONES DE VIDA Y DISMINUIR LAS CONDICIONES DE POBREZA QUE AFECTAN DIRECTAMENTE A LAS FAMILIAS DE NUESTRO PAÍS, ADEMÁS DE LA NECESIDAD DE RESOLVER LAS BRECHAS DE DESIGUALDAD, QUE ES ESPECIALMENTE CRÍTICA EN LOS MÁS POBRES, Y LOGRAR MAYORES NIVELES DE EQUIDAD, DE IGUALDAD DE OPORTUNIDADES Y DERECHOS PARA LOS CHILENOS Y CHILENAS. EN ESE SENTIDO, SE ESPERA QUE LAS POLÍTICAS Y PROGRAMAS PÚBLICOS ESTÉN ORIENTADOS A REDUCIR LA POBREZA Y APUNTEN SIMULTÁNEAMENTE A GARANTIZAR UMBRALES MÍNIMOS, A AMPLIAR OPORTUNIDADES, Y MEJORAR EL DOMINIO DE PERSONAS Y COMUNIDADES SOBRE SUS PROPIOS PROYECTOS DE DESARROLLO. LOS PROGRAMAS FOSIS SON ALTAMENTE VALORADOS POR LA COMUNIDAD, PRINCIPALMENTE PORQUE NUESTRO SERVICIO ATIENDE REQUERIMIENTOS QUE NO SON ABORDADAS POR OTRAS INSTITUCIONES PÚBLICAS. ELLO SE TRADUCE EN UNA ALTÍSIMA DEMANDA, LA CUAL NO NOS ES POSIBLE CUBRIR CON NUESTRO PRESUPUESTO ANUAL REGULAR. ANUALMENTE, A TRAVÉS DE UN PROCESO UNIVERSAL DE POSTULACIÓN, FOSIS ARAUCANÍA IDENTIFICA LA DEMANDA EXISTENTE EN LAS 32 COMUNAS DE LA REGIÓN, POR ACCEDER A UN SUBSIDIO ESTATAL PARA SUPERAR POBREZA E INDIGENCIA. LA COBERTURA ASIGNADA PARA EL AO 2014 CONFORME LA DISPONIBILIDAD PRESUPUESTARIA DEL FOSIS SOLO , ALCANZO UN TOTAL DE 3.229 CUPOS, LO QUE EQUIVALE A UN 22.5 DE LA DEMANDA EXISTENTE. Mensaje N° 198 (08-09-2014) Acuerdo CORE N° 270 (24-09-2014) Programa M$ 2.270.000 Cons. M$ 71.467 M$ 23.367</t>
  </si>
  <si>
    <t>109.0 METROS</t>
  </si>
  <si>
    <t>ESTA ETAPA CORRESPONDE A LA EJECUCIÓN DE LAS OBRAS CIVILES, NECESARIAS PARA LA CONSTRUCCIÓN DE LA CALLE PRAT UBICADA ENTRE CALLE BALMACEDA Y COLICO. LAS OBRAS COMPRENDEN LA CONSTRUCCIÓN DE UN PAVIMENTO DE HORMIGÓN HCV EN LA CALZADA CON 10 METROS DE ANCHO Y 109 METROS DE LONGITUD, ADEMÁS CONTEMPLA UN SISTEMA DE EVACUACIÓN DE AGUAS LLUVIAS. COMO ÍTEM A EJECUTAR SE REALIZARA ESCARPE, CONFORMACIÓN DE LA PLATAFORMA, BASE ESTABILIZADA, PAVIMENTO DE HCV DE 18 CM DE ESPESOR, EVACUACIÓN DE AGUAS LLUVIAS</t>
  </si>
  <si>
    <t>EL PROGRAMA CONSISTE EN IMPLEMENTAR LOS SIGUIENTES COMPONENTES1.HABILITACIÓN LABORAL 2.FONDOS CONCURSABLES FOMENTO PRODUCTIVO INDIVIDUAL Y ASOCIATIVO3. ASESORIA Y SEGUIMIENTO IMPLEMENTACION Mensaje N° 199 (08-09-2014) Acuerdo CORE N° 286 (01-10-2014) Contratación del Programa M$ 324.400 Cons. M$ 25.000 G. Adm. M$ 15.000</t>
  </si>
  <si>
    <t>150.0 METROS CUADRADOS</t>
  </si>
  <si>
    <t>EL PROYECTO CONSISTE EN LA MATERIALIZACIÓN DE 1 ESPACIO DE JUEGOS INFANTILES Y MAQUINAS AERÓBICAS RECINTOS QUE SERÁN DEMARCADOS CON SOLERILLAS Y RELLENADO EL ÁREA A INTERVENIR CON ARENA FINA.EL DETALLE DE LOS ESPACIOS A RESCATAR ES EL SIGUIENTECANTIDAD DE MÁQUINAS Y JUEGOS INFANTILES SON 1 DE CADA UNAELÍPTICA (ES 1)BOGADOR (ES 1)TORNADO (ES 1)CABALGATA (ES 1)JUEGO INFANTIL MODULAR (PARA NIOS DE 5 A 12 AOS) (ES 1)ADEMÁS SE CONTEMPLARÁ MOBILIARIO URBANO TAL COMO DOS ESCAOS EN EL SECTOR A INTERVENIR. LA SUPERFICIE A INTERVENIR ES DE 150 M2.</t>
  </si>
  <si>
    <t>EL PROYECTO CONSISTE EN LA MATERIALIZACIÓN DE 2 ESPACIOS DE JUEGOS INFANTILES Y MAQUINAS AERÓBICAS RECINTOS QUE SERÁN DEMARCADOS CON SOLERILLAS Y RELLENADO EL ÁREA A INTERVENIR CON ARENA FINA.EL DETALLE DE LOS ESPACIOS A RESCATAR ES EL SIGUIENTEVILLA COLÓN, COLLIPULLICARDENAL RAÚL SILVA HENRÍQUEZ, COLLIPULLICANTIDAD DE MÁQUINAS Y JUEGOS INFANTILESELÍPTICA (SON 4)BOGADOR (SON 2)TORNADO (SON 2)CABALGATA (SON 2)JUEGO INFANTIL MODULAR (PARA NIOS DE 5 A 12 AOS) (SON 2)ADEMÁS SE CONTEMPLARÁ MOBILIARIO URBANO TALES COMO BASURERO Y ESCAO EN EL SECTOR A INTERVENIR Y OBRAS COMPLEMENTARIAS EN AMBAS PLAZAS DE ACUERDO A ESPECIFICACIONES TECNICAS</t>
  </si>
  <si>
    <t>PROGRAMA PROMOCIÓN DE INVERSIONES EN APOYO A LA INVERSIÓN EN ZONAS DE OPORTUNIDADES, PARA INCENTIVAR LA INVERSION EN LA REGION DE LA ARAUCANIA Mensaje 200 (08-09-2014) Acuerdo CORE N° 269 (08-09-2014) Cont. Programa M$ 380.000 Cons. M$ 17.000 G. Adm M$ 3.000</t>
  </si>
  <si>
    <t>7395.0 METROS</t>
  </si>
  <si>
    <t>SE CONSULTA LOS TRABAJOS DE MEJORAMIENTO Y SANEAMIENTO DE CAMINOS RURALES Y VECINALES DE VICTORIA, ALCANZANDO UNA SUPERFICIE DE MEJORAMIENTO DE CARPETAS DE RODADO DE 2390 ML APROXIMADAMENTE Y 5 KMS DE LIMPIEZA DE CAMINOS Y CUNETAS EXISTENTES Y RALEO PARA ORILLAS DE CAMINO. SE CONSIDERAN CAMINOS EN LOS SIGUIENTES SECTORES, LOS QUE NO SE ENCUENTRAN DENTRO DE UN PLAN DE CONSERVACIÓN MUNICIPAL O DEL MOP.ANCAO ANCATEN PONIENTE. ( 32 ML ROCE Y LIMPIEZA 180 ML RIPIO)CRUCERO AMAZA CAMINO PERQUENCO. ( 980 ML ROCE Y LIMPIEZA)BAYOTORO. ( 1210 ML ROCE Y LIMPIEZA 270 ML RIPIO)PICHIQUIENAO. ( 1750 ML ROCE Y LIMPIEZA 370 ML RIPIO)CANO ANTINAO. ( 950 ML ROCE Y LIMPIEZA 290 ML RIPIO)CHAVOL 2. ( 440 ML RIPIO 90 ML TERRAPLÉN)TOQUIHUE STA. FILOMENA. ( 350 ML RIPIO)MARILEO. ( 350 ML RIPIO 50 ML TERRAPLÉN)</t>
  </si>
  <si>
    <t>EL PROGRAMA CONSISTE EN IMPLEMENTAR LOS SIGUIENTES COMPONENTESESCUELA DE NEGOCIOS MUJERES MAPUCHEHABILITACIÓN PARA DESARROLLO ORGANIZACIONAL PRODUCTIVO DE MUJERESSEGUIMIENTO IMPLEMENTACION Mensaje N° 199 (08-09-2014) Acuerdo CORE N° 286 (0|1-10-2014) Const. 13.800 G. Adm. M$ 6.600 Cont. del Programa M$ 181.600</t>
  </si>
  <si>
    <t>EL FONDO DE SOLIDARIDAD E INVERSIÓN SOCIAL (FOSIS), TIENE COMO MISIÓN INSTITUCIONAL, LIDERAR ESTRATEGIAS DE SUPERACIÓN DE LA POBREZA Y VULNERABILIDAD DE PERSONAS, FAMILIAS Y COMUNIDADES, CONTRIBUYENDO A DISMINUIR LAS DESIGUALDADES DE MANERA INNOVADORA Y PARTICIPATIVA, PARA LO CUAL, IMPLEMENTA ANUALMENTE SU OFERTA PROGRAMÁTICA EN LAS COMUNAS DE NUESTRA REGIÓN. ENTRE LOS LINEAMIENTOS PLANTEADO POR LA PRESIDENTA DE LA REPÚBLICA, EL SENTIDO DE MEJORAR LAS CONDICIONES DE VIDA Y DISMINUIR LAS CONDICIONES DE POBREZA QUE AFECTAN DIRECTAMENTE A LAS FAMILIAS DE NUESTRO PAÍS, ADEMÁS DE LA NECESIDAD DE RESOLVER LAS BRECHAS DE DESIGUALDAD, QUE ES ESPECIALMENTE CRÍTICA EN LOS MÁS POBRES, Y LOGRAR MAYORES NIVELES DE EQUIDAD, DE IGUALDAD DE OPORTUNIDADES Y DERECHOS PARA LOS CHILENOS Y CHILENAS. EN ESE SENTIDO, SE ESPERA QUE LAS POLÍTICAS Y PROGRAMAS PÚBLICOS ESTÉN ORIENTADOS A REDUCIR LA POBREZA Y APUNTEN SIMULTÁNEAMENTE A GARANTIZAR UMBRALES MÍNIMOS, A AMPLIAR OPORTUNIDADES, Y MEJORAR EL DOMINIO DE PERSONAS Y COMUNIDADES SOBRE SUS PROPIOS PROYECTOS DE DESARROLLO. LOS PROGRAMAS FOSIS SON ALTAMENTE VALORADOS POR LA COMUNIDAD, PRINCIPALMENTE PORQUE NUESTRO SERVICIO ATIENDE REQUERIMIENTOS QUE NO SON ABORDADAS POR OTRAS INSTITUCIONES PÚBLICAS. ELLO SE TRADUCE EN UNA ALTÍSIMA DEMANDA, LA CUAL NO NOS ES POSIBLE CUBRIR CON NUESTRO PRESUPUESTO ANUAL REGULAR. ANUALMENTE, A TRAVÉS DE UN PROCESO UNIVERSAL DE POSTULACIÓN, FOSIS ARAUCANÍA IDENTIFICA LA DEMANDA EXISTENTE EN LAS 32 COMUNAS DE LA REGIÓN, POR ACCEDER A UN SUBSIDIO ESTATAL PARA SUPERAR POBREZA E INDIGENCIA. LA COBERTURA ASIGNADA PARA EL AO 2014 CONFORME LA DISPONIBILIDAD PRESUPUESTARIA DEL FOSIS SOLO, ALCANZO UN TOTAL DE 3.229 CUPOS, LO QUE EQUIVALE A UN 22.5 DE LA DEMANDA EXISTENTE. Mensaje N° 198 (08-09-2014) Acuerdo CORE N° 270 (24-09-2014 detalle IDI Programa M$ 240.000 Cons. M$ 21.467 G. Adm. M$ 23.367</t>
  </si>
  <si>
    <t>EL FONDO DE SOLIDARIDAD E INVERSIÓN SOCIAL (FOSIS), TIENE COMO MISIÓN INSTITUCIONAL, LIDERAR ESTRATEGIAS DE SUPERACIÓN DE LA POBREZA Y VULNERABILIDAD DE PERSONAS, FAMILIAS Y COMUNIDADES, CONTRIBUYENDO A DISMINUIR LAS DESIGUALDADES DE MANERA INNOVADORA Y PARTICIPATIVA, PARA LO CUAL, IMPLEMENTA ANUALMENTE SU OFERTA PROGRAMÁTICA EN LAS COMUNAS DE NUESTRA REGIÓN. ENTRE LOS LINEAMIENTOS PLANTEADO POR LA PRESIDENTA DE LA REPÚBLICA, EL SENTIDO DE MEJORAR LAS CONDICIONES DE VIDA Y DISMINUIR LAS CONDICIONES DE POBREZA QUE AFECTAN DIRECTAMENTE A LAS FAMILIAS DE NUESTRO PAÍS, ADEMÁS DE LA NECESIDAD DE RESOLVER LAS BRECHAS DE DESIGUALDAD, QUE ES ESPECIALMENTE CRÍTICA EN LOS MÁS POBRES, Y LOGRAR MAYORES NIVELES DE EQUIDAD, DE IGUALDAD DE OPORTUNIDADES Y DERECHOS PARA LOS CHILENOS Y CHILENAS. EN ESE SENTIDO, SE ESPERA QUE LAS POLÍTICAS Y PROGRAMAS PÚBLICOS ESTÉN ORIENTADOS A REDUCIR LA POBREZA Y APUNTEN SIMULTÁNEAMENTE A GARANTIZAR UMBRALES MÍNIMOS, A AMPLIAR OPORTUNIDADES, Y MEJORAR EL DOMINIO DE PERSONAS Y COMUNIDADES SOBRE SUS PROPIOS PROYECTOS DE DESARROLLO. LOS PROGRAMAS FOSIS SON ALTAMENTE VALORADOS POR LA COMUNIDAD, PRINCIPALMENTE PORQUE NUESTRO SERVICIO ATIENDE REQUERIMIENTOS QUE NO SON ABORDADAS POR OTRAS INSTITUCIONES PÚBLICAS. ELLO SE TRADUCE EN UNA ALTÍSIMA DEMANDA, LA CUAL NO NOS ES POSIBLE CUBRIR CON NUESTRO PRESUPUESTO ANUAL REGULAR. ANUALMENTE, A TRAVÉS DE UN PROCESO UNIVERSAL DE POSTULACIÓN, FOSIS ARAUCANÍA IDENTIFICA LA DEMANDA EXISTENTE EN LAS 32 COMUNAS DE LA REGIÓN, POR ACCEDER A UN SUBSIDIO ESTATAL PARA SUPERAR POBREZA E INDIGENCIA. LA COBERTURA ASIGNADA PARA EL AO 2014 CONFORME LA DISPONIBILIDAD PRESUPUESTARIA DEL FOSIS SOLO, ALCANZO UN TOTAL DE 3.229 CUPOS, LO QUE EQUIVALE A UN 22.5 DE LA DEMANDA EXISTENTE. Mensaje N° 198 (08-09-2014) Acuerdo CORE N° 270 (24-09-2014) Programa M$ 648.000 Cons. M$ 61.466 G. Ad,. M$23.366</t>
  </si>
  <si>
    <t>CONSISTE EN CAPTAR AGUAS SUPERFICIALMENTE Y ACUMULARLA EN UN POZO DE ASPIRACION DESDE DONDE SE CONDUCIRA A UN ESTANQUE METALICO ELEVADO DE 25M3 Y 15 METROS DE ALTURA. EL TRATAMIENTO SE HARA EN BASE A FILTROS EN PRESION Y CLORACION. LA RED DE DISTRIBUCION ESTA COMPUESTA POR 19.687 ML. DE PVC C6 63 Y 75MM. Y C10 75MM. ADEMAS DE 142 IDAP. Mensaje N° 182 Acuerdo CORE N° 248 (10-09-2014) Detalle IDI primer Acuerdo CORE Cons. M$ 31.917 G. Adm. M$ 500</t>
  </si>
  <si>
    <t>CONSISTE EN LA HABILITACION DE SONDAJE, 200 MTS. DE IMPULSION, SISTEMA DE TRATAMIENTO, ESTANQUE METALICO ELEVADO DE V15M3 Y H15M, AMPLIACIÓN DE RED EN 2.090 MTS. EN PVC C6 Y D63. Mensaje N° 118 (17-06-2014) Acuerdo CORE N° 114 (15-07-2014) DETALLE IDI PRIMER ACUERDO CORE Consultorías M$ 26.364 G. Adm M$ 507</t>
  </si>
  <si>
    <t>SE CONSULTA1.EN BASE A RESULTADOS ETAPA DE PREFACTIBILIDAD, DESARROLLO DISEO INGENIERÍA DE UN SISTEMA COLECTIVO DE AGUA POTABLE DE APROXIMADAMENTE 30.000 M DE RED MEMORIAS, PLANOS, ESPECIFICACIONES TÉCNICAS, TOPOGRAFÍAS, GEOREFERENCIACIÓN Y PRESUPUESTOS A NIVEL DE DETALLES Y PRECISIÓN DE DATOS, APROBADO POR D.O.H., SERVICIO DE SALUD, VIALIDAD, OTROS, DE MODO QUE SOLUCIÓN A ENTREGAR A 134 POTENCIALES VIVIENDAS SEA AL MÍNIMO COSTO DE OPERACIÓN E INVERSIÓN Y SE CUMPLA CON LOS COSTOS MÁXIMOS ESTABLECIDOS EN LA NORMATIVA VIGENTE. CONDICIÓN QUE DEBERÁ OBTENERSE DESARROLLANDO UN PROCESO ITERATIVO TANTO PARA LAS DEFINICIÓN DE CARACTERÍSTICAS TÉCNICAS COMO LA MAGNITUD DEL SERVICIO 2.EL DISEO CONSIDERARÁ FUENTE DE ABASTECIMIENTO DE AGUA SUBTERRÁNEA, PROVENIENTE DE SONDAJE EXISTENTE EN COORDENADAS N 5.720,196 Y E 723,424 Y UNA DEMANDA DE 120 L/HABDÍA, PROYECTADA AL AO 20.3.PRUEBAS DE BOMBEO Y ANÁLISIS DE SUELOS Y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DEL PROYECTO, A FINANCIAMIENTO, A TRAVÉS DEL SISTEMA NACIONAL DE INVERSIONES. Mensaje N° 118 (17-06-2014) Acuerdo CORE N° 110 (15-07-2014) DETALLE IDI PRIMER ACUERDO CORE Consultorías M$ 32.402 G. Adm M$ 507</t>
  </si>
  <si>
    <t>SE CONSULTA1.EN BASE A RESULTADOS ETAPA DE PREFACTIBILIDAD, DESARROLLO DISEO INGENIERÍA DE UN SISTEMA COLECTIVO DE AGUA POTABLE DE APROXIMADAMENTE 6.700 M DE RED MEMORIAS, PLANOS, ESPECIFICACIONES TÉCNICAS, TOPOGRAFÍAS, GEORREFERENCIACIÓN Y PRESUPUESTOS A NIVEL DE DETALLES Y PRECISIÓN DE DATOS, APROBADO POR D.O.H., SERVICIO DE SALUD, VIALIDAD, OTROS, DE MODO QUE SOLUCIÓN A ENTREGAR A 93 POTENCIALES VIVIENDAS SEA AL MÍNIMO COSTO DE OPERACIÓN E INVERSIÓN, DE MODO QUE CUMPLA CON LOS COSTOS MÁXIMOS ESTABLECIDOS POR LA NORMATIVA VIGENTE.2.EL DISEO CONSIDERARÁ FUENTE DE ABASTECIMIENTO DE AGUA SUBTERRÁNEA, PROVENIENTE DE SONDAJE EXISTENTE EN COORDENADAS N 5.643,560 Y E745,838 Y UNA DEMANDA DE 120 L/HABDÍA, PROYECTADA AL AO 20.3.ANÁLISIS DE SUELOS Y DE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 Mensaje N° 118 (17-06-2014) Acuerdo CORE N° 109 (15-07-2014) Detalle IDi Primer Acuerdo CORE Consultorías M$ 33.385 G. Adm. M$ 506</t>
  </si>
  <si>
    <t>CONSISTE EN LA INSTALACIÓN DE UN SISTEMA COMPLETO DE APR QUE CONSIDERA 89 ARRANQUES,CON EL CORRESPONDIENTE SISTEMA DE TRATAMIENTO, ACUMULACIÓN Y DISTRIBUCIÓN DEL AGUA FAVORECIENDO A MÁS DE 330 HABITANTES DEL SECTOR RURAL FAJA 10.000 HUICHAHUE. MENSAJE N° 118 (17-06-2014) Acuerdo CORE N° 099 (15-07-2014) IDI PRIMER ACUERDO CORE Consult. M$ 32.893 G. Adm M$ 500</t>
  </si>
  <si>
    <t>SE CONSULTA1.EN BASE A RESULTADOS ETAPA DE PREFACTIBILIDAD, DESARROLLO DISEO INGENIERÍA DE UN SISTEMA COLECTIVO DE AGUA POTABLE DE APROXIMADAMENTE 6.200 M DE RED MEMORIAS, PLANOS, ESPECIFICACIONES TÉCNICAS, TOPOGRAFÍAS, GEOREFERENCIACIÓN Y PRESUPUESTOS A NIVEL DE DETALLES Y PRECISIÓN DE DATOS, APROBADO POR D.O.H., SERVICIO DE SALUD, VIALIDAD, OTROS, DE MODO QUE SOLUCIÓN A ENTREGAR A 39 POTENCIALES VIVIENDAS SEA AL MÍNIMO COSTO DE OPERACIÓN E INVERSIÓN Y SE CUMPLA CON LOS COSTOS MÁXIMOS ESTABLECIDOS EN LA NORMATIVA VIGENTE. 2.EL DISEO CONSIDERARÁ FUENTE DE ABASTECIMIENTO DE AGUAS SUPERFICIALES, PROVENIENTES DE VERTIENTE CUYO PUNTO DE CAPTACIÓN DEBERÁ TRASLADARSE AL PUNTO ÓPTIMO. EL PUNTO ACTUAL ES N 5.653,586 Y E708,309.3.TRASLADO PUNTO DE CAPTACIÓN DE AGUAS, SANEAMIENTO DE TERRENOS Y SERVIDUMBRES PARA CAPTACIÓN, INCLUYE INSCRIPCIONES EN CORRESPONDIENTES CONSERVADORES.4.ANÁLISIS DE SUELOS Y DE AGUA.5.CÁLCULO COSTOS DE OPERACIÓN Y MANTENCIÓN DEL SISTEMA, INCLUYE PROPOSICIÓN TARIFA Y ANÁLISIS DISPOSICIÓN A PAGAR DE FAMILIAS A BENEFICIAR.6.EVALUACIÓN ECONÓMICA DE PROYECTO CON RESULTADOS DISEO, DE ACUERDO A METODOLOGÍA VIGENTE.7.OBTENCIÓN DE LOS ANTECEDENTES REQUERIDOS PARA LA POSTULACIÓN DE LA ETAPA EJECUCIÓN DEL PROYECTO, A FINANCIAMIENTO, A TRAVÉS DEL SISTEMA NACIONAL DE INVERSIONES. Mensaje 118 (17-07-2014) Acuerdo CORE 97 (15-07-2014) Detalle IDi Primner Acuerdo Cons. 28.032 G. Adm. M$507</t>
  </si>
  <si>
    <t>SE CONSULTA1.EN BASE A RESULTADOS ETAPA DE PREFACTIBILIDAD, DESARROLLO DISEO INGENIERÍA DE UN SISTEMA COLECTIVO DE AGUA POTABLE DE APROXIMADAMENTE 32.800 M DE RED MEMORIAS, PLANOS, ESPECIFICACIONES TÉCNICAS, TOPOGRAFÍAS, GEORREFERENCIACIÓN Y PRESUPUESTOS A NIVEL DE DETALLES Y PRECISIÓN DE DATOS, APROBADO POR D.O.H., SERVICIO DE SALUD, VIALIDAD, OTROS, DE MODO QUE SOLUCIÓN A ENTREGAR A 138 POTENCIALES VIVIENDAS SEA AL MÍNIMO COSTO DE OPERACIÓN E INVERSIÓN, DE MODO QUE CUMPLA CON LOS COSTOS MÁXIMOS ESTABLECIDOS POR LA NORMATIVA VIGENTE.2.EL DISEO CONSIDERARÁ FUENTE DE ABASTECIMIENTO DE AGUA SUPERFICIAL PROVENIENTE DEL RÍO MITRAUQUÉN, CUYO PUNTO DE CAPTACIÓN INICIALMENTE ES EN COORDENADAS N 5.743,600 Y E 316,000, Y QUE DE SER NECESARIO DEBERÁ SOLICITARSE SU TRASLADO ANTE LA DIRECCIÓN GENERAL DE AGUAS Y EFECTUAR LAS CORRESPONDIENTES INSCRIPCIONES EN EL CONSERVADOR DE AGUAS. LA DEMANDA A CONSIDERAR SERÁ DE 120 L/HABDÍA, PROYECTADA AL AO 20.3.ANÁLISIS DE SUELOS Y DE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SISTEMA NACIONAL DE INVERSIONES. Mensaje N° 118 (17-06-2014) Acuerdo CORE N° 165 (23-07-2014) DETALLE IDI PRIMER ACUERDO CORE Consultorías M$ 30.292 G. Adm M$ 507</t>
  </si>
  <si>
    <t>SE CONSULTA1.EN BASE A RESULTADOS ETAPA DE PREFACTIBILIDAD, DESARROLLO DISEO INGENIERÍA DE UN SISTEMA COLECTIVO DE AGUA POTABLE DE APROXIMADAMENTE 13.500 M DE RED MEMORIAS, PLANOS, ESPECIFICACIONES TÉCNICAS, TOPOGRAFÍAS, GEOREFERENCIACIÓN Y PRESUPUESTOS A NIVEL DE DETALLES Y PRECISIÓN DE DATOS, APROBADO POR D.O.H., SERVICIO DE SALUD, VIALIDAD, OTROS, DE MODO QUE SOLUCIÓN A ENTREGAR A 78 POTENCIALES VIVIENDAS SEA AL MÍNIMO COSTO DE OPERACIÓN E INVERSIÓN Y SE CUMPLA CON LOS COSTOS MÁXIMOS ESTABLECIDOS EN LA NORMATIVA VIGENTE. 2.EL DISEO CONSIDERARÁ FUENTE DE ABASTECIMIENTO DE AGUAS SUBTERRÁNEAS, PROVENIENTES POZO UBICADO EN LAS COORDENADAS N 5.653,623 Y E724,785, PARA UNA DOTACIÓN DE 120 L/HAB. DÍA, PROYECTADA AL AO.3.ANÁLISIS DE SUELOS Y DE AGUA.4.CÁLCULO COSTOS DE OPERACIÓN Y MANTENCIÓN DEL SISTEMA, INCLUYE PROPOSICIÓN TARIFA Y ANÁLISIS DISPOSICIÓN A PAGAR DE FAMILIAS A BENEFICIAR.5.EVALUACIÓN ECONÓMICA DE PROYECTO CON RESULTADOS DISEO, DE ACUERDO A METODOLOGÍA VIGENTE.6.CONSTITUCIÓN DE SERVIDUMBRES ELÉCTRICAS Y AUTORIZACIÓN DE ROCE PARA EJECUCIÓN PROYECTO ELÉCTRICO.7.OBTENCIÓN DE LOS ANTECEDENTES REQUERIDOS PARA LA POSTULACIÓN DE LA ETAPA EJECUCIÓN DEL PROYECTO, A FINANCIAMIENTO, A TRAVÉS DEL SISTEMA NACIONAL DE INVERSIONES. Mensaje N° 118 (17-06-2014) Acuerdo CORE N° 111 (15-07-2014) DETALLE IDI PRIMER ACUERDO CORE Consultorías M$ 30.293 G. Adm M$ 507</t>
  </si>
  <si>
    <t>EL DISEO DE CONTEMPLA LO SIGUIENTE1. MECANICA DE SUELOS Y EXPLORACION DE GEOTECNICA.2. DISEO DE ARQUITECTURA CON PARTICIPACION CIUDADANA3. PROYECTO DE EFICIENCIA ENERGETICA4. DISEO DE ESTRUCTURAS5. PROYECTOS SANITARIOS6. PROYECTO ELECTRICO7. PROYECTO DE CALEFACCION8. PROYECTO ACUSTICO9. DISEO DE ESPECIALIDADESLA CONSTRUCCIÓN DEL LICEO DE CIENCIAS Y HUMANIDADES SE REALIZARA EN TERRENO NUEVO EN LA CALLE PEDRO LEON GALLO SUR S/N, Mensaje 206 (12-09-2014) Acuerdo CORE N° 265 (24-09-2014) Detalle IDI Primer Acuerdo CORE Const. M$ 143.002 G. Ad. M$3.000</t>
  </si>
  <si>
    <t>SE CONSULTA1.DESARROLLO DISEO INGENIERÍA DE UN SISTEMA COLECTIVO DE AGUA POTABLE MEMORIAS, PLANOS, ESPECIFICACIONES TÉCNICAS, TOPOGRAFÍAS, GEORREFERENCIACIÓN Y PRESUPUESTOS A NIVEL DE DETALLES Y PRECISIÓN DE DATOS, APROBADO POR D.O.H., SERVICIO DE SALUD, VIALIDAD, OTROS, DE MODO QUE SOLUCIÓN A ENTREGAR A 93 POTENCIALES VIVIENDAS SEA AL MÍNIMO COSTO DE OPERACIÓN E INVERSIÓN, DE MODO QUE CUMPLA CON LOS COSTOS MÁXIMOS ESTABLECIDOS POR LA NORMATIVA VIGENTE.2.EL DISEO CONSIDERARÁ FUENTE DE ABASTECIMIENTO DE AGUA SUPERFICIAL PROVENIENTE DE ESTERO LLOLLELHUE CUYA CAPTACIÓN ORIGINALMENTE SE ENCUENTRA EN COORDENADAS NORTE 5.681,600 Y ESTE 682,250, PARA UNA DEMANDA DE 120 (L/HABDÍA), PROYECTADA AL AO 20.3.ANÁLISIS DE SUELOS Y DE AGUA.4.SANEAMIENTO DERECHOS DE AGUA, INCLUYE CAMBIO A PUNTO CAPTACIÓN ÓPTIMO, SANEAMIENTO TERRENOS EMPLAZARÁN OBRAS Y SERVIDUMBRES ACUEDUCTO, TRANSITO Y ELÉCTRICAS, CON INSCRIPCIÓN EN LOS CORRESPONDIENTES CONSERVADORES.5.CÁLCULO COSTOS DE OPERACIÓN Y MANTENCIÓN DEL SISTEMA, INCLUYE PROPOSICIÓN TARIFA Y ANÁLISIS DISPOSICIÓN A PAGAR DE FAMILIAS A BENEFICIAR.6.EVALUACIÓN ECONÓMICA DE PROYECTO CON RESULTADOS DISEO, DE ACUERDO A METODOLOGÍA VIGENTE.7.OBTENCIÓN DE LOS ANTECEDENTES REQUERIDOS PARA LA POSTULACIÓN DE LA ETAPA EJECUCIÓN, A FINANCIAMIENTO, A TRAVÉS DEL S.N.I. Mensaje N° 118 (17-06-2014) Acuerdo CORE N° 115 (15-07-2014) DETALLE IDI PRIMER ACUERDO CORE Consultorías M$ 39.987 G. Adm M$ 507</t>
  </si>
  <si>
    <t>SE CONSULTA1.EN BASE A RESULTADOS ETAPA DE PREFACTIBILIDAD, DESARROLLO DISEO INGENIERÍA DE UN SISTEMA COLECTIVO DE AGUA POTABLE DE APROXIMADAMENTE 9.500 M DE RED MEMORIAS, PLANOS, ESPECIFICACIONES TÉCNICAS, TOPOGRAFÍAS, GEOREFERENCIACIÓN Y PRESUPUESTOS A NIVEL DE DETALLES Y PRECISIÓN DE DATOS, APROBADO POR D.O.H., SERVICIO DE SALUD, VIALIDAD, OTROS, DE MODO QUE SOLUCIÓN A ENTREGAR A 69 POTENCIALES VIVIENDAS SEA AL MÍNIMO COSTO DE OPERACIÓN E INVERSIÓN Y SE CUMPLA CON LOS COSTOS MÁXIMOS ESTABLECIDOS EN LA NORMATIVA VIGENTE. CONDICIÓN QUE DEBERÁ OBTENERSE DESARROLLANDO UN PROCESO ITERATIVO TANTO PARA LAS DEFINICIÓN DE CARACTERÍSTICAS TÉCNICAS COMO LA MAGNITUD DEL SERVICIO 2.EL DISEO CONSIDERARÁ FUENTE DE ABASTECIMIENTO DE AGUA SUBTERRÁNEA, PROVENIENTE DE SONDAJE EXISTENTE EN COORDENADAS N 5.670,980 Y E 693,872 Y UNA DEMANDA DE 120 L/HABDÍA, PROYECTADA AL AO 20.3.PRUEBAS DE BOMBEO Y ANÁLISIS DE SUELOS Y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DEL PROYECTO, A FINANCIAMIENTO, A TRAVÉS DEL S.N.I. Mensaje 118 (17-06-2014) Acuerdo CORE N° 96 (15-07-2014 Detalle IDI Primer Acuerdo CORE Consultorías M$ 28.223 G. Adm. M$ 507</t>
  </si>
  <si>
    <t>SE CONSULTA1.EN BASE A RESULTADOS ETAPA DE PREFACTIBILIDAD, DESARROLLO DISEO INGENIERÍA DE UN SISTEMA COLECTIVO DE AGUA POTABLE DE APROXIMADAMENTE 9.500 M. DE RED MEMORIAS, PLANOS, ESPECIFICACIONES TÉCNICAS, TOPOGRAFÍAS, GEORREFERENCIACIÓN Y PRESUPUESTOS A NIVEL DE DETALLES Y PRECISIÓN DE DATOS, APROBADO POR D.O.H., SERVICIO DE SALUD, VIALIDAD, OTROS, DE MODO QUE SOLUCIÓN A ENTREGAR A 72 POTENCIALES VIVIENDAS SEA AL MÍNIMO COSTO DE OPERACIÓN E INVERSIÓN, DE MODO QUE CUMPLA CON LOS COSTOS MÁXIMOS ESTABLECIDOS POR LA NORMATIVA VIGENTE.2.EL DISEO CONSIDERARÁ FUENTE DE ABASTECIMIENTO DE AGUA SUBTERRÁNEA, PROVENIENTE DE SONDAJE EXISTENTE EN COORDENADAS N 5.700,445 Y E 645,722 Y UNA DEMANDA DE 120 L/HABDÍA, PROYECTADA AL AO 20.3.ANÁLISIS DE SUELOS Y DE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 Mensaje N° 118 (17-06-2014) Acuerdo CORE N° 105 (15-07-2014) Detalle IDI Primer Acuerdo CORE Consult. M$ 28.958 G. Adm. M$ 500</t>
  </si>
  <si>
    <t>SE CONSULTA1.EN BASE A RESULTADOS ETAPA DE PREFACTIBILIDAD, DESARROLLO DISEO INGENIERÍA DE UN SISTEMA COLECTIVO DE AGUA POTABLE DE APROXIMADAMENTE 18.500 M DE RED MEMORIAS, PLANOS, ESPECIFICACIONES TÉCNICAS, TOPOGRAFÍAS, GEORREFERENCIACIÓN Y PRESUPUESTOS A NIVEL DE DETALLES Y PRECISIÓN DE DATOS, APROBADO POR D.O.H., SERVICIO DE SALUD, VIALIDAD, OTROS, DE MODO QUE SOLUCIÓN A ENTREGAR A 205 POTENCIALES VIVIENDAS SEA AL MÍNIMO COSTO DE OPERACIÓN E INVERSIÓN, DE MODO QUE CUMPLA CON LOS COSTOS MÁXIMOS ESTABLECIDOS POR LA NORMATIVA VIGENTE.2.EL DISEO CONSIDERARÁ FUENTE DE ABASTECIMIENTO DE AGUA SUPERFICIAL PROVENIENTE DE ESTERO LLIFOCO, EN COORDENADAS N 5.705,535 Y E 644,772 Y UNA DEMANDA DE 120 L/HABDÍA, PROYECTADA AL AO 20.3.ANÁLISIS DE SUELOS Y DE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 Mensaje N° 214 (22-09-2014) Acuerdo CORE N° 284 (01-10-2014) DETALLE IDI PRIMER ACUERDO CORE Cons. M$ 28.958 G. Adm. M$ 500</t>
  </si>
  <si>
    <t>SE CONSULTA1.EN BASE A RESULTADOS ETAPA DE PREFACTIBILIDAD, DESARROLLO DISEO INGENIERÍA DE DETALLES PARA UN SISTEMA COLECTIVO DE AGUA POTABLE DE APROXIMADAMENTE 37.000 M DE RED MEMORIAS, PLANOS, ESPECIFICACIONES TÉCNICAS, TOPOGRAFÍAS, GEORREFERENCIACIÓN Y PRESUPUESTOS A NIVEL DE DETALLES Y PRECISIÓN DE DATOS, APROBADO POR D.O.H., SERVICIO DE SALUD, VIALIDAD, OTROS, DE MODO QUE SOLUCIÓN A ENTREGAR A 154 POTENCIALES VIVIENDAS SEA AL MÍNIMO COSTO DE OPERACIÓN E INVERSIÓN, DE MODO QUE CUMPLA CON LOS COSTOS MÁXIMOS ESTABLECIDOS POR LA NORMATIVA VIGENTE.2.EL DISEO CONSIDERARÁ FUENTE DE ABASTECIMIENTO DE AGUA SUBTERRÁNEA, PROVENIENTE DE SONDAJE EXISTENTE EN COORDENADAS N 5.706,554 Y E 673,477 Y UNA DEMANDA DE 120 L/HABDÍA, PROYECTADA AL AO 20.3.SANEAMIENTO DE SERVIDUMBRE QUE REQUIERE CAERÍA DE IMPULSIÓN.4.ANÁLISIS DE SUELOS Y DE AGUA.5.CÁLCULO COSTOS DE OPERACIÓN Y MANTENCIÓN DEL SISTEMA, INCLUYE PROPOSICIÓN TARIFA Y ANÁLISIS DISPOSICIÓN A PAGAR DE FAMILIAS A BENEFICIAR.6.EVALUACIÓN ECONÓMICA DE PROYECTO CON RESULTADOS DISEO, DE ACUERDO A METODOLOGÍA VIGENTE.7.OBTENCIÓN DE LOS ANTECEDENTES REQUERIDOS PARA LA POSTULACIÓN DE LA ETAPA EJECUCIÓN, A FINANCIAMIENTO, A TRAVÉS DEL S.N.I. Mensaje N° 118 (17-06-2014) Acuerdo CORE N° 117 (15-07-2014) DETALLE IDI PRIMER ACUERDO CORE Consultorías M$ 28.957 G. Adm M$ 500</t>
  </si>
  <si>
    <t>ESTA ETAPA CONSISTE EN LA EJECUCION Y CONSTRUCCION DEL JARDIN PEWEN, DE ACUERDO AL DISEÑO DE ARQUITECTURA, DE ESTRUCTURA Y DE TODAS LAS ESPECIALIDADES CONCURRENTES OBETENIDAS DE LA ETAPA DE DISEO. JARDÍN INFANTIL PEWEN, ADMINISTRADO POR LA JUNJI, EN LA COMUNA DE MELIPEUCO. CONSIDERA LA CONSTRUCCION DE UN NUEVO EDIFICIO DE 465 M2 APROXIMADAMENTE, MÁS UNA LEERA DE 10 M2, DE ACUERDO CON EL PROGRAMA ARQUITECTÓNICO ESTABLECIDO POR LA JUNJI. DICHO EDIFICIO DEBERÁ ACOGER EN SUS INSTALACIONES 20 LACTANTES 64 PÁRVULOS, CONTEMPLANDO EFECIENCIA ENERGETICA, SIENDO ESTE JARDIN INFANTIL EL MAS MODERNO DEL PAIS. Mensaje N° 222 (25-09-2014) Acuerdo CORE N° 288 (01-10-2014) Detalle IDI Primer Acuerdo CORE Cons. M$ 9.726 G. Adm. M$ 530</t>
  </si>
  <si>
    <t>1.CONSIDERA LA EJECUCCION DEL PROYECTO INSTALACION SISTEMA AGUA POTABLE RURAL QUINTRILEO, LAUTARO, COD. BIP. N 300775800 CONTRATADO EN SU ETAPA DE FREFACTIBILIDAD, QUE ARROJO COMO MEJOR ALTERNATIVA LA CONEXIÓN AL APR EXISTENTE HUALLEPENCO.2.CONSTRUCCIÓN SALA TRATAMIENTO Y COMANDO, SUMINISTRO Y REINSTALACIÓN EQUIPOS (CLORADOR) E INTERCONEXIONES HIDRÁULICAS.3.ESTANQUE REGULACIÓN METÁLICO 50M3, EN TORRE METÁLICA DE 20M.4.RED DISTRIBUCIÓN EN HDPE PN10 D75MM 8.606M D110MM 8.916 M.5.CONEXIÓN 105 ARRANQUES, SECTOR QUINTRILEO.6.PARALELISMO RUTAS VIALIDAD LAUTAROGALVARINO.7.APROBACION NUEVAS OBRA POR SERVICIO DE SALUD.8.CIERROS RECINTOS, PRUEBAS CONJUNTO, OPERACIÓN Y MANTENCIÓN.9.MEJORAMIENTO INTEGRAL APR HUALLEPENCO, CONSTRUCCION CAMARAS DE VALVULA Y TRASLADO DE MEDIDORES, CON EL FIN DE UN MEJOR CONTROL DE PÉRDIDAS Y FUGAS. Mensaje N° 118 (17-06-2014) Acuerdo CORE N° 117 (15-07-2014) DETALLE IDI PRIMER ACUERDO CORE Consultorías M$ 28.957 G. Adm M$ 500</t>
  </si>
  <si>
    <t>SE CONTEMPLA LA EJECUCIÓN DEL DISEO DE ARQUITECTURA PARA LA REPOSICIÓN DEL CENTRO DE SALUD FAMILIAR QUE OTORGE ATENCIÓN PARA 30.000 BENEFICIARIOS. SE CONTEMPLAN 3143 M2 APROXIMADOS. ESTA ETAPA INCLUYE ADEMÁS EL DISEO DE ESTRUCTURAS, EL ESTUDIO DE MECÁNICA DE SUELOS, PROYECTO DE EFICIENCIA ENERGÉTICA Y LOS PROYECTOS DE ESPECIALIDADES. Mensaje N° 223 (25-09-2014) Acuerdo CORE N° 289 (01|-10-2014) Detalle IDI Primer Acuerdo CORE Cons. M$ 120.500 G. Adm. M$ 3.200</t>
  </si>
  <si>
    <t>SE CONSULTA1.DESARROLLO DISEO INGENIERÍA DE UN SISTEMA COLECTIVO DE AGUA POTABLE MEMORIAS, PLANOS, ESPECIFICACIONES TÉCNICAS, TOPOGRAFÍAS, GEORREFERENCIACIÓN Y PRESUPUESTOS A NIVEL DE DETALLES Y PRECISIÓN DE DATOS, APROBADO POR D.O.H., SERVICIO DE SALUD, VIALIDAD, OTROS, DE MODO QUE SOLUCIÓN A ENTREGAR A 100 POTENCIALES VIVIENDAS SEA AL MÍNIMO COSTO DE OPERACIÓN E INVERSIÓN, DE MODO QUE CUMPLA CON LOS COSTOS MÁXIMOS ESTABLECIDOS POR LA NORMATIVA VIGENTE.2.EL DISEO CONSIDERARÁ FUENTE DE ABASTECIMIENTO DE AGUA SUPERFICIAL PROVENIENTE DE ESTERO SIN NOMBRE Y UNA DEMANDA DE 120 L/HABDÍA, PROYECTADA AL AO 20.3.AFORO DE ESTERO, ANÁLISIS FÍSICO QUÍMICO Y BACTERIOLÓGICO DE AGUA SEGÚN D.S. N 735(19.12.69) DEL S.S.4.ANÁLISIS DE SUELOS Y FACTIBILIDADES ELÉCTRICAS.5.SANEAMIENTO A NOMBRE DEL COMITÉ DE 5.1.DERECHOS DE AGUA. INCLUYE CAMBIO PUNTO CAPTACIÓN DE LAS AGUAS.5.2.TERRENOS QUE EMPLAZARÁN OBRAS.5.3.SERVIDUMBRES DE ACUEDUCTO, TRÁNSITO Y POSTACIÓN ELÉCTRICA.5.4.INCLUYE INSCRIPCIONES DE LOS DOMINIOS ANTERIORES EN CORRESPONDIENTES CONSERVADORES.6.CÁLCULO COSTOS DE OPERACIÓN Y MANTENCIÓN DEL SISTEMA, INCLUYE PROPOSICIÓN TARIFA Y ANÁLISIS DISPOSICIÓN A PAGAR DE FAMILIAS A BENEFICIAR.7.EVALUACIÓN ECONÓMICA DE PROYECTO CON RESULTADOS DISEO, DE ACUERDO A METODOLOGÍA VIGENTE.8.OBTENCIÓN DE LOS ANTECEDENTES REQUERIDOS PARA LA POSTULACIÓN DE LA ETAPA EJECUCIÓN, A FINANCIAMIENTO, A TRAVÉS DEL S.N.I. MENSAJE n° 182 (26-08-2014) aCUERDO core n° 249 (10-09-2014) dETALLE idi PRIMER aCUERDO core Consultorías M$ 38.333 G. Adm. M$ 500 g. aDM.</t>
  </si>
  <si>
    <t>SE CONSULTA1.EN BASE A RESULTADOS ETAPA DE PREFACTIBILIDAD, DESARROLLO DISEO INGENIERÍA DE UN SISTEMA COLECTIVO DE AGUA POTABLE DE APROXIMADAMENTE 20.000 M DE RED MEMORIAS, PLANOS, ESPECIFICACIONES TÉCNICAS, TOPOGRAFÍAS, GEORREFERENCIACIÓN Y PRESUPUESTOS A NIVEL DE DETALLES Y PRECISIÓN DE DATOS, APROBADO POR D.O.H., SERVICIO DE SALUD, VIALIDAD, OTROS, DE MODO QUE SOLUCIÓN A ENTREGAR A 141 POTENCIALES VIVIENDAS SEA AL MÍNIMO COSTO DE OPERACIÓN E INVERSIÓN. CONSIDERANDO EL SECTOR RAYENCO CALFUTUE COMO UN SERVICIO CUYO SISTEMA SE ABASTECERÁ DEL SERVICIO DE VOIPIR.2.EL DISEO CONTEMPLARÁ FUENTE DE ABASTECIMIENTO DE AGUA SUBTERRÁNEA, PROVENIENTE DE SONDAJE EXISTENTE EN COORDENADAS N 5.641,915 Y E 740,294 Y UNA DEMANDA DE 120 L/HABDÍA, PROYECTADA AL AO 20.3.SANEAMIENTO DE SERVIDUMBRES DE TRÁNSITO, ACUEDUCTO Y POSTACIÓN ELÉCTRICA, QUE REQUIERA LA EJECUCIÓN DEL PROYECTO.4.ANÁLISIS DE SUELOS Y DE AGUA.5.CÁLCULO COSTOS DE OPERACIÓN Y MANTENCIÓN DEL SISTEMA, INCLUYE PROPOSICIÓN TARIFA Y ANÁLISIS DISPOSICIÓN A PAGAR DE FAMILIAS A BENEFICIAR.6.EVALUACIÓN ECONÓMICA DE PROYECTO CON RESULTADOS DISEO, DE ACUERDO A METODOLOGÍA VIGENTE.7.OBTENCIÓN DE LOS ANTECEDENTES REQUERIDOS PARA LA POSTULACIÓN DE LA ETAPA EJECUCIÓN, A FINANCIAMIENTO, A TRAVÉS DEL S.N.I. Mensaje N° 182 (26-08-2014) Acuerdo CORE Conslt. M$ 28.958 G. Adm. M$ 500</t>
  </si>
  <si>
    <t>1509.0 METROS CUADRADOS</t>
  </si>
  <si>
    <t>MENSAJE N° 64 (13-04-2011) ACUERDO CORE N° 902 (26-05-2011) RATIFICADO ACUERDO CORE 1195 DETALE IDI PRIMER ACUERDOD CONSULTORIAS M$38.630 G. ADM. M$ 1.261 EL PROYECTO CONTEMPLA EL DISEÑO DE ARQUITECTURA Y ESPECIALIDADES PARA LA CONSTRUCCIÓN DE UN CENTRO DE SALUD FAMILIAR EN LA CIUDAD DE CAJÓN DE 1.394 MT2, EL PROGRAMA ARQUITECTÓNICO CORRESPONDE A: - 508 M2 ÁREA ATENCIÓN CLÍNICA (7 BOX CLÍNICOS MULTIPROPÓSITO, 1 BOX GINECOLÓGICO, 2 BOX DENTAL, UNIDAD SATÉLITE SOME, 1 SALA ESPERA CUIDADO NIÑOS, 1 SALA TRABAJO CLÍNICO GRUPAL, 2 BOXS IRA/ERA, 1 SALA TOMA MUESTRA, 1 BOX ECOGRAFÍAS, 1 BOX VACUNATORIO, 1 SALA MULTIUSO, 1 BOX CURACIÓN Y TRAT., 1 BOX URGENCIA, 1 SALA ATENCIÓN VICTIMAS, 1 SALA RX DENTAL-REVELADO, 1 SALA REHABILITACIÓN, 4 BAÑOS ACCESO UNIVERSAL, 4 BAÑOS PERSONAL, 1 MUDADOR, SALA ESPERA GENERAL, SOME URGENCIA/PROCEDIMIENTO, 1 SALA ESTIMULACIÓN TEMPRANA). - 75 M2 AREA APOYO TÉCNICO (UNIDAD DE FARMACIA, UNIDAD DE PROGRAMAS DE ALIMENTACIÓN, UNIDAD DE ESTERILIZACIÓN). - 163 M2 ÁREA ADMINISTRATIVA. - 142,25 M2 AREA SERV. GENERALES. - 506,3 M2 CIRCULACIONES-MUROS.</t>
  </si>
  <si>
    <t>2003.0 METROS CUADRADOS</t>
  </si>
  <si>
    <t>CORRESPONDE A UN INMUEBLE DE 2003,32 M2 APROX., CONSIDERANDO ESPACIO FÍSICO PARA DEPENDENCIAS, TALES COMO, SALA DENUNCIAS,ASETEC,CALABOZOS INTERIORES Y ACORDE CON LA REFORMA PROCESAL PENAL, SALA MULTIUSO,OFICNAS PARA ATENCIÓN DE LA GENTE,SALA DE GUARDIA ACORDE A LAS NUEVAS EXIGENCIAS INSTITUCIONALES,ETC. Mensaje N° 132 (23-06-2014) Acuerdo CORE N° 137 Sesión Ext. N° 003 (18-07-2014) DETALLE IDI PRIMER ACUERDO CORE Gastos Administrativos M$ 5.851 Consultorías M$ 21.001 Obras Civiles M$ 1.926.781 Equipamiento M$ 57.001 Diseño Arquitectura Ingeniería M$ 22.001</t>
  </si>
  <si>
    <t>2939.0 METROS CUADRADOS</t>
  </si>
  <si>
    <t>EL PROYECTO CONSIDERA LA CONSTRUCCIÓN DE LA ESCUELA EN TODAS SUS DEPENDENCIAS Y UN GIMNASIO, EL QUE SERÁ COMPARTIDO CON TODA LA COMUNIDAD, AMBOS RECINTOS CONSIDERAN EL EQUIPAMIENTO NECESARIO PARA FUNCIONAR.LA ESCUELA CONTEMPLA UN ÁREA DE PREBÁSICA CON SUS DEPENDENCIAS Y ACCESO INDEPENDIENTE Y LA ESCUELA EN SI CON SUS SECTORES DE AULA EN EL SEGUNDO PISO Y TALLERES Y BIBLIOTECA EN EL PRIMER PISO. CONSIDERA UN CASINOCOMEDOR, EL QUE PUEDE SERVIR TANTO A LA ESCUELA COMO AL GIMNASIO. TODAS LAS DEPENDENCIAS DEL EDIFICIO CUENTAN CON ACCESIBILIDAD UNIVERSAL POR MEDIO DE RAMPAS PARA DISCAPACITADOS.EL PROYECTO CONSIDERA UN COMPONENTE DE EIFCIENCIA ENERGÉTICA APLICADO AL EDIFICIO Y SUS INSTALACIONES DE MANERA DE CONTAR CON UN CONFORT LUMÍNICO, SANITARIO Y TÉRMINCO APROPIADO PARA LA FUNCIÓN QUE CUMPLE, CONSTUÍDO CON EQUIPOS Y MATERIALES DE ÚLTIMA GENERACIÓN Y DE BAJO CONSUMO. EN TOTAL PARA ESCUELA Y GIMNASIO SE CONSIDERA LA CONSTRUCCIÓN DE 2.939,39 M2. Mensaje N° 141 (08-07-2014) Acuerdo CORE N° 107 (15-07-2014) Detalle IDI Primer Acuerdo CORE OOCC M$ 2.564.748 Cons M$ 31.348 Equipamiento M$ 53.098 Equipos M$ 49.790 G. Adm. M$ 6.800</t>
  </si>
  <si>
    <t>DISEÑO PARA 187.0 NRO. DE ARRANQUES TOTALES</t>
  </si>
  <si>
    <t>MENSAJE N° 250 (21-12-2011) ACUERDO CORE N° 1174 (21-12-2011) DETALLE IDI PRIMER ACUERDO CONSULTORIAS M$ 22.116 GASTOS ADM. M$ 515 EL PRESENTE PROYECTO CONTEMPLA LA CONSTRUCCIÓN DE UN POZO PROFUNDO Y LOS SISTEMAS DE CAPATACIÓN , IMPULSIÓN, ALMACENAMIENTO, CLORACIÓN Y DISTRIBUCIÓN DE AGUA A TRAVÉS DE UNA LLAVE COMUNITARIA PARA LOS HABITANTES DE LA COMUNIDAD JUAN PAILLAO, SECTOR CONSISTE EN ELABORARA UN DISEO DE INGENIERIA QUE A PARTIR DE UNA CAPATACIÓN SUBTERRANEA (POZO PROFUNDO) CON SUCORRESPONDIENTE SISTEMA DE TRATAMIENTO, ACUMULACIÓN Y DISTRIBUCION, SE CONECTARÁN 171 ARRANQUES DOMICILIARIOS, TENIENDO PARAAQUELLO QUE INSTALAR UN ESTANQUE 25 M3 Y 7500 M APROX DE TUBERIAS PRINCIPALES.</t>
  </si>
  <si>
    <t>DISEÑO PARA 100.0 NRO. DE ARRANQUES TOTALES</t>
  </si>
  <si>
    <t>MENSASJE N° 129 (06-07-2011) ACUERDO CORE N° 974 (21-07_2011) DETALLE IDI PRIMER ACUERDO: CONSULTORIAS M$ 21.505 G. ADM. M$ 501 SE CONSULTA1.EN BASE A RESULTADOS ETAPA DE PREFACTIBILIDAD, DESARROLLO DISEO INGENIERÍA MEMORIAS, PLANOS, ESPECIFICACIONES TÉCNICAS, TOPOGRAFÍAS, GEORREFERENCIACIÓN Y PRESUPUESTOS A NIVEL DE DETALLES Y PRECISIÓN DE DATOS, APROBADO POR D.O.H., SERVICIO SALUD, VIALIDAD, OTROS, DE MODO QUE SOLUCIÓN A ENTREGAR A 100 POTENCIALES VIVIENDAS SEA AL MÍNIMO COSTO DE OPERACIÓN Y DE INVERSIÓN.2.EL DISEO CONSIDERARÁ FUENTE DE ABASTECIMIENTO DE AGUA SUBTERRÁNEA, PROVENIENTE DE SONDAJE EXISTENTE EN COORDENADAS N 5.754,310 Y E 714.593 Y UNA DEMANDA DE 120 L/HABDÍA, PROYECTADA AL AO 20.3.ANÁLISIS DE SUELOS Y AGUAS.4.CÁLCULO DE COSTOS OPERACIÓN Y DE MANTENCIÓN DE SISTEMA, INCLUYE PROPOSICIÓN TARIFA Y ANÁLISIS DISPOSICIÓN A PAGAR DE FAMILIAS A BENEFICIAR.5.EVALUACIÓN ECONÓMICA DE PROYECTO CON RESULTADOS DISEO.6.OBTENCIÓN DE LOS ANTECEDENTES REQUERIDOS PARA LA POSTULACIÓN DE LA ETAPA EJECUCIÓN, A FINANCIAMIENTO, A TRAVÉS DEL S.N.I.</t>
  </si>
  <si>
    <t>109.0 NRO. DE ARRANQUES TOTALES</t>
  </si>
  <si>
    <t>SE CONSULTA1.HABILITACIÓN SISTEMA DE CAPTACIÓN SUBTERRÁNEA PROVENIENTE DE SONDAJE EXISTENTE EN COORDENADAS UTM N 5.663,219 Y E 729,226. INCLUYE PLANTA ELEVADORA.2.CONSTRUCCIÓN DE 2.189 M DE RED DE IMPULSIÓN EN HDPE PE 100 PN 20Y DIÁMETRO 110 MM.3.CONSTRUCCIÓN SALA DE TRATAMIENTO CONTROL Y COMANDOBAO OPERADOROFICINA, DE 26,28 M2, ESTRUCTURA DE HORMIGÓN ARMADO Y ALBAILERÍA DE LADRILLO ESTUCADO. SUMINISTRO E INSTALACIÓN DE TODOS LOS EQUIPOS E INTERCONEXIONES HIDRÁULICAS. INCLUYE CIERROS Y URBANIZACIÓN RECINTO.4.INSTALACIÓN ESTANQUE REGULACIÓN METÁLICO DE 50 M, SOBRE TORRE METÁLICA DE 25 M DE ALTURA. INCLUYE INTERCONEXIONES HIDRÁULICAS Y MACROMEDIDORES.5.CONSTRUCCIÓN RED MATRIZ EN HDPE PE 100 PN 10 EN 5.1.EN D 75 MM, 14.842 M.5.2.ACUARTELAMIENTO DE REDES, EN DOS ZONAS.5.3.PLANTA REELEVADORA CON BOMBA PRESURIZADORA (ALTO MIRADOR)5.4.TRES PRESURIZADORAS Y TRES CORTA PRESIÓN DOMICILIARIAS. 6.INSTALACIÓN DE 109 ARRANQUES DOMICILIARIOS. INCLUYE FUENTÓN CON ATRIL.7.EXTENSIÓN DE 637 M DE RED DE ENERGÍA ELÉCTRICA. INSTALACIONES ELÉCTRICAS PARA SISTEMAS DE IMPULSIÓN, CONTROL Y ALUMBRADO. 8.DESINFECCIÓN, PRUEBAS DE CONJUNTO, PUESTA EN OPERACIÓN. ADIESTRAMIENTO OPERADOR. INCLUYE EQUIPOS DE IMPULSIÓN Y CLORACIÓN DE REPUESTO Y CAJA HERRAMIENTAS Y MATERIALES ADICIONALES.9.RESOLUCIÓN SANITARIA FAVORABLE, DEL SERVICIO DE SALUD, PARA OPERACIÓN DEL SERVICIO. Mensaje N° 208 (12-09-2014) Acuerdo CORE N° 259 (24-09-2014) Detalle IDI Primer Acuerdo CORE OOCC M$ 555.234 Consultorías M$ 55.523 G. Adm. M$ 500</t>
  </si>
  <si>
    <t>168.0 NRO. DE ARRANQUES TOTALES</t>
  </si>
  <si>
    <t>SE CONSULTA1.HABILITACIÓN SONDAJE EXISTENTE EN COORDENADAS N 5.649,449 Y E 719,790. INCLUYE PLANTA DE ELEVACIÓN, PORTAL DE MANTENIMIENTO (TECLE), CIERROS Y URBANIZACIÓN RECINTO.2.CONSTRUCCIÓN CASETA TRATAMIENTOCOMANDOBODEGA Y RECINTO OPERADOR DE 19,8 M2 DE HORMIGÓN ARMADO Y CUBIERTA DE FE GALVANIZADO. INTERCONEXIONES HIDRÁULICAS E INSTALACIÓN DE EQUIPOS.3.CONSTRUCCIÓN ESTANQUE METÁLICO DE 50 M3, SOBRE TORRE METÁLICA DE 20 M DE ALTURA. INCLUYE INTERCONEXIONES HIDRÁULICAS, URBANIZACIÓN Y CIERROS RECINTO.4.CONSTRUCCIÓN DE 4.926 M DE RED DE IMPULSIÓN EN HDPE PE 100 PN 10 DE 125 MM DE DIÁMETRO.5.CONSTRUCCIÓN RED MATRIZ EN HDPE PE 100 PN 105.1.EN DIÁMETRO 63 MM, 14.472 M.5.2.EN DIÁMETRO 75 MM, 3.138 M.5.3.EN DIÁMETRO 110 MM, 2.912 M.5.4.INCLUYE SECTORIZACIÓN REDES EN 12 ZONAS.6.INSTALACIÓN DE 168 ARRANQUES DOMICILIARIOS, INCLUYE FUENTÓN CON ATRIL.7.INSTALACIONES ELÉCTRICAS PARA ALUMBRADO, FUERZA Y CONTROL. CONSIDERA INSTALACIÓN SUBESTACIÓN ELÉCTRICA TRIFÁSICA DE 30 KVA.8.DESINFECCIÓN, PRUEBAS DE CONJUNTO, PUESTA EN OPERACIÓN Y ADIESTRAMIENTO OPERADOR. INCLUYE CAJA HERRAMIENTAS.9.RESOLUCIÓN SANITARIA FAVORABLE PARA OPERACIÓN DEL SERVICIO. Mensaje N° 126 (17-06-2014) Acuerdo CORE N° 118 (15-07-2014) DETALLE IDI PRIMER ACUERDO CORE OOCC M$ 849.056 Consultorías M$ 84.906 G. Adm M$ 507</t>
  </si>
  <si>
    <t>859.0 METROS CUADRADOS</t>
  </si>
  <si>
    <t>EL DISEO DEL CESFAMPUERTO DOMINGUEZ SE POSTULA A LA EJECUCIÓN CON UNA SUPERFICIE DE 909 M2. DE ACUERDO AL PROGRAMA MEDICO ARQUITECTÓNICOCALCULADO PARA SATISFACER LA NECESIDADES ACTUALES DE ATENCIÓN BIOSICOSOCIAL. DICHO ESTABLECIMIENTO CONTARA CON TODOS LOS RECINTOS NECESARIOS PARA LA ENTREGA DE UNA ATENCIÓN DE SALUD UNA ÁREA DE ESPERA (20 M2), ÁREA DE ADMINISTRACIÓN QUE INCLUYE LA UNIDAD DE SOME (140,49M2), BOX IRA (16M2) ERA (16 M2), 2 BOX CLÍNICOS MULTIPROPÓSITOS (37,30M2), DENTAL (12,70) BOX GINECOLÓGICO CON BAO (22,60M2), ÁREAS COMUNES DE ATENCIÓN (200,75M2), UNIDAD DE ESTERILIZACIÓN (20M2) ADEMÁS SISTEMAS TALES COMO GRUPO ELECTRÓGENO, AIRE COMPRIMIDO PARA DENTAL, RED DE DETECCIÓN Y ALARMA DE INCENDIO, SISTEMA DE INCINERADOR. Mensaje N° 140 (17-06-2014) Acuerdo CORE N° 106 (15-07-2014) DETALLE IDI PRIMER ACUERDO CORE OOCC M$ 1.316.721 Cons. M$ 23.597 Equipamiento M$ 54.699 G. Adm. M$ 5.874 Equipos M$ 38.205</t>
  </si>
  <si>
    <t>9.0 NUMERO DE EMPALMES</t>
  </si>
  <si>
    <t>EL PROYECTO CONSISTE EN LA PROLONGACION DE 0,913 KMS. DE LINEA DE MEDIA TENSION HASTA EL AREA DE INFLUENCIA DEL PROYECTO, LA INSTALACION DE 2 SUBESTACIONES Y 1,007 KMS. DE LINEA DE BAJA TENSIÓN, Y 09 EMPALMES E INSTALACIONES INTERIORES BASICAS. Mensaje N° 129 /19-06-2014) Acuerdo CORE N° 161 Sesión Ext. N° 003 (23-07-2014) DETALLE IDI PRIMER ACUERDO CORE Obras Civiles M$ 26.329</t>
  </si>
  <si>
    <t>6.0 KILOMETROS</t>
  </si>
  <si>
    <t>EL PROYECTO CONSISTE EN LA PAVIMENTACIÓN DEL CAMINO CON DOBLE TRATAMIENTO DE UNA EXTENSION DE 6 KMS. CON UN ANCHO DE CALZADA DE 7 MTS. DE INICIO EN EL KM. 0 (CEMENTERIO DE PITRUFQUÉN) HASTA EL CRUCE CHADA. SE REALIZARAN LAS SIGUIENTES FAENAS CONSTRUCCION DE FOSOS Y CONTRAFOSOS, INSTALACION DE DOS PARADEROS TIPOS, DEMARCACION TERMOPLASTICA DE PAVIMENTOS, LIMPIEZA DE ALCANTARILLAS Y CAUSES, SEALETICAS, OBRAS DE ARTE Y BARANDAS METALICAS PARA PUENTE DE HORMIGON EXISTENTE. MENSAJE n° 136 (25-06-2014) Acuerdo CORE N° 101 (15-07-2014) DETALLE IDI PRIMER ACUERDO CORE OOCC M$ 893.000 G. Adm. M$ 4.023</t>
  </si>
  <si>
    <t>EL PROYECTO CONSISTE EN1. LA CONSTRUCCIÓN DE UNA SUPERFICIE DE 7.485 M2 , DISTRIBUIDA DE LA SIGUIENTE MANERA ÁREA ADMINISTRACIÓN 589 M2 ÁREA ATENCIÓN ABIERTA 1.001,6 M2 AREA APOYO DIAGNOSTICO Y TERAPEUTICO 386.7 M2 AREA APOYO LOGISTICO 1.252,2 M2 OTRAS AREAS 853,5 M2 CIRCULACIÓN Y MUROS 2.675 M2 2. ADQUISICIÓN Y REPOSICIÓN DE EQUIPOS Y EQUIPAMIENTO. Mensaje N° 114 (17-06-2014) Acuerdo CORE N° 100 (15-07-2014) Detalle IDI Primer Acuerdo CORE OOCC M$ 8.516.313 Cons. M$ 237.357 Equip. M$ 499.671 Equipos M$ 412.810 G. Adm M$ 7.714</t>
  </si>
  <si>
    <t>diseño para 100.0 NRO. DE ARRANQUES TOTALES</t>
  </si>
  <si>
    <t>MENSAJE N° 150 (29-07-2011) ACUERDO CORE N° 989 (03-08-2011) DETALLE IDI PRIMER ACUERDO GASTOS ADM. M$ 500 CONSULT. M$25.394 SE CONSULTA1.EN BASE A RESULTADOS ETAPA DE PREFACTIBILIDAD, DESARROLLO DISEO INGENIERÍA DE APROXIMADAMENTE 9.432 M DE RED DE AGUA POTABLE MEMORIAS, PLANOS, ESPECIFICACIONES TÉCNICAS, TOPOGRAFÍAS, GEORREFERENCIACIÓN Y PRESUPUESTOS A NIVEL DE DETALLES Y PRECISIÓN DE DATOS, APROBADO POR D.O.H., SERVICIO DE SALUD, VIALIDAD, OTROS, DE MODO QUE SOLUCIÓN A ENTREGAR A 100 POTENCIALES VIVIENDAS SEA AL MÍNIMO COSTO DE OPERACIÓN Y DE INVERSIÓN.2.EL DISEO CONSIDERARÁ FUENTE DE ABASTECIMIENTO DE AGUA SUBTERRÁNEA, PROVENIENTE DE SONDAJE EXISTENTE EN COORDENADAS N 5.672,344 Y E 674,919 Y UNA DEMANDA DE 120 L/HABDÍA, PROYECTADA AL AO 20.3.ANÁLISIS DE SUELOS Y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t>
  </si>
  <si>
    <t>872.0 METROS CUADRADOS</t>
  </si>
  <si>
    <t>LA ETAPA CONSULTA LA MATERIALIZACIÓN DEL PROYECTO CONSTRUCCIÓN ESCUELA ESPECIAL TULIO MORA PURÉN EN ESTRUCTURA DE HORMIGÓN ARMADO Y SE DESGLOSA EN LAS SIGUIENTES ÁREASÁREA ADMINISTRATIVA 80.90 M2, ÁREA DOCENTE 230,00 M2 ÁREA DE SERVICIO 202,60 M2 ÁREA DE PATIOS Y CIRCULACIONES 250,90 M2 Y UN ÁREA DE MUROS DE 134,90 M2, LO QUE DA UN TOTAL CONSTRUIDO DE 899,30 M2. Mensaje N° 143 (9-7-2014) Acuerdo CORE N° 135 Sesión Ext. N° 003 (18-07-2014) DETALLE IDI PRIMER ACUERDO CORE Gastos Administrativos M$ 6.236 Consultorías M$ 18.533 Obras Civiles M$ 746.872 Equipamiento M$ 21.237 Equipos M$ 6.236</t>
  </si>
  <si>
    <t>183.0 NRO. DE ARRANQUES TOTALES</t>
  </si>
  <si>
    <t>MENSAJE N° 250 (21-12-2011) ACUERDO CORE N° 1174 (21-12-2011) DETALLE IDI PRIMER ACUERDO CONSULTORIAS M$ 39.963 GASTOS ADM. M$ 516 SE CONSULTA1.DESARROLLO DISEO INGENIERÍA MEMORIAS, PLANOS, ESPECIFICACIONES TÉCNICAS, TOPOGRAFÍAS, GEORREFERENCIACIÓN Y PRESUPUESTOS A NIVEL DE DETALLES Y PRECISIÓN DE DATOS, APROBADO POR D.O.H., SERVICIO DE SALUD, VIALIDAD, OTROS, DE MODO QUE SOLUCIÓN A ENTREGAR A 183 POTENCIALES VIVIENDAS SEA AL MÍNIMO COSTO DE OPERACIÓN E INVERSIÓN, CONDICIÓN QUE DEBERÁ OBTENERSE DESARROLLANDO UN PROCESO ITERATIVO TANTO PARA LAS DEFINICIÓN DE CARACTERÍSTICAS TÉCNICAS COMO MAGNITUD DEL SERVICIO, A OBJETO DE CUMPLIR CON LOS COSTOS MÁXIMOS POR ARRANQUE QUE ESTABLECE LA NORMATIVA VIGENTE.2.EL DISEO CONSIDERARÁ FUENTE DE ABASTECIMIENTO AGUA SUPERFICIAL PROVENIENTE DE RÍO DAMAS Y UNA DEMANDA DE 120 L/HABDÍA, PROYECTADA AL AO 20.3.ANÁLISIS DE SUELOS Y AGUA.4.CÁLCULO COSTOS DE OPERACIÓN Y MANTENCIÓN DEL SISTEMA, INCLUYE PROPOSICIÓN TARIFA Y ANÁLISIS DISPOSICIÓN A PAGAR DE FAMILIAS A BENEFICIAR.5.SANEAMIENTO DE TERRENOS Y SERVIDUMBRES DE PASO QUE REQUERIRÁ LA EJECUCIÓN DE LAS OBRAS. INCLUYE INSCRIPCIÓN EN CONSERVADOR.6.TRASLADO PUNTO DE CAPTACIÓN DE LAS AGUAS, INCLUYE INSCRIPCIÓN EN CONSERVADOR.7.EVALUACIÓN ECONÓMICA DE PROYECTO CON RESULTADOS DISEO, DE ACUERDO A METODOLOGÍA VIGENTE.8.OBTENCIÓN DE LOS ANTECEDENTES REQUERIDOS PARA LA POSTULACIÓN DE LA ETAPA EJECUCIÓN, A FINANCIAMIENTO, A TRAVÉS DEL S.N.I.</t>
  </si>
  <si>
    <t>40.0 NUMERO DE EMPALMES</t>
  </si>
  <si>
    <t>EL PROYECTO CONSISTE EN LA PROLONGACION DE 15,78 KMS. DE LINEA DE MEDIA TENSION HASTA EL AREA DE INFLUENCIA DEL PROYECTO, LA INSTALACION DE 18 SUBESTACIONES Y 5,080 KMS. DE LINEA DE BAJA TENSIÓN, 1,530 KMS. DE LINEA DE BAJA TENSIÓN EN POSTACION COMUN Y 40 EMPALMES E INSTALACIONES INTERIORES BASICAS. Mensaje N° 123 (17-06-2014) Acuerdo CORE N° 131 Sesión Ext. N° 003 (18-07-2014) DETALLE IDI PRIMER ACUERDO CORE Obras Civiles M$ 309.974</t>
  </si>
  <si>
    <t>DISE DE UN SISTEMA PARA 157.0 NRO. DE ARRANQUES TOTALES</t>
  </si>
  <si>
    <t>MENSAJE N° 150 (29-07-2011) ACUERDO CORE N° 989 03-08-2011) DETALLE IDI PRIMER ACUERDO CONSULTORIAS M$ 30.043 GASTOS aDMIN. M$ 501 DESARROLO DE UN DISEÑO QUE CONSULTA1.EN BASE A RESULTADOS ETAPA DE PREFACTIBILIDAD, DESARROLLO DISEO INGENIERÍA PARA SISTEMA DE AGUA POTABLE DE APROX. 20.671 M. DE RED E IMPULSIÓN DE APROX. 1.829 M. CONSIDERA MEMORIAS, PLANOS, ESPECIFICACIONES TÉCNICAS, TOPOGRAFÍAS, ANÁLISIS DE SUELOS Y DE AGUAS, GEORREFERENCIACIÓN Y PRESUPUESTOS A NIVEL DE DETALLES Y PRECISIÓN DE DATOS, APROBADO POR D.O.H., SERVICIO SALUD, VIALIDAD, OTROS, DE MODO QUE SOLUCIÓN A ENTREGAR A 157 POTENCIALES VIVIENDAS SEA AL MÍNIMO COSTO DE OPERACIÓN Y DE INVERSIÓN.2.EL DISEO CONSIDERARÁ COMO FUENTE DE ABASTECIMIENTO AGUA SUPERFICIAL, PROVENIENTE DEL RÍO QUILLEM EN COORDENADAS NORTE 5.745,231 Y ESTE 687,919. LOS DERECHOS DE AGUA Y TERRENOS SON DE PROPIEDAD DEL COMITÉ DE AGUA POTABLE.3.CÁLCULO COSTOS OPERACIÓN Y MANTENCIÓN DE SISTEMA, INCLUYE PROPOSICIÓN TARIFA Y ANÁLISIS DISPOSICIÓN A PAGAR DE FAMILIAS A BENEFICIAR. 4.EVALUACIÓN ECONÓMICA DE PROYECTO CON RESULTADOS DISEO, DE ACUERDO A METODOLOGÍA VIGENTE5.OBTENCIÓN ANTECEDENTES REQUERIDOS PARA POSTULACIÓN ETAPA DE EJECUCIÓN A FINANCIAMIENTO A TRAVÉS DEL S.N.I.</t>
  </si>
  <si>
    <t>56.0 NUMERO DE EMPALMES</t>
  </si>
  <si>
    <t>EL PROYECTO CONSISTE EN LA PROLONGACION DE 4,92 KMS. DE LINEA DE MEDIA TENSION HASTA EL AREA DE INFLUENCIA DEL PROYECTO, LA INSTALACION DE 14 SUBESTACIONES Y 6,58 KMS. DE LINEA DE BAJA TENSIÓN, Y 56 EMPALMES E INSTALACIONES INTERIORES BASICAS. Mensaje N° 121 (17-06-2014) Acuerdo CORE N° 128 Sesión Ext. N° 003 (18-07-2014) DETALLE IDI PRIMER ACUERDO CORE Obras Civiles M$ 174.746</t>
  </si>
  <si>
    <t>25.0 KILOMETROS</t>
  </si>
  <si>
    <t>SE CONSIDERA LA EJECUCION DE LAS OBRAS NECESARIAS PARA MATERIALIZAR LOS 24,8 KM DE CARPETA ASFALTICA DEL TIPO DTS, CUYAS PRINCIPALES PARTIDAS SON FORMACION Y COMPACTACION DE TERRAPLENES 93690 M3, BASE GRANULAR CBR 100 39177 M3, TRATAMIENTO SUPERFICIAL 174486 M2, SOLERAS CON ZARPA 7076 M, CONSERVCION DE PUENTES DONGUIL, RINCO, HUARA Y SCHNEIDER, EXPROPIACIONES 2508 M2 Mensaje 138 (2-07-2014) Acuerdo CORE 095 (15-07-2014 Detalle IDI PRIMER ACUERDO CORE OOCC M$ 4.090.443 Consultorís M$ 434.034 Exprop. 14.210 G. Adm. 8.054</t>
  </si>
  <si>
    <t>DISEÑO DE PUENTE DE 12.0 METROS</t>
  </si>
  <si>
    <t>MENSAJE N° 11 (31-01-2012) ACUERDO CORE N° 1.294 (04-04-2012) DETALLE IDI PRIMER ACUERDO CORE CONSULTORIAS M$ 29.349 GASTOS ADM M$ 825 TOTAL M$ 30.174 SE CONTEMPLA LA ENTREGA DEL DISEO DE INGENIERIA PARA LA REPOSICION DEL PUENTE DE INGRESO A LA POBLACION SAN ANTONIO Y EL BOSQUE, UBICADO EN CALLE SAN MARTIN EN LA CIUDAD DE LONCOCHE, CON DEMENSIONES ADECUADAS PARA POSIBLITAR EL TRANSITO SEGURO, EXPEDITO Y FLUIDO DE TODO TIPO DE VEHICULO.ETAPAS DEL ESTUDIO RECOPILACIÓN DE ANTECEDENTES, PROYECTO VIAL, CUBICACIÓN Y PRESUPUESTOS, EVALUACIÓN DEL PROYECTO, BASES ESPECIALES DE LICITACIÓN.</t>
  </si>
  <si>
    <t>11800.0 METROS</t>
  </si>
  <si>
    <t>CONSISTE EN REALIZAR UN MEJORAMIENTO AL CAMINO EXISTENTE MEDIANTE LA EJECUCION DE UN TRATAMIENTO SUPERFICIAL DOBLE (70.644 M2) CON POLIMEROS SE CONSIDERA LA CONSTRUCCION DE TERRAPLENES (30.059 M3), BASE GRANULAR CBR 100 (17.234 M3), IMPRIMACIÓN (72.999 M2). ADEMAS, SE CONTEMPLA LA CONSERVACION DE 3 PUENTES. Mensaje N° 111 (16-06-2014) Acuerdo CORE N° 108 (15-07-2014) Detalle IDI primer Acuerdo CORE OOCC M$ 1.609.951 Consultorías M$ 304.854 G. Adm. M$ 7.064</t>
  </si>
  <si>
    <t>360.0 NRO. DE ARRANQUES TOTALES</t>
  </si>
  <si>
    <t>SE CONSULTA1.HABILITACIÓN DREN EXISTENTE EN COORDENADAS UTM 5.699,067 NORTE Y 701,538 ESTE, PARA CAPTACIÓN AGUAS RÍO QUEPE. INCLUYE PLANTA ELEVADORA, SENTINA DE ACUMULACIÓN, URBANIZACIÓN Y CIERROS RECINTO.2.CONSTRUCCIÓN SALA DE TRATAMIENTOCOMANDO PRODUCTOS QUÍMICOS DE 19,3 M2 Y CASETA OPERADORBODEGA DE 6,7 M2, EN HORMIGÓN ARMADO, ALBAILERÍA DE LADRILLO ESTUCADO Y CUBIERTA FE GALVANIZADO. SUMINISTRO E INSTALACIÓN EQUIPOS E INTERCONEXIONES HIDRÁULICAS, CONSTRUCCIÓN LOSA PARA FILTROS.3.CONSTRUCCIÓN DE DOS ESTANQUES DE REGULACIÓN, ELEVADOS, METÁLICOS, SOBRE TORRE METÁLICA UNO DE 75 M3 CON TORRE DE 20 M Y EL OTRO DE 50M3 A 20 M DE ALTURA, INCLUYE CIERROS Y URBANIZACIÓN DE AMBOS RECINTOS.4.CONSTRUCCIÓN DE DOS REDES DE IMPULSIÓN EN HDPE PE 100, PN 12,5, DE 110 MM DE DIÁMETRO UNA DE 4.367 M Y OTRA DE 3.885 M.5.CONSTRUCCIÓN 41.927 M DE RED MATRIZ EN HDPE, PE 100 PN 10, INSTALACIÓN PLANTA REELEVADORA Y ACUARTELAMIENTO DE REDES EN 15 ZONAS6.INSTALACIÓN DE 360 ARRANQUES DOMICILIARIOS. INCLUYE FUENTÓN CON ATRIL METÁLICO.7.INSTALACIONES ELÉCTRICAS PARA ALUMBRADO, FUERZA Y CONTROL. CONSIDERA EXTENSIÓN RED EN 514 M.8.DESINFECCIÓN, PRUEBAS DE CONJUNTO, PUESTA EN OPERACIÓN Y ADIESTRAMIENTO OPERADOR. INCLUYE CAJA HERRAMIENTAS.9.RESOLUCIÓN SANITARIA FAVORABLE PARA OPERACIÓN DEL SERVICIO. Mensaje N° 110 (16-06-2014) Acuerdo CORE N° 112 (15-07-2014) DETALLE IDI PRIMER ACUERDO CORE Consultorías M$ 169.860 G. Adm M$ 500 OOCC M$ 1.698.600</t>
  </si>
  <si>
    <t>42.0 NUMERO DE EMPALMES</t>
  </si>
  <si>
    <t>EL PROYECTO CONSISTE EN LA PROLONGACION DE 6,300 KMS. DE LINEA DE MEDIA TENSION HASTA EL AREA DE INFLUENCIA DEL PROYECTO, LA INSTALACION DE 07 SUBESTACIONES Y 9,00 KMS. DE LINEA DE BAJA TENSIÓN Y 42 EMPALMES E INSTALACIONES INTERIORES BASICAS. Mensaje N° 122 (17-06-2014) Acuerdo CORE N° 130 Sesión Ext. N° 003 (18-07-2014) DETALLE IDI PRIMER ACUERDO CORE Obras Civiles M$ 224.711</t>
  </si>
  <si>
    <t>5.0 KILOMETROS</t>
  </si>
  <si>
    <t>EL PROYECTO CONSISTE EN LA MATERIALIZACIÓN DE UN PAVIMENTO DEL TIPO TRATAMIENTO SUPERFICIAL DOBLE TSD, CON LAS CARACTERISTICAS Y DIMENSIONES DEFINIDAS SEGUN LOS PERFILES Y CUADROS DE OBRA.ADEMAS SE CONTEMPLAN OBRAS DE SANEAMIENTO Y DRENAJE SUPERFICIAL DE LA PLATAFORMA MÍNIMAS TALES COMO EL REEMPLAZO DE LAS OBRAS DE ARTE INSUFICIENTES Y/O AQUELLAS QUE SE ENCUENTRAN EN MAL ESTADO, ADEMÁS DE LA CONSTRUCCIÓN DE FOSOS EN TIERRA Y CUNETAS EN TIERRA CON EL FIN DE RECOGER LAS AGUAS SUPERFICIALES QUE FLUYEN DESDE EL CAMINO A LOS TERRENOS ALEDAOS.ENTRE LOS PRINCIPALES ITEMES Y SUS CANTIDADES SE TIENEN 4.620 M3 DE EXCAVACION DE ESCARPE 3.308 M3 DE EXCAVACION DE CORTE EN TCN 6.889 M3 DE FORMACION Y COMPACTACION DE TERRAPLENES 59.173 M2 DE PREPARACION DE SUBRASANTE 8.086 M3 DE SUBBASE GRANULAR CBR MAYOR AL 60 11.392 M3 DE SUBBASE GRANULAR CBR MAYOR A 100 37.116 M2 DE IMPRIMACION 10.605 M2 DE IMPRIMACION REFORZADA 37.116 M2 DE TRATAMIENTO DE SUPERFICIAL DOBLE 79 M3 DE HORMIGON H20 90 ML DE TUBOS DE BASE PLANA DE ALTA RESISTENCIA DE HORMIGÓN SIMPLE D0,60M 88 ML DE TUBOS DE BASE PLANA DE ALTA RESISTENCIA DE HORMIGÓN SIMPLE D0,80M 4.520 ML DE SOLERA CON ZARPA DE HORMIGÓN 3.140 ML DE CONSTRUCCION DE FOSOS Y CONTRAFOSOS SIN REVESTIR 11 UND DE CASETAS PARA PARADEROS DE LOCOMOCIONJ COLECTIVA 189 ML DE BARRERAS METÁLICAS LATERALES DOBLE ONDA Mensaje N° 116 (17-06-2014) Acuerdo CORE N° 126 Sesión Ext. N° 003 (18-07-2014) DETALLE IDI PRIMER ACUERDO CORE Gastos Administrativos M$ 3.339 Obras Civiles M$ 1.028.084</t>
  </si>
  <si>
    <t>2628.0 METROS CUADRADOS</t>
  </si>
  <si>
    <t>EL PROYECTO BUSCA MEJORAR LA CALLE COLOCOLO, ENTRE PUREN Y ONGOLMO , HABILITANDO EL ACCESO A LA POBLACIÓN EL CAON, BENEFICIANDO A 965 PERSONAS, CONSIDERANDO LAS SIGUIENTES OBRASSE REALIZARA LA PREPARACIÓN DEL TERRENO, NIVELACIÓN, DEMOLICIÓN DE VEREDAS EXISTENTES, SE CONTEMPLA LA PAVIMENTACIÓN EN HORMIGÓN H.C.V E0.13 Y E0.18 CON BASE ESTABILIZADA E15 Y E20 CON UN TOTAL DE 350 METROS, SE CONTEMPLA LA COLOCACIÓN DE SOLERAS TIPO A, RAMPAS DE MINUSVÁLIDOS, CÁMARA INSPECCIÓN AGUAS LLUVIAS, SUMIDEROS, MURO DE CONTENCIÓN, BARANDA PEATONAL, ENTRE OTRAS. Mensaje N° 213 (22-09-2014) Acuerdo CORE N° 256 (24-09-2014) Detalle IDI primer acuedo core OOCC M$ 231.857 Cons. M$ 4.800 G. Adm. M$ 990</t>
  </si>
  <si>
    <t>27.0 NUMERO DE EMPALMES</t>
  </si>
  <si>
    <t>EL PROYECTO CONSISTE EN LA PROLONGACION DE 2,54 KMS. DE LINEA DE MEDIA TENSION HASTA EL AREA DE INFLUENCIA DEL PROYECTO, LA INSTALACION DE 10 SUBESTACIONES Y 3,62 KMS. DE LINEA DE BAJA TENSIÓN, 0,58 KMS. DE LINEA DE BAJA TENSIÓN EN POSTACION COMUN Y 27 EMPALMES E INSTALACIONES INTERIORES BASICAS. Mensaje N° 124 (17-06-2014) Acuerdo CORE N° 133 Sesión Ext. N° 003 (18-07-2014) DETALLE IDI PRIMER ACUERDO CORE Obras Civiles M$ 108.695</t>
  </si>
  <si>
    <t>20.0 NUMERO DE EMPALMES</t>
  </si>
  <si>
    <t>EL PROYECTO CONSISTE EN LA PROLONGACION DE 3,12 KMS. DE LINEA DE MEDIA TENSION HASTA EL AREA DE INFLUENCIA DEL PROYECTO, LA INSTALACION DE 06 SUBESTACIONES, 1,27 KMS. DE LINEA DE BAJA TENSIÓN, 1,68 KMS EN LINEA DE BAJA TENSIÓN EN POSTACION COMUN Y 20 EMPALMES E INSTALACIONES INTERIORES BASICAS. Mensaje N° 120 (17-06-2014) Acuerdo CORE N° 129 Sesión Ext. N° 003 (18-07-2014) DETALLE IDI PRIMER ACUERDO CORE Obras Civiles M$ 91.964</t>
  </si>
  <si>
    <t>EL PROYECTO CONSISTE EN LA PROLONGACION DE 4,47 KMS. DE LINEA DE MEDIA TENSION HASTA EL AREA DE INFLUENCIA DEL PROYECTO, LA INSTALACION DE 11 SUBESTACIONES, 3,19 KMS. DE LINEA DE BAJA TENSIÓN, 0,76 KMS EN LINEA DE BAJA TENSIÓN EN POSTACION COMUN Y 20 EMPALMES E INSTALACIONES INTERIORES BASICAS. Mensaje N° 125 (17-06-2014) Acuerdo CORE N° 132 Sesión Ext. N° 003 (18-07-2014) DETALLE IDI PRIMER ACUERDO CORE Obras Civiles M$ 143.767</t>
  </si>
  <si>
    <t>21.0 KILOMETROS</t>
  </si>
  <si>
    <t>ESTA INICIATIVA CONSISTE EN UN MEJORAMIENTO DEL CAMINO MEDIANTE UN DTS, CONSIDERANDO OBRAS DE SANEAMIENTO Y DRENAJE SUPERFICIAL DE LA PLATAFORMA, ASÍ COMO TAMBIÉN LA CONSERVACIÓN DE 4 PUENTES DE MADERA EXISTENTES EN LA RUTA. DENTRO DE LAS PRINCIPALES PARTIDAS SE ENCUENTRAN 146.789 M2 DE PREPARACIÓN DE LA SUBRASANTE 126.060 M2 DE DTS 3.103 M3 DE FORMACIÓN Y COMPACTACIÓN DE TERRAPLENES 13.037 M DE REHABILITACIÓN DE FOSOS Y CONTRAFOSOS SIN REVESTIR Y 62,164 KM DE DEMARCACIÓN DEL PAVIMENTO. Mensaje BN° 225 (29-09-2014) Acuerdo CORE N° 281 (01-10-2014) Detalle IDI primer Acuerdo CORE OOCC M$ 2.630.024 Cons. M$ 300.001 Terrenos (Expropiación ) M$ 71.148</t>
  </si>
  <si>
    <t>219.0 METROS CUADRADOS</t>
  </si>
  <si>
    <t>EL PROYECTO CONSTA DE LA CONSERVACIÓN DE DEPENDENCIA DEL CCP TEMUCO, PARA SU HABILITACION Y LUEGO SER REUTILIZADO EN 13 DORMITORIOS DESTINADOS A VENUSTERIOS PARA LA POBLACIÓN PENAL, DE ACUERDO A UN SISTEMA DIVISORIO, TABIQUES DE ALBAILERÍA Y REVESTIMIENTO SEGÚN EE.TT Y PLANOS DE DETALLES Mensaje N° 212 (16-09-2014) OOCC M$ 130.378</t>
  </si>
  <si>
    <t>SE CONSULTA1.LEVANTAMIENTO DE INFORMACIÓN EN TERRENO, IDENTIFICACIÓN BENEFICIARIOS DEFINITIVOS, BASADA EN NÓMINA DE 162 POTENCIALES VIVIENDAS.2.IDENTIFICACIÓN, VALORACIÓN Y EVALUACIÓN DE ALTERNATIVAS TÉCNICAS DE SOLUCIÓN, DEFINICIÓN DE ALTERNATIVAS ÓPTIMAS PARA FUENTE DE AGUA, REGULACIÓN, TRATAMIENTO Y DISTRIBUCIÓN, CONSIDERANDO COSTOS MÁXIMOS POR ARRANQUE ESTABLECIDOS EN NORMATIVA VIGENTE Y DE MODO QUE SOLUCIÓN A ENTREGAR SEA AL MÍNIMO COSTO DE OPERACIÓN Y DE INVERSIÓN. 3.PARA FUENTE DE AGUA ÓPTIMA SUBTERRÁNEA, CONSIDERA CONSTRUCCIÓN DE SONDAJE, PRUEBAS Y SELLO SANITARIO.4.ANÁLISIS FÍSICO QUÍMICO Y BACTERIOLÓGICO DE AGUA SEGÚN D.S. N 735(19.12.69) DEL S.S.5.SANEAMIENTO A NOMBRE DEL COMITÉ DE DERECHOS DE AGUA, SERVIDUMBRES Y TERRENOS QUE EMPLAZARÁN OBRAS, INCLUYE INSCRIPCIONES EN CORRESPONDIENTES CONSERVADORES.6.TOPOGRAFÍA BÁSICA, PLANOS DE EMPLAZAMIENTO DE VIVIENDAS Y DE OBRAS, DEBIDAMENTE GEOREFERENCIADAS.7.PRESUPUESTOS ESTIMADOS DE ETAPAS DE DISEO Y DE EJECUCIÓN.8.IDENTIFICACIÓN, CUANTIFICACIÓN Y VALORACIÓN DE COSTOS DE OPERACIÓN Y DE MANTENCIÓN DEL SISTEMA. INCLUYE ESTIMACIÓN DE TARIFAS Y DISPOSICIÓN A PAGAR DE USUARIOS.9.TÉRMINOS DE REFERENCIA ETAPA DISEO.10.ANÁLISIS DE SUELOS.11.EVALUACIÓN ECONÓMICA.12.FACTIBILIDAD ENERGÍA ELÉCTRICA.13.TODOS LOS ANTECEDENTES, EXIGIDOS POR S.N.I., PARA POSTULAR A FINANCIAMIENTO LA ETAPA DISEO DEL PROYECTO. Mensaje N° 118 (17-06-2014) Acuerdo CORE N° 105 (15-07-2014) Detalle IDI Primer Acuerdo CORE Consultorías M$ 69.818 G. Adm. M$ 507.</t>
  </si>
  <si>
    <t>SE CONSULTA1.LEVANTAMIENTO DE INFORMACIÓN EN TERRENO, IDENTIFICACIÓN BENEFICIARIOS DEFINITIVOS, BASADA EN EL ÁREA DE COBERTURA DADA POR LA NÓMINA DE 130 POTENCIALES VIVIENDAS.2.IDENTIFICACIÓN, VALORACIÓN Y EVALUACIÓN DE ALTERNATIVAS TÉCNICAS DE SOLUCIÓN, DEFINICIÓN DE ALTERNATIVAS ÓPTIMAS PARA FUENTE DE AGUA, REGULACIÓN, TRATAMIENTO Y DISTRIBUCIÓN, CONSIDERANDO COSTOS MÁXIMOS POR ARRANQUE ESTABLECIDOS EN NORMATIVA VIGENTE Y DE MODO QUE SOLUCIÓN A ENTREGAR SEA AL MÍNIMO COSTO DE OPERACIÓN Y DE INVERSIÓN. CONDICIÓN QUE DEBERÁ OBTENERSE DESARROLLANDO UN PROCESO ITERATIVO TANTO PARA LAS DEFINICIÓN DE CARACTERÍSTICAS TÉCNICAS COMO LA MAGNITUD DEL SERVICIO.3.PARA FUENTE DE AGUA ÓPTIMA SUBTERRÁNEA, CONSIDERA CONSTRUCCIÓN DE SONDAJE, PRUEBAS DE BOMBEO, DETERMINACIÓN DE CAUDALES, SELLO SANITARIO Y FILMACIÓN DEL POZO UNA VEZ CONSTRUIDO. EL PRESUPUESTO ESTIMÓ 60 M DE PROFUNDIDAD PARA EL POZO.4.ANÁLISIS FÍSICO QUÍMICO Y BACTERIOLÓGICO DE AGUA SEGÚN D.S. N 735(19.12.69) DEL S.S.5.SANEAMIENTO A NOMBRE DEL COMITÉ DE DERECHOS DE AGUA, SERVIDUMBRES (TRÁNSITO, ACUEDUCTO, POSTACIÓN ELÉCTRICA) Y TERRENOS QUE EMPLAZARÁN OBRAS, INCLUYE INSCRIPCIONES EN CORRESPONDIENTES CONSERVADORES.6.TOPOGRAFÍA BÁSICA, PLANOS DE EMPLAZAMIENTO DE VIVIENDAS Y DE OBRAS, DEBIDAMENTE GEOREFERENCIADAS.7.PRESUPUESTOS ESTIMADOS DE ETAPAS DE DISEO Y DE EJECUCIÓN.8.IDENTIFICACIÓN, CUANTIFICACIÓN Y VALORACIÓN DE COSTOS DE OPERACIÓN Y DE MANTENCIÓN DEL SISTEMA. INCLUYE ESTIMACIÓN DE TARIFAS Y DISPOSICIÓN A PAGAR DE USUARIOS.9.TÉRMINOS DE REFERENCIA ETAPA DISEO.10.ANÁLISIS DE SUELOS.11.EVALUACIÓN ECONÓMICA.12.FACTIBILIDAD ENERGÍA ELÉCTRICA.13.TODOS LOS ANTECEDENTES PARA POSTULACIÓN A FINANCIAMIENTO DE LA ETAPA DISEO, A TRAVÉS DEL SISTEMA NACIONAL DE INVERSIONES. Mensaje N° 182 (26-08-2014) Acuerdo CORE 252 (10-09-2014) Detalle IDI primer Acuerdo CORE Cons. M$ 62.069 G. Adm. M$ 500</t>
  </si>
  <si>
    <t>EL PROYECTO CONTEMPLA LA ADQUISICIÓN DE UNA RETROEXCAVADORA, CON TRACCIÓN (4X4), AO 2014, SOBRE NEUMÁTICOS, CON CUCHARÓN DE EXCAVACIÓN Y CUCHARÓN FRONTAL, MOTOR DIESEL, POTENCIA DE 92 HP, INYECCIÓN ELECTRÓNICA, 4 CILINDROS, FRENOS MULTIDISCO, CON CABINA CALEFACIONADA Y AIRE ACONDICIONADO, ESTABILIZADORES DE CAJA Y ANGULARES, CON CILINDROS ANTIDESPLAZAMIENTO, O DE SIMILARES CARACTERÍSTICAS, INCORPORANDO BRAZO EXTENSIBLE TELESCÓPICO EN EL AGUILÓN, PARA AUMENTAR LA PROFUNDIDAD, EL ALCANCE Y CAPACIDAD DE EXCAVACIÓN, DE MANERA DE AMPLIAR LA CALIDAD Y CANTIDAD DE LOS TRABAJOS, TALES MOVIMIENTO DE TIERRA EN CAMINOS, ROCE Y DESPEJE DE FAJAS, NIVELACIÓN CARPETA DE RODADO, LA CONSERVACIÓN DE CAMINOS EN GENERAL. Mensaje N°151 (15-07-2014 Acuerdo CORE N° 178 Sesión Ord. N° 011 (06-08-2014) DETALLE IDI PRIMER ACUERDO CORE Máquinas y Equipos M$ 64.796</t>
  </si>
  <si>
    <t>SE CONSULTA LA ADQUISICIÓN DE DOS CAMIONES TOLVA, SIMILAR A MODELO FVR 1724, MOTOR 6 HK1TCN DIESEL DE 6 CILINDROS EN LINEA, EL MOTOR DIESEL TURBO INTERCOOLER DE 6 CILINDROS QUE EQUIPA LAS VERSIONES FVR 1724 ALCANZA LOS 240 HP 2.400 RPM., Y UNA CAPACIDAD DE CARGA MAYOR A 11,900KG, CON TOLVA DE 8 M3, ASIENTO BUTACA CONDUCTOR, SUSPENSIÓN DE AIRE.</t>
  </si>
  <si>
    <t>16970.0 HABITANTE BENEFICIADO</t>
  </si>
  <si>
    <t>LA INICIATIVA PRETENDE MEJORAR EL INVENTARIO OPERATIVO DE LA MUNICIPALIDAD DE CURACAUTIN, MEDIANTE LA INCORPORACION DE MAQUIANRIAS Y EQUIPOS, LA INVERSION TIENE COMO OBJETIVO ADQUIRIR UN POLIBRAZO MECANICO CON CANASTILLO ALZAHOMBRES , 2 MOTOSIERRAS PARA PODA EN ALTURA, 2 CORTACETOS Y DOS ESCALERAS (TELESCOPICA Y TIJERA)QUE SE PUEDA MONTAR SOBRE EL CAMION TOLVA TRUEQUE ADQUIRIDO POR EL GORE RECIENTEMENTE Y QUE PERMITA MEJORAR LOS TRABAJOS EN ALTURA REALIZADOS POR LA MUNICIPALIDAD COMO LAS PODAS DE ARBOLES ORNAMENTALES Y PODAS PREVENTIVAS CERCANAS A CABLES DE DISTRIBUCION ELECTRICA O CAMINOS RURALES . ADEMAS DE LA MANTENCION PARA REDUCIR LOS RIESGOS EN LOS TRABAJOS Y LOS TIEMPOS DE RESPUESTA. Mensaje N°151 (15-07-2014 Acuerdo CORE N° 180 Sesión Ord. N° 011 (06-08-2014) DETALLE IDI PRIMER ACUERDO CORE Máquinas y Equipos M$ 70.281</t>
  </si>
  <si>
    <t>539.0 UNIDAD</t>
  </si>
  <si>
    <t>SE PLANTEA EN EL HHHA TEMUCO UN CRECIMIENTO DE 6 CAMAS UCI Y 8 CAMAS UTI, CONTANDO ASÍ EL ESTABLECIMIENTO CON 18 CAMAS UCI Y 32 CAMAS UTI, POR LO TANTO EL PROYECTO CONSISTE EN LA ADQUISICIÓN DE EQUIPOS Y EQUIPAMIENTO PARA LA IMPLEMENTACIÓN DE LAS CAMAS INDICADAS Y REPOSICIÓN EN ESTAS UNIDADES(UCIUTI) DE EQUIPOS Y EQUIPAMIENTO CON VIDA ÚTIL CUMPLIDA.LOS PRINCIPALES EQUIPOS SON LOS SIGUIENTE PUESTO PACIENTE UCI VENTILADOR MECANICO, MONITOR ALTA COMPLEJIDAD, CAMA ELECTRICA, VELADOR, MESA, BOMBAS DE INFUSIÓN (6). PUESTO PACIENTE UTI MONITOR MEDIANA COMPLEJIDAD, CAMA ELECTRICA, VELADOR , MESA Y BOMBAS DE INFUSIÓN (3) CENTRAL DE MONITOREO COLUMNAS DE EQUIPO BOMBAS DE ASPIRACIÓN CAMILLAS DE TRANSPORTES CARROS DE CURACIÓN, DE PARO, DE PROCEDIMIENTOS EQUIPOS DE HEMODIÁLISIS ECOTOMOGRAFO ELECTROCARDIOGRAFO EQUIPO OXIGENOTERAPIA ETC. Mensaje N° 135 (25-06-2014) Acuerdo CORE N° 119 (15-07-2014) DETALLE IDI PRIMER ACUERDO CORE Máquinas y equipos M$ 1.475.139 Mobiliario y otros M$ 40.385</t>
  </si>
  <si>
    <t>PARA ESTE PROYECTO SE CONTEMPLO UNA RETROEXCAVADORA QUE TENGA LAS SIGUIENTES CARACTERISTICAS, MOTOR TIPO DSD 83HP DE POTENCIA NETA A 2200 RPM, FRENOS DE SERVICIOS MULTIDISCO AJUSTABLES EN BAO DE ACEITE EN LAS 4 RUEDAS, FRENOS DE ESTACIONAMIENTO DE LIBERACIÓN HIDRÁULICA, DE PIVOTE CENTRAL, ALCANCE HORIZONTAL DE 5.863 MM. PROFUNDIDAD DE EXCAVACIÓN DE 4.394 MM. BALDE DE EXCAVACIÓN HEAVY DUTY DE 0.21 M3 DE CAPACIDAD Y ANCHO DE 610 MM, DEBIDO A QUE ESTE ES EL MODELO PERMITE UN MEJOR DESEMPEO. DIRECCIÓN HIDROESTATICA A RUEDA DELANTERA (2WS), TRANSMISIN CON CAJA SINCRONIZADA, PARA LAS CUATRO MARCHAS (4 ADELANTE Y 4 ATRÁS) Y CON SISTEMA POWER SHIFT PARA CAMBIO DE SENTIDO ADELANTE/ATRÁS MAS SUAVE Y RAPIDO.SISTEMA HIDRAULICO SISTEMA DE CENTRO ABIERTO, CON BOMBA DUAL DE ENGRANAJES DOBLE CON ENTREGA PRIMARIA DE 91 LT/MIN Y SECUNDARIA DE 57 LT/MIN. CARGADOR FRONTAL BALDE DE 2250 MM Y 1.10 M3. RETROEXCAVADORA CON SISTEMA MONTAJE CENTRALBALDE DE 600MM Y 230 LT. AREA OPERADOR CABINA CERRADA CON DOS PUERTAS, ESTRUCUTRA CUMPLE ROPSFOPS, VIDRIOS TINTEADOS PLANOS, AMPLIA VISIBILIDAD, VISOR SOLAR DELANTERO, SISTEMA DE VENTILACIÓN MULTISALIDA INTERIOR, AISLACIN TERMICA Y ACÚSTICA, CINTURÓN DE SEGURIDAD, LUCES DE VIRAJE, GUARDA EQUIPAJE, ALARMA RETROCESO, ACELERADOR DE PIE, CAMBIO AL PISO, COMPARTIMIENTO DE HERRAMIENTAS, RADIO, PARLANTES Y LLAVE ÚNICA. Mensaje N°151 (15-07-2014 Acuerdo CORE N° 178 Sesión Ord. N° 011 (06-08-2014) DETALLE IDI PRIMER ACUERDO CORE Máquinas y Equipos M$ 53.706</t>
  </si>
  <si>
    <t>SE REQUIERE REPONER EL VEHÍCULO QUE SIRVE DE SOPORTE PARA EL FUNCIONAMIENTO DE LA CLÍNICA DENTAL MÓVIL, DEL PROMAP, MARCA MERCEDES BENZ, PATENTE TL47644, AO 2000, POR UN VEHÍCULO DE SIMILARES CARACTERÍSTICAS CERO KILÓMETRO, CON LAS ESPECIFICACIONES TÉCNICAS MÍNIMAS REQUERIDAS POR ESTE SERVICIO Y QUE SE DETALLAN A CONTINUACIÓN FURGÓN 4X2, TRANSMISIÓN MANUAL DE 5 VELOCIDADES REVERSA.COMBUSTIBLE DIESEL, SEALÉTICA DE IDENTIFICACIÓN DE LA DSSAN.IDEAL CON ALARMASET DE SEGURIDAD INCLUIDA INVERSOR DE CORRIENTE 12 VCC / 220 VEA / 1500 W, CON FRECUENCIA DE SALIDA 50HZ.EQUIPAMIENTO SILLÓN DENTAL, BRAQUET O CARRO DENTAL, ESCUPIDERA, TABURETE, MESÓN DE TRABAJO.EQUIPOS MÉDICOS SET DE INSTRUMENTOS GIRATORIOS (TURBINAS, MICROMOTOR, CONTRA ÁNGULO), LÁMPARA LÁMPARA FOTOCURADO, ESFINGOMANÓMETRO, COMPRESOR DENTAL, EQUIPO DE RX, AUTOCLAVE, ULTRASONIDO, AMALGAMADOR DIGITAL, ANALIZADOR DE GLICEMIA EQUIPO DE RADIOCOMUNICACIÓN UN EQUIPO TRANSMISOR MÓVIL PROFESIONAL, V.H.F/FM DIGITAL MOTOR TURBO DGM6100,160 CH 45 W CON CUMPLIMIENTO DE NORMAS SUBTELL CON RANGO DE FRECUENCIA 146 174 MHZ ANTENA VHF MOTOROLA 5/8, MODELO ASP7450. INSTALADA EN TERRENO CON SUS FRECUENCIAS PROGRAMADAS.MONTADA MEDIANTE CLIP (NO PERFORADO).UN EXTINTOR CERTIFICADO DE 2 KG. DE POLVO QUÍMICO PARA FUEGOS DE TIPO A, B Y C CON SOPORTE, UN EXTINTOR CERTIFICADO DE 2 KG. PARA CÉLULA SANITARIA, UN TRIÁNGULO DE SEALIZACIÓN, UN BOTIQUÍN SEGÚN REGLAMENTACIÓN VIGENTE.</t>
  </si>
  <si>
    <t>728.0 KILOMETROS</t>
  </si>
  <si>
    <t>SE PRETENDE ADQUIRIR UN TRACTOR CON MANGA DESBROZADORA, LAS ESPECIFICACIONES TECNICAS MINIMAS A ADQUIRIR SON1. CARACTERÍSTICAS DESBROZADORAPOTENCIA CIRCUITO ROTOR 37KW (51CV)DOBLE SENTIDO DE ROTACIÓN TEJE FLEXIBLECAPACIDAD DE DEPOSITO 70 LITROSFILTRACIÓN 10 MICRONES RETORNORODILLO PALPADOR SERIE PRODIÁMETRO DEL RODILLO 140 MMTIPO Y NÚMERO DE CUCHILLAS 24 MAYALES DE MARTILLOTRABAJO TRITURACIÓN, DESBROCE Y MADERA HASTA 6 CMVELOCIDAD DE ROTACIÓN 3000 1/MINTIPO DE ENGANCHE 3 PUNTO CAT. 2ESTABILIZADORES DE SERIE PESO MÍNIMO TRACTOR ACONSEJADO 4 TONELADASPOTENCIA MÍNIMA REQUERIDA POR LA T.D.F 49 KW (CV)PESO DE LA MAQUINA 1270 KGTIPO DE SEGURIDAD SEGURIDAD HIDRÁULICA MONTADA SOBRE PIVOTECARACTERÍSTICAS TRACTORN DE CILINDROS 4 MAS TURBO INTERCOLER/POTENCIA HOMOLOGA 74,9 KW/102 CVPOTENCIA MÁXIMA 80 KW/109 CVBIODIESELCAPACIDAD COMBUSTIBLE 160 LEMBRAGUE DISCO EN BAO DE ACEITEEMBRAGUE TDFBARRA DE TIROMUELACABINA FULL/CON AIRE ACONDICIONADOINVERSOR DE MARCHA ELECTROHIDRAULICO Mensaje N°151 (15-07-2014 Acuerdo CORE N° 178 Sesión Ord. N° 011 (06-08-2014) DETALLE IDI PRIMER ACUERDO CORE Máquinas y Equipos M$ 53.708</t>
  </si>
  <si>
    <t>494.0 KILOMETROS</t>
  </si>
  <si>
    <t>SE CONSULTA LA ADQUISICIÓN DE MAQUINARIA Y EQUIPO VIAL PARA LA COMUNA DE SAAVEDRA, SEGÚN DETALLE1 RETROEXCAVADORA MOTOR 90 HP, BALDE DE USO GENERAL DE 1.0 M3 APROXIMADAMENTE DE CAPACIDAD CON DIENTES, SISTEMA DIRECCIÓN HIDROESTATICA. RENDIMIENTOS PRODUCCIÓN MATERIAL RIPIO EN POZO 60 M3/HR. SIN CONSIDERAR CARGUÍO.1 RODILLO COMPACTADOR VIBRATORIO AUTOPROPULSADO, TRACCIÓN 4 RUEDAS, MOTOR 130140 HP (SAE), DIRECCIÓN HIDRÁULICA SERVOASISTIDA. RENDIMIENTOS FORMACIÓN CALZADA DE TIERRA 25 M2/HR, COMPACTADO DE PLATAFORMA 250 M2/HR1 MOTONIVELADORA MOTOR 180 HP (SAE), MOTOR DIESEL TURBOCARGADO, TRANSMISIÓN SERVOASISTIDA. RENDIMIENTOS FORMACIÓN DE CALZADA DE TIERRA 110 M2/HR, PERFILADO DE PLATAFORMA 200 M2/HR, CONFECCIÓN DE BASES CON AGREGADO GRANULAR 30 M3/HR, PERFILES Y TERRAPLENES 60 M2/HR.1 CAMION TOLVA CAPACIDAD 14 M3, TRACCIÓN 6X4, TRANSMISIÓN SERVOASISTIDA, CILINDRA 89 LTS. RENDIMIENTOS TRANSPORTE 20 KM 12 M3/HR1 CAMION ALJIBES MOTOR 180190 HP, CAPACIDAD ESTANQUE 10.000 LTS. , TRASMISIÓN SERVOASISTIDA, CILINDRADA 4,5 LTS. Mensaje N°151 (15-07-2014 Acuerdo CORE N° 178 Sesión Ord. N° 011 (06-08-2014) DETALLE IDI PRIMER ACUERDO CORE Máquinas y Equipos M$ 263.522 Vehículos M$ 124.450</t>
  </si>
  <si>
    <t>EL PROYECTO CONSISTE EN ADQUIRIR DOS CAMIONES TOLVAS, NUEVOS AO 2014, EQUIPADOS CON TOLVA DE VOLTEO DE 15M3 DE CAPACIDAD, PARA REPONER DOS CAMIONES TOLVAS DADOS DE BAJA POR LA MUNICIPALIDAD DE TOLTÉN. ADEMÁS DEBERÁN CONTAR CON KIT DE ARRASTRE PARA REALIZAR LABORES DE TRASLADO DE MAQUINARIA (EL MUNICIPIO CUENTA CON CARRO CAMA BAJA Y CARRO CON TOLVA), EQUIPO INSTALADO DE COMUNICACIÓN VHF Y BALIZAS LED AMARILLAS. Mensaje N°151 (15-07-2014 Acuerdo CORE N° 178 Sesión Ord. N° 011 (06-08-2014) DETALLE IDI PRIMER ACUERDO CORE Vehículos M$ 244.558</t>
  </si>
  <si>
    <t>EL PROYECTO CONSISTE EN LA REPOSICIÓN DE UNA AMBULANCIA PARA EL CESFAM DE LA COMUNA DE RENAICO. SE REQUIERE UNA AMBULANCIA DE EMERGENCIA BÁSICA (AEB) 4X2, TIPO FURGÓN SIMILAR A MERCEDES BENZ U OTRO, CON MODULO SANITARIO EQUIPADO. DENTRO DE LAS CARACTERÍSTICAS TÉCNICAS SE CONSIDERA COMBUSTIBLE DIESEL, DIRECCIÓN HIDRÁULICA, CAJA DE CAMBIOS MECÁNICA, FRENOS CON SISTEMA DE DISCOS EN LAS 4 RUEDAS, CALEFACCIÓN, VENTILACIÓN Y AIRE ACONDICIONADO.EN SU INTERIOR SE CONSIDERA UNA ALTURA MÍNIMA DE 1,80 METROS CORRECTAMENTE ILUMINADO. EL COMPARTIMIENTO SANITARIO DEBERÁ CONTAR COMO MÍNIMO CON ASIENTO PARAMÉDICO, MUEBLE BOTIQUIN, PASAMANOS Y DEBERÁ SER RESISTENTE A LA CORROSIÓN CON PROPIEDADES ASÉPTICAS Y LAVABLE. EL MODULO SANITARIO DEBERÁ CONTAR COMO MÍNIMO CON UNA CAMILLA RETRÁCTIL DE ACUERDO A ESPECIFICACIONES TÉCNICAS DE NORMA CHILENA, SISTEMA DE OXIGENO PRINCIPAL Y PORTÁTIL, RED DE RESPIRACIÓN, PORTASUERO, TABLAS ESPINALES, KIT DE HEMORRAGIA Y PARTO, FONENDOSCOPIO Y ESFIGNOMANOMETRO. Mensaje N°150 (15-07-2014) Acuerdo CORE N° 182 Sesión Ord. N° 011 (06-08-2014) DETALLE IDI PRIMER ACUERDO CORE Vehículos M$ 41.116</t>
  </si>
  <si>
    <t>ADQUISICIÓN DE UNA AMBULANCIA TRANSPORTE SIMPLE EQUIPADA PARA LA PRESTACIÓN DE SERVICIOS DE URGENCIA, PARA LA COMUNA DE PADRE LAS CASAS CON ÉNFASIS EN LA ATENCIÓN DEL SECTOR SAN RAMÓN. LA ADQUISICIÓN CORRESPONDE A UNA AMBULANCIA DE EMERGENCIA TRANSPORTE SIMPLE QUE CUMPLA CON LA NORMA CHILENA DE AMBULANCIAS NCH. 2426 OF. 98 INN. CON TRACCIÓN DOBLE PARA FACILITAR EL ACCESO A LOS SECTORES RURALES DE LA COMUNA ESPECIALMENTE EN ÉPOCA DE INVIERNO.SE CONSIDERA INCLUIDO EL EQUIPAMIENTO DEL COMPARTIMIENTO SANITARIO Y DEL MÓVIL, TAL COMO, SISTEMA DE CLIMATIZACIÓN, SISTEMA DE COMUNICACIÓN, ACCESORIOS, ALERTAS LUMINOSA Y ACÚSTICA, EQUIPAMIENTO MÉDICO, EQUIPOS DE OXÍGENO, DE INMOVILIZACIÓN, VÍAS AÉREAS Y EQUIPOS COMPLEMENTARIOS. Mensaje N°151 (15-07-2014 Acuerdo CORE N° 178 Sesión Ord. N° 011 (06-08-2014) DETALLE IDI PRIMER ACUERDO CORE Vehículos M$ 37.700</t>
  </si>
  <si>
    <t>PRETENDE ADQUIRIR UN EQUIPO RETROEXCAVADOR CARGADOR PARA LAS DIVERSAS FUNCIONES OPERACIÓNALES QUE PRESENTA EL MUNICIPIO DE PERQUENCO EN EL AMBITO URBANO Y RURAL. CON CARACTERISTICAS DE APROXIMADAMENTE 100HP DE POTENCIA, CON SISTEMA DE TRACCIÓN DOBLE 4WD, MOTOR DIESEL DE 4.400CC, PROFUNDIDAD DE EXCAVACION DE 4,67 MT, CAPACIDAD DEL BALDE DEL AGUILON DE 0,24M3 Y CAPACIDAD DEL BALDE FRONTAL DE 1,3M3. Mensaje N°151 (15-07-2014 Acuerdo CORE N° 178 Sesión Ord. N° 011 (06-08-2014) DETALLE IDI PRIMER ACUERDO CORE Máquinas y Equipos M$62819</t>
  </si>
  <si>
    <t>REPOSICION DE LA CLINICA DENTAL MOVIL, SOBRE UN CARRO PARA SER REMOLCADA POR UNA CAMIONETA, CON CAPACIDAD PARA UN PUESTO DE TRABAJO, CON SU CORRESPONDIENTE COMPRESOR DE AIRE, UN GRUPO ELECTROGENO, UN AREA DE ESTERILIZACION CON AUTOCLAVE DE 15 LTS, ESTANQUE DE AGUA, Y SISTEMA DE VENTILACION. CABE HACER PRESENTE QUE LA CLINICA DEBE ESTAR ADAPTADA PARA TRANSITAR POR CAMINOS RURALES, POR LO QUE EL ARO DE SUS NEUMATICOS DEBE SER 17 O SUPERIOR, DADO QUE LA CLINICA MOVIL ACTUAL ESTA EN REGULAR ESTADO DE FUNCIONAMIENTO (FILTRACIONES DE AGUA, HONGOS) Y CON VIDA UTIL CUMPLIDA. LA CLINICA DENTAL MOVIL FORMA PARTE DE LAS INSTALACIOBNES QUE POSEE EL DEPTO DE SALUD MUNICIPAL Y PRESTA SERVICIOS A LA POBLACION CERCANA A LAS EMR DE CURACO, MALLA Y CANTINO.TANTO FICHA ANEXO N 1 COMO CERTIFICADOS ASOCIADOS A LA INICIATIVA FUERON EMITIDOS CON EL NOMBRE DE REPOSICIÓN CLINICA DENTAL MOVIL, POSTAS DE SALUD RURAL, COMUNA DE VILCUN. Mensaje N°155 (24-07-2014) Acuerdo CORE N° 183 Sesión Ord. N° 011 (06-08-2014) DETALLE IDI PRIMER ACUERDO CORE Máquinas y Equipos M$ 31.285</t>
  </si>
  <si>
    <t>12.0 UNIDAD</t>
  </si>
  <si>
    <t>REPOSICIÓN DE EQUIPOS DE ESTERILIZACIÓN EXISTENTES EN LAS PSR, DEBIDO A QUE ESTÁN FUERA DE NORMA Y SU VIDA ÚTIL CUMPLIDA. LOS EQUIPOS A ADQUIRIR CORRESPONDEN A AUTOCLAVES DE 30 34 LITROS DE CAPACIDAD DE ESTERILIZACIÓN, CON SUS RESPECTIVAS PRUEBAS HIDRÁULICAS Y SELLADORAS DE PAPEL PARA AUTOCLAVE.TANTO FICHA ANEXO N 1 COMO CERTIFICADOS ASOCIADOS A LA INICIATIVA FUERON EMITIDOS CON EL NOMBRE DE REPOSICIÓN EQUIPAMIENTO DE ESTERILIZACIÓN, POSTAS DE SALUD RURAL, COMUNA DE VILCÚN.. EL CERTIFICADO DE ACUERDO DE CONCEJO MUNICIPAL FUE EMITIDO CON EL NOMBRE REPOSICIÓN EQUIPOS DE ESTERILIZACIÓN, POSTAS DE SALUD RURAL, COMUNA DE VILCUN. Mensaje N°155 (24-07-2014) Acuerdo CORE N° 183 Sesión Ord. N° 011 (06-08-2014) DETALLE IDI PRIMER ACUERDO CORE Máquinas y Equipos M$</t>
  </si>
  <si>
    <t>ADQUISICIÓN AMBULANCIA TRANSPORTE PARA EL H. DR.HHA TEMUCO, QUE CUMPLA CON LA NORMA CHILENA DE AMBULANCIAS, DEBE SER CON TRACCIÓN 4X2. MOTOR 2000 CC, TRANSMISIÓN MECÁNICA 6 VELOCIDADES, DIRECCIÓN HIDRAULICA, ETC. Y CONTAR CON CAMILLA PRINCIPAL CON SISTEMA PATAS ALTAS RETRÁCTILES,RED OXIGENO CENTRAL, 2 EQUIPOS OXIGENOTERAPIA, MONITORES PR/ARTERIAL,KIT RESUCITADORES, KIT TABLAS ESPINAL,KIT CUELLOS CERVICALES,SATURÓMETRO, BOMBA DE ASPIRACIÓN, RED ASPIRACIÓN CENTRAL, MASCARILLAS Y CONEXIÓN A OXIGENO,SILLA DE RUEDAS, CAMILLA AUXILIAR PLEGABLE, SABANILLAS ISOTÉRMICAS, RADIOTRANSMISOR VHF, FOCOS PERIMETRALES Y BATERIA AUXILIAR ENTRE OTROS. Y CON SU VIDA ÚTIL CUMPLIDA. Mensaje N°150 (15-07-2014) Acuerdo CORE N° 182 Sesión Ord. N° 011 (06-08-2014) DETALLE IDI PRIMER ACUERDO CORE Vehículos M$ 41.626</t>
  </si>
  <si>
    <t>SE REQUIERE DE UN VEHÍCULO TIPO TRANSMISIÓN MECÁNICA, 6 VELOCIDADES, CON DIRECCIÓN HIDRÁULICA, MOTOR 2000 CC, TRACCIÓN SIMPLE 4X2 Y DE UNA CAPACIDAD DE 1.500 KILOS COMO MÍNIMO. ESTA AMBULANCIA DEBE INCLUIR LA HABILITACIÓN Y EL EQUIPAMIENTO DEFINIDO SEGÚN NORMA CHILENA. SEGÚN ITEMS DETALLADO EN ANEXO EETT DE DETALLE EQUIPAMIENTO AMBULANCIA, CAMILLA PATAS ALTAS RETRÁCTILES,RED OXIGENO,KIT FOCOS PERIMETRALES Y BATERIA AUXILIAR ETC. Mensaje N°150 (15-07-2014) Acuerdo CORE N° 182 Sesión Ord. N° 011 (06-08-2014) DETALLE IDI PRIMER ACUERDO CORE Vehículos M$41.627</t>
  </si>
  <si>
    <t>EL PROYECTO CONSISTE EN LA ADQUISICIÓN DE UNA AMBULANCIA TODO TERRENO, MOTOR ELECTRÓNICO, CAJA DE CAMBIO DE 6 VELOCIDADES MAS REVERSA, CILINDRADA 2.143 CC, DIRECCIÓN HIDRÁULICA DE PIÓN Y CREMALLERA, PETROLERO, CON CAPACIDAD DE ESTANQUE DE 75 LITROS, CON IMPLEMENTACION PARA VEHICULOS DE EMERGENCIA DE ACUERDO A NORMATIVA VIGENTEEQUIPAMIENTO MEDICO (CAMILLA PRINCIPAL Y AUXILIAR)EQUIPOS DE OXIGENOTERAPIA Y SUCCION (BOMBA DE ASPIRACION, RED DE OXIGENO, CILINDRO DE OXIGENO Y SISTEMA OXIGENO PORTATIL, ENTRE OTRAS)EQUIPOS DE INMOVILIZACION (TABLA ESPINAL ADULTO, TABLA TORAXICA, TABLA PEDIATRICA, INMOVILIZADOR DE CABEZA, COLLARES CERVICALES, ENTRE OTRAS)VIA AREA (RESUCITADOR ADULTO Y RESUCITADOR PEDIÁTRICO)EQUIPOS Y EQUIPAMIENTO COMPLEMENTARIOS (ESFIGMOMANOMETRO ANEROIDE, FONODESCOPIO, FRAZADAS, SABANAS, ILUMINACION INTERIOR Y EXTERIOR, ALERTA LUMINOSA/ ACUSTICA, ENTRE OTRAS)ESTE MÓVIL SERÁ DESTINADO AL TRASLADO DE URGENCIAS Y PACIENTES CRÍTICOS, DESDE SECTORES RURALES A LA CABECERA COMUNAL, COMO DE ÉSTA A LOS CENTROS DE DERIVACIÓN MAS CERCANOS. Mensaje N°150 (15-07-2014) Acuerdo CORE N° 182 Sesión Ord. N° 011 (06-08-2014) DETALLE IDI PRIMER ACUERDO CORE Vehículos M$ 62.951</t>
  </si>
  <si>
    <t>REPOSICIÓN DEL VEHÍCULO DE TRANSPORTE DE PERSONAS, DESTINADO AL TRASLADO DE PACIENTES A DIÁLISIS, VEHICULO DEL TIPO FURGÓN, MOTOR 2500CC. APROX., TRANSMISIÓN MECÁNICA 56 VELOCIDADES, TRACCIÓN 4X2, DIESEL, CON CAPACIDAD AL MENOS PARA 15 PASAJEROS MÁS CHOFER DADO QUE EL ACTUAL SE ENCUENTRA EN MALAS CONDICIONES Y CON SU VIDA ÚTIL CUMPLIDA. Mensaje N°150 (15-07-2014) Acuerdo CORE N° 182 Sesión Ord. N° 011 (06-08-2014) DETALLE IDI PRIMER ACUERDO CORE Vehículos M$ 31.708</t>
  </si>
  <si>
    <t>LA ETAPA CONTEMPLA LA ADQUISICIÓN DE MAQUINARIA VIAL PESADA PARA CONTAR CON UN POOL QUE PERMITA REDUCIR LA BRECHA DE CONECTIVIDAD VIAL Y DEL ESTADO DE LOS CAMINOS QUE CONSIDERA LA ADQUISICIÓN DE UN CAMIÓN TOLVA DE 12 M3 DE POTENCIA APROX DE 352 HP A 2.200 RPM,MOTOR DIÉSEL, CON UN TORQUE MÍNIMO DE 1300 NM A 2.200 RPM, TRANSMISIÓN SINCRONIZADA, CON COMANDO ELECTRO NEUMÁTICO, DIRECCIÓN HIDRÁULICA , TRACCIÓN DE 6X4 Y MUELA DE ARRASTRE Y TERCER CIRCUITO PARA REMOLQUE UN CAMIÓN TOLVA DE 6 M3 DE POTENCIA ESTIMADA DE 200 HP A 2.200 RPM, CON UN TORQUE MÍNIMO DE 700 NM A 1.300 A 1.600 RPM , MOTOR DIÉSEL, DIRECCIÓN HIDRÁULICA TRACCIÓN 4X2 1 RODILLO COMPACTADOR AUTOPROPULSADO , RODILLO LISO VIBRATORIO, CON PROPULSIÓN Y TRACCIÓN A NEUMÁTICOS TRASEROS APROX. ENTRE OTROS Y UN REMOLQUE TIPO CAMA BAJA, CON UN ANCHO APROX DE 2.6 M Y EXTENSIBLE A 3.0 M, LARGO DE LA PLATAFORMA ES DE 7 M DE CARGA ÚTIL APROX. Mensaje N°151 (15-07-2014 Acuerdo CORE N° 180 Sesión Ord. N° 011 (06-08-2014) DETALLE IDI PRIMER ACUERDO CORE Máquinas y Equipos M$ 88.056 Vehículos M$.197.879</t>
  </si>
  <si>
    <t>EL PROYECTO CONSISTE EN LA ADQUISICIÓN DE CUATRO MAQUINARIAS PESADAS CAMINERAS PARA EL TRABAJO EN OBRAS VIALES DE LA COMUNA, ESPECIFICAMENTE EN LOS CAMINOS RURALES DE LA COMUNA. ESTAS MAQUINAS SON LAS SIGUIENTES 01 CAMIÓN TOLVA DE 12 M3 01 CAMIÓN TOLVA DE 6 M3 01 RETROEXCAVADORA 01 RODILLO COMPACTADOR 01 CAMA BAJA DE 18 TONLOS COSTOS DE MANTENCION SERÁN ASUMIDOS POR LA MUNICIPALIDAD DE COLLIPULLI Mensaje N°151 (15-07-2014 Acuerdo CORE N° 178 Sesión Ord. N° 011 (06-08-2014) DETALLE IDI PRIMER ACUERDO CORE Máquinas y Equipos M$ 151.829 Vehículos M$ 169.421</t>
  </si>
  <si>
    <t>Glosas ley de Presupuestos 2014</t>
  </si>
  <si>
    <t>Costo Total estimado</t>
  </si>
  <si>
    <t>INSTALACION SISTEMA AGUA POTABLE POLUL, DIVISORIA COLGA, PITRUFQUEN</t>
  </si>
  <si>
    <t>INSTALACION SISTEMA AGUA POTABLE RURAL PILPILCO, PADRE LAS CASAS</t>
  </si>
  <si>
    <t>209</t>
  </si>
  <si>
    <t>228</t>
  </si>
  <si>
    <t>LOS VECINOS DE LA VILLA CACIQUE PAILLALEF CONSTRUIMOS UN BARRIO SEGURO Y RECREATIVO</t>
  </si>
  <si>
    <t>CONSTRUCCION CENTRO DE SALUD FAMILIAR - PUCON</t>
  </si>
  <si>
    <t>REPOSICION EQUIPAMIENTO MEDICO POSTAS SALUD RURAL COMUNA VILCUN</t>
  </si>
  <si>
    <t>REPOSICION VEHICULO TRANSPORTE PACIENTES HOSPITAL VILCUN</t>
  </si>
  <si>
    <t>INSTALACION SISTEMA AGUA POTABLE RURAL CUSACO, IMPERIAL</t>
  </si>
  <si>
    <t>MEJORAMIENTO CAMINO BASICO INTERMEDIO LAUTARO LA COLONIA</t>
  </si>
  <si>
    <t>PROYECTO DESARROLLO DE LA IDENTIDAD BAQUEANA PARA EL CRECIMIENTO DEL TURISMO EN MELIPEUCO</t>
  </si>
  <si>
    <t>MEJORAMIENTO CAMINOS DIVERSOS SECTORES RURALES, COMUNA DE CURACAUTIN</t>
  </si>
  <si>
    <t>REPOSICION 1100 ML, VEREDAS PUERTO DOMINGUEZ, SAAVEDRA</t>
  </si>
  <si>
    <t>REPOSICION 19 REFUGIOS PEATONALES EN DIVERSOS SECTORES, SAAVEDRA</t>
  </si>
  <si>
    <t>MEJORAMIENTO CAMINOS COMUNIDADES INDIGENAS, LAUTARO</t>
  </si>
  <si>
    <t>CONSTRUCCION SEÑALIZACION CALLES NEHUENTUE, COMUNA DE CARAHUE</t>
  </si>
  <si>
    <t>REPOSICION 2000 ML VEREDAS PUERTO SAAVEDRA</t>
  </si>
  <si>
    <t>CONSTRUCCION GARITAS PEATONALES VARIOS SECTORES RURALES, CARAHUE</t>
  </si>
  <si>
    <t>CONSERVACION Y LIMPIEZA FAJAS CAMINOS INTERIORES, GALVARINO</t>
  </si>
  <si>
    <t>MEJORAMIENTO CAMINOS VECINALES SECTOR OESTE COMUNA DE LOS SAUCES</t>
  </si>
  <si>
    <t>MEJORAMIENTO CAMINOS VECINALES SECTOR ESTE COMUNA DE LOS SAUCES</t>
  </si>
  <si>
    <t>MEJORAMIENTO CAMINOS COMUNALES 2014, SAAVEDRA</t>
  </si>
  <si>
    <t>MEJORAMIENTO CAMINOS VECINALES VARIOS SECTORES DE GALVARINO</t>
  </si>
  <si>
    <t>MEJORAMIENTO ACERAS CALLE ERRAZURIZ Y OTROS SECTORES, TRAIGUEN</t>
  </si>
  <si>
    <t>HABILITACION ALUMBRADO PUBLICO SECTORES RURALES DE VILCUN</t>
  </si>
  <si>
    <t>NORMALIZACION INTERNADO ESCUELA ESPECIAL AMMILLAN, PITRUFQUEN</t>
  </si>
  <si>
    <t>CONSTRUCCION EQUIPAMIENTO COMUNITARIO VILLA PAULINO B., CURARREHUE</t>
  </si>
  <si>
    <t>MEJORAMIENTO ALCANTARILLAS Y PUENTES CAMINOS RURALES, LAUTARO</t>
  </si>
  <si>
    <t>CONSTRUCCION REFUGIOS PEATONALES, SECTOR RURAL DE LAUTARO</t>
  </si>
  <si>
    <t>MEJORAMIENTO ACERAS CALLE SAAVEDRA ENTRE URRUTIA Y FINAL, TRAIGUEN</t>
  </si>
  <si>
    <t>CONSTRUCCION CASA DEL ADULTO MAYOR, COLLIPULLI</t>
  </si>
  <si>
    <t>CONSTRUCCION PARADEROS URBANOS, COMUNA DE CARAHUE</t>
  </si>
  <si>
    <t>MEJORAMIENTO DE CAMINOS DIVERSOS SECTORES RURALES DE TEMUCO</t>
  </si>
  <si>
    <t>CONSTRUCCION PORTAL Y OBRAS ANEXAS CEMENTERIO DE COMUY, PITRUFQUEN</t>
  </si>
  <si>
    <t>CONSTRUCCION REFUGIOS PEATONALES SECTORES RURALES, COLLIPULLI</t>
  </si>
  <si>
    <t>REPARACION Y AMPLIACION SEDE SOCIAL VILLA LIUCURA, LONQUIMAY</t>
  </si>
  <si>
    <t>REPOSICION REFUGIOS PEATONALES URBANOS COMUNA DE ERCILLA</t>
  </si>
  <si>
    <t>ADQUISICION MAQUINARIA MANTENCION DE CAMINOS RURALES, VILLARRICA</t>
  </si>
  <si>
    <t>MEJORAMIENTO CAMINO RUTA S-81 CUARTA FAJA, GORBEA</t>
  </si>
  <si>
    <t>REPOSICION CUARTEL DE BOMBEROS SEGUNDA CIA. PAILAHUEQUE</t>
  </si>
  <si>
    <t>CONSTRUCCION PROVISORIA DE EMERGENCIA ESC. G-122 SAN RAMON - ERCILLA</t>
  </si>
  <si>
    <t>MEJORAMIENTO CAMINOS, COMUNA DE GALVARINO</t>
  </si>
  <si>
    <t>AMPLIACION GIMNASIO MUNICIPAL PERQUENCO</t>
  </si>
  <si>
    <t>CONSTRUCCION CANCHA DE FUTBOLITO PASTO SINTETICO MININCO, COLLIPULLI</t>
  </si>
  <si>
    <t>CONSTRUCCION PLAZA ACTIVA COMUNA DE ERCILLA</t>
  </si>
  <si>
    <t>CONSTRUCCION GIMNASIO MUNICIPAL PEDRO DE VALDIVIA, TEMUCO</t>
  </si>
  <si>
    <t>MEJORAMIENTO CAMINOS RURALES, COMUNA DE TRAIGUEN</t>
  </si>
  <si>
    <t>AMPLIACION MEDIALUNA MUNICIPAL, PITRUFQUEN</t>
  </si>
  <si>
    <t>MEJORAMIENTO CEMENTERIO MUNICIPAL, COMUNA DE LOS SAUCES</t>
  </si>
  <si>
    <t>CONSTRUCCION REFUGIOS PEATONALES, SECTORES RURALES DE GALVARINO</t>
  </si>
  <si>
    <t>CONSTRUCCION SISTEMA AGUA POTABLE LLAGUEY QUIFO, SAAVEDRA</t>
  </si>
  <si>
    <t>INSTALACION SISTEMA AGUA POTABLE RURAL CARILEUFU, PUCON</t>
  </si>
  <si>
    <t>MEJORAMIENTO PROVISION SERVICIOS RADIOTERAPIA REGION DE LA ARAUCANIA</t>
  </si>
  <si>
    <t>INSTALACION AGUA POTABLE COLPANAO, ZANJA, MAQUEHUE, P. LAS CASAS</t>
  </si>
  <si>
    <t>222</t>
  </si>
  <si>
    <t>249</t>
  </si>
  <si>
    <t>INTEGRACION INTERCULTURAL DE ADULTOS MAYORES ENTRE LA REGION DE LA ARAUCANIA Y REGION DE LOS LAGOS REALIZANDO UN MIZAGUN Y TRAFKINTU ENTRE REGIONES</t>
  </si>
  <si>
    <t>PRIL</t>
  </si>
  <si>
    <t>PRIMER DESAFIO TOLTEN LA CAPTURA DEL SALMON CHINOOQ</t>
  </si>
  <si>
    <t>17 REGATA CULTURAL DE BOTES ARTESANALES ISLA LLEPO LAGO BUDI</t>
  </si>
  <si>
    <t>FOMENTANDO EL DEPORTE RURAL MAPUCHE DE LA COMUNA DE PADRE LAS CASAS</t>
  </si>
  <si>
    <t>CAMPEONATO UNION COMUNAL CLUBES DEPORTIVOS RURALES DE CARAHUE</t>
  </si>
  <si>
    <t>CAMPEONATO DE BABY FUTBOL LABORAL PUREN</t>
  </si>
  <si>
    <t>INCENTIVANDO LA VIDA SANA A TRAVES DEL FUTBOL</t>
  </si>
  <si>
    <t>TALLERES DE EQUITACION E HIPOTERAPIA,INTERVENCION SOCIAL DE PERSONAS DISCAPACITADAS</t>
  </si>
  <si>
    <t>FUTBOL 7 SINDICAL INTERREGIONAL</t>
  </si>
  <si>
    <t>RECREEMOS EL FUTBOL AMATEUR EN PITRUFQUEN</t>
  </si>
  <si>
    <t>COPA PENECAS CLUB CAMPOS DEPORTIVOS 2015</t>
  </si>
  <si>
    <t>EL DEPORTE ES VIDA Y SALUD</t>
  </si>
  <si>
    <t>CUADRANGULAR DE RAYUELA</t>
  </si>
  <si>
    <t>MUJERES DEL ÑIELOL POR EL DESARROLLO DEPORTIVO</t>
  </si>
  <si>
    <t>RODEO CAMPESINO COMUNAL; LONQUIMAY SE UNE EN UNA FIESTA DE TRADICIONES CAMPESINAS</t>
  </si>
  <si>
    <t>GRAND PRIX PISTOLA OLIMPICA -  TORONTO, CANADA 2015</t>
  </si>
  <si>
    <t>PARTICIPACIÓN DEPORTIVA EN ENCUENTROS INTER REGIONALES DE BASQUETBOL FEMENINO AMATEUR ( PRIORIDAD 1 PROYECTO EMITIDO VALIDO )</t>
  </si>
  <si>
    <t>CERTAMEN DEPORTIVO RECREATIVO DE FUTBOL EN PUERTO SAAVEDRA</t>
  </si>
  <si>
    <t>I CAMPEONATO INFANTIL-JUVENIL COPA NUEVO MILENIO 2015</t>
  </si>
  <si>
    <t>FUTBOL COMUNAL EN PUERTO DOMINGUEZ</t>
  </si>
  <si>
    <t>RECREOS ACTIVOS PARA UNA VIDA SALUDABLE</t>
  </si>
  <si>
    <t>FORMANDO EL DEPORTE A NUESTRAS MUJERES Y NIÑOS</t>
  </si>
  <si>
    <t>CAMPEONATO COMUNAL DE FUTBOL RURAL CATEGORIA HONOR,SENIOR Y DAMAS</t>
  </si>
  <si>
    <t>FASE II PROYECTO DE QUINOTERAPIA AYEN</t>
  </si>
  <si>
    <t>OLIMPIADAS INTERREGIONALES ZONA SUR AUSTRAL FUNCIONARIOS DEL SERVICIO DE IMPUESTOS INTERNOS</t>
  </si>
  <si>
    <t>FORTALECIENDO VINCULOS MEDIANTE EL FÚTBOL SENIOR ENTRE CLUBES URBANOS Y RURALES DE LA COMUNA DE GALVARINO</t>
  </si>
  <si>
    <t>ESCUELAS FORMATIVAS DE BASQUETBOL DEPORTIVO CARAHUE 2014-2015</t>
  </si>
  <si>
    <t>POTENCIANDO EL FÚTBOL RECREATIVO EN LA REGIÓN DE LA ARAUCANIA</t>
  </si>
  <si>
    <t>OPEN TENIS DE MESA</t>
  </si>
  <si>
    <t>AFA FOMENTA EL DEPORTE EN LAUTARO</t>
  </si>
  <si>
    <t>TALLER DE PILATES</t>
  </si>
  <si>
    <t>CAMPEONATO INTERCOMUNAL DE BASQUETBOL DAMAS Y VARONES PERQUENCO 2014</t>
  </si>
  <si>
    <t>CAMBIA TU ESTILO DE VIDA</t>
  </si>
  <si>
    <t>ADQUISICIÓN E INSTALACIÓN DE CONTAINERS CAMARINES EN CANCHA DEL CLUB ESTRELLA ROJA</t>
  </si>
  <si>
    <t>LOS GRANEROS DE CHILE QUIEREN VIVIR MEJOR</t>
  </si>
  <si>
    <t>TODOS UNIDOS POR EL DEPORTE</t>
  </si>
  <si>
    <t>SUEÑOS DE NIÑEZ</t>
  </si>
  <si>
    <t>LUMACO UNIDO PARA FOMENTAR EL DEPORTE</t>
  </si>
  <si>
    <t>1er CAMPEONATO REGIONAL DE PESCA CON MOSCA FLY FISHING RENAICO RIVER</t>
  </si>
  <si>
    <t>ESCUELA  DE  PROMOCIÓN  Y FORMACIÓN DE  GIMNASTA  PARA  MALLECO</t>
  </si>
  <si>
    <t>CONTINUIDAD ESCUELA FORMATIVA PARA SERIES INFANTILES, JUVENILES Y EQUIPO FEMENINO JAVIERA CARRERA ANGOL</t>
  </si>
  <si>
    <t>ENCUENTRO GAMER ARAUCANIA 2014</t>
  </si>
  <si>
    <t>PREPARACION Y COMPETENCIA INTERREGIONAL FUTBOL JOVEN SUB -13 Y SUB 14</t>
  </si>
  <si>
    <t>DEPORTE NIÑOS Y SALUD</t>
  </si>
  <si>
    <t>PRIMERAS OLIMPIADAS FAMILIARES COMUNALES MAPUCHES TOQUI LAUTARO 2014</t>
  </si>
  <si>
    <t>CAMPEONATO DE FUTBOL INTERCOMUNAL Y REGIONAL 2014-2015</t>
  </si>
  <si>
    <t>ENTRENANDO ME PREPARO PARA COMPETIR EN NATACION</t>
  </si>
  <si>
    <t>ENCUENTRO DEPORTIVO EL TEMO 2014</t>
  </si>
  <si>
    <t>CAMPEONATO DE FUTBOL RURAL EL VOLCAN</t>
  </si>
  <si>
    <t>COPA JUVENIL</t>
  </si>
  <si>
    <t>CAMPEONATO DE LOS BARRIOS TEMUCO</t>
  </si>
  <si>
    <t>COPA DE CAMPEONES FUTBOL RURAL 2014</t>
  </si>
  <si>
    <t>CORRIDA FAMILIAR ANIVERSARIO CLUB DEPORTIVO LUIS VILLAGRA NAVARRETE</t>
  </si>
  <si>
    <t>MUJERES AL DEPORTE 2014</t>
  </si>
  <si>
    <t>GANADEROS AVANZA</t>
  </si>
  <si>
    <t>LAS ARTES MARCIALES FOMENTAN EL DEPORTE EN PUCÓN</t>
  </si>
  <si>
    <t>DIFUNDIENDO EL FÚTBOL A TRAVÉS DE LAS COMUNAS DE LA REGIÓN DE LA ARAUCANIA</t>
  </si>
  <si>
    <t>PROMOVIENDO LA ACTIVIDAD  FISICA PARA LAS FAMILIAS DE ULTRA CHOLCHOL.</t>
  </si>
  <si>
    <t>ENCUENTRO DEPORTIVO EL COIGUE</t>
  </si>
  <si>
    <t>FOMENTANDO EL DEPORTE EN LOS SECTORES RURALES</t>
  </si>
  <si>
    <t>CÓNDOR RUGBY CLUB: FORMANDO PATRIMONIO DEPORTISTA DESDE LA REGIÓN DE LA ARAUCANÍA</t>
  </si>
  <si>
    <t>ENCUENTRO CULTURAL RURAL COMUNAL</t>
  </si>
  <si>
    <t>CON DEPORTE Y RECREACION LOGRAMOS MEJORAR LA CONVIVENCIA DE LOS VECINOS</t>
  </si>
  <si>
    <t>CUADRANGULAR DE CLUBES RURALES SECTOR LOS GALPONES</t>
  </si>
  <si>
    <t>DEPORTE Y EDUCACION DE LA MANO CON LA VUNERABILIDAD Y LA RURALIDAD</t>
  </si>
  <si>
    <t>UNIDOS FORTELECEMOS LAS ACTIVIDADES DEPORTIVAS EN LA COMUNA DE TEMUCO</t>
  </si>
  <si>
    <t>FOMENTANDO LA RAYUELA A NIVEL INTERCOMUNAL</t>
  </si>
  <si>
    <t>INCENTIVANDO EL DESARROLLO DEL RODEO CHILENO COMO DEPORTE NACIONAL</t>
  </si>
  <si>
    <t>LA COPA DEL SILENCIO</t>
  </si>
  <si>
    <t>ESCUELA FORMATIVA DE BASQUETBOL DEPORTIVO LICEO</t>
  </si>
  <si>
    <t>PRIMER CAMPEONATO COMUNAL DE FUTBOL AMATEUR URBANO DE EQUIPOS MIXTOS HOMBRES Y MUJERES MAPUCHES-PEÑIS DE NUEVOS TALENTOS JUVENILES DE BARRIOS DE 14 A 18 AÑOS,EN EL CLUB DEPORTIVO SANTA GUADALUPE DE LA COMUNA DE LAUTARO 2014</t>
  </si>
  <si>
    <t>MAS DEPORTE MAS VIDA</t>
  </si>
  <si>
    <t>TALLERES Y EVENTOS MASIVOS DE VIDA SANA</t>
  </si>
  <si>
    <t>FOMENTANDO LA ACTIVIDAD FISICA Y RECREATIVA EN LOS ADULTOS  MAYORES DEL SECTOR RURAL EL LIUCO</t>
  </si>
  <si>
    <t>CAMPEONATO DE BABY FUTBOL FEMENINO</t>
  </si>
  <si>
    <t>II INTERCOMUNAL DE PESCA AL PEJERREY CON DEVOLUCIÓN DE LA ESPECIE A SU HÁBITAT</t>
  </si>
  <si>
    <t>FORMACIÓN DEPORTIVA Y COMPETITIVA DE SKI ALPINO</t>
  </si>
  <si>
    <t>RESCATANDO EL BORDE RIO MELILAHUEN, A TRAVES, DE LA PRACTICA DEPORTIVA.</t>
  </si>
  <si>
    <t>CAMPEONATO INTERREGIONAL DE FÚTBOL FEMENINO.</t>
  </si>
  <si>
    <t>VIVA EL FUTBOL DE LA LIGA DE AGUA FRIA</t>
  </si>
  <si>
    <t>FOMENTANDO EL CICLISMO DE RUTA RECREATIVO Y FORMATIVO EN LA COMUNA DE PADRE LAS CASAS AÑO 2014</t>
  </si>
  <si>
    <t>DEPORTE RECREATIVO EN LOS CONQUISTADORES</t>
  </si>
  <si>
    <t>CAMPEONATO NACIONAL DE FÚTBOL 45 CANADELA ANGOL 2014</t>
  </si>
  <si>
    <t>LIGUILLA BABY FUTBOL GORBEA</t>
  </si>
  <si>
    <t>FUTBOL FEMENINO RURAL 2014</t>
  </si>
  <si>
    <t>POR UNA VIDA MÁS SALUDABLE EN LONQUIMAY</t>
  </si>
  <si>
    <t>LA ASOCIACIÓN COMUNAL  DE RAYUELA PRETENDE SER Y POR TANTO ASEGURAR QUE JUGANDO RAYUELA SE LOGRA REUNIR A LA FAMILIA</t>
  </si>
  <si>
    <t>ESCUELA DE FORMACIÓN ATLÉTICA</t>
  </si>
  <si>
    <t>RANINCHE PALIN DE LA COMUNIDAD INDIGENA PELECO TRES ESQUINAS</t>
  </si>
  <si>
    <t>CAMPEONATOS DE VERANO GORBEA 2015</t>
  </si>
  <si>
    <t>CONTINUAR 2ª ETAPA CURSO DE YOGA</t>
  </si>
  <si>
    <t>TORNEO FUNDADORES DEL SUR</t>
  </si>
  <si>
    <t>CON EL CORAZON JUGAMOS FUTBOL</t>
  </si>
  <si>
    <t>CAMPEONATO DE FUTBOL CHOLCHOL</t>
  </si>
  <si>
    <t>INTER-COMUNAL DE TENIS DE MESA PITRUFQUEN 2014</t>
  </si>
  <si>
    <t>FORMAR E INCENTIVAR LA PRACTICA DEL ATLETISMO Y SU COMPETENCIA</t>
  </si>
  <si>
    <t>COPA QUEPE 21° ANIVERSARIO DE ASOCIACIÓN DE FÚTBOL AMATEUR DE QUEPE</t>
  </si>
  <si>
    <t>CAMPEONATO ZONA SUR</t>
  </si>
  <si>
    <t>ENCUENTRO MASIVO  DE PROMOCIÓN  DE  LA ACTIVIDAD  FÍSICA PARA UN ENVEJECIMIENTO ACTIVO DEL ADULTO MAYOR.</t>
  </si>
  <si>
    <t>PROMOVIENDO EL FUTBOL DE LA UNION COMUNAL DE FUTBOL RURAL</t>
  </si>
  <si>
    <t>CLUB DEPORTIVO LLAIMA COOPAC CELEBRA SUS 100 AÑOS DE VIDA</t>
  </si>
  <si>
    <t>DEPORTE PARA NUESTROS AÑOS DORADOS</t>
  </si>
  <si>
    <t>CAMPEONATO DE TENIS VILLARRICA OPEN</t>
  </si>
  <si>
    <t>DISFRUTANDO LA VIDA SANA</t>
  </si>
  <si>
    <t>CAMPEONATO MAS DEPORTE FUTBOL RURAL PALESTINO 2014</t>
  </si>
  <si>
    <t>FORTALECIENDO EL DEPORTE EN MI COMUNA</t>
  </si>
  <si>
    <t>ESCUELA DE FUTBOL DEPORTIVO VILLA LOS CACIQUES.</t>
  </si>
  <si>
    <t>ENCUENTRO DEPORTIVO 90 AÑOS DE VIDA</t>
  </si>
  <si>
    <t>1º COPA NEWEN FUTBOL MAPUCHE TOLTEN 2014</t>
  </si>
  <si>
    <t>FUTBOL RURAL 2014</t>
  </si>
  <si>
    <t>CAMPEONATO ANIVERSARIO N°30 CLUB DEPORTIVO MONTE VERDE</t>
  </si>
  <si>
    <t>TALLER POLIDEPORTIVO INTERCULTURAL EN POCOYAN</t>
  </si>
  <si>
    <t>GIMNASIA RITMICA PARA TODOS</t>
  </si>
  <si>
    <t>FOMENTANDO LA VIDA SALUDABLE EN NUESTRA COMUNIDAD ESCOLAR</t>
  </si>
  <si>
    <t>PRIMERA LIGA DE FÚTBOL EMPRESAS, GORBEA 2014-2015</t>
  </si>
  <si>
    <t>FÚTBOL + QUITRATUE = VIDA SANA</t>
  </si>
  <si>
    <t>VIDA SANA Y FELIZ</t>
  </si>
  <si>
    <t>I FESTIVAL NACIONAL DE AJEDREZ ARAUCANIA</t>
  </si>
  <si>
    <t>TAEKWONDO PARA SAAVEDRA III</t>
  </si>
  <si>
    <t>DESDE EL KONUN WENU CANCIONES DE LA ARAUCANIA</t>
  </si>
  <si>
    <t>COMPARTIENDO HISTORIAS CON CANTOS ,CON ADULTOS MAYORES DEL SECTOR POMONA Y ALREDEDORES</t>
  </si>
  <si>
    <t>UNA ANTOLOGOA POETICA EN LA SENDA DE JUVENCIO VALLE</t>
  </si>
  <si>
    <t>DIFUSIÓN DEL PATRIMONIO MUSICAL DE LA FRONTERA SUR</t>
  </si>
  <si>
    <t>FORTALECIMIENTO CULTURAL DEL CENTRO DE SALUD INTERCULTURAL BOROA FILULAWEN</t>
  </si>
  <si>
    <t>LANZAMIENTO DE LA PRIMERA RUTA PATRIMONIAL TURÍSTICO RELIGIOSA DE CHILE</t>
  </si>
  <si>
    <t>MUESTRA ITINERANTE "ENTRE CANTOS Y DANZAS-WE ULKANTUN AVANZA"</t>
  </si>
  <si>
    <t>CONTINUEMOS RESCATANDO LAS TRADICIONES Y VIVENCIAS A TRAVES DEL CANTAR CAMPESINO DE MIRAFLORES</t>
  </si>
  <si>
    <t xml:space="preserve">FESTIVAL REGIONAL DE CINE FAMILIAR </t>
  </si>
  <si>
    <t>ARTESANIA EN LANA Y GENERO EN LOS CERROS DE HUILCOLEO</t>
  </si>
  <si>
    <t>PRIMER ENCUENTRO INTERCULTURAL DE DANZA Y TALLERES FORMATIVOS EN NUEVA IMPERIAL</t>
  </si>
  <si>
    <t xml:space="preserve">ARAUCANIA SIN FRONTERAS </t>
  </si>
  <si>
    <t>COSMOVISION MAPUCHE, MITOLOGIA Y PINTURA</t>
  </si>
  <si>
    <t>DIFUSION DE LA OBRA CANTATA RANQUIL EL LLANTO DEL BIO BIO</t>
  </si>
  <si>
    <t>KIÑE FUXA XRAGUN HUARRIACHE</t>
  </si>
  <si>
    <t>RESCATE DE LA FIESTA DE SAN PEDRO Y LAS REGATAS TRADICIONALES EN LAS CALETAS ARTESANALES DE SAAVEDRA</t>
  </si>
  <si>
    <t>VALORACIÓN DE PRODUCTOS AGRÍCOLAS CON IDENTIDAD MAPUCHE PARA LA REGIÓN</t>
  </si>
  <si>
    <t>ESCUELA ARTÍSTICA CULTURAL CHIVILCÁN</t>
  </si>
  <si>
    <t>PROYECTEMOS EL BALLET FOLKLORICO EN LA COMUNA</t>
  </si>
  <si>
    <t>SEPTIMA VERSION FIESTA DEL CORDERO DE CATRIPULLI</t>
  </si>
  <si>
    <t>CELEBRACION DE LOS 10 AÑOS DE CUECAS Y VIDA PARA VICTORIA Y MALLECO</t>
  </si>
  <si>
    <t>FORTALECIMIENTO MEDIANTE TELAR MAPUCHE</t>
  </si>
  <si>
    <t>FERIA COSTUMBRISTA RUTA LAFKENCHE</t>
  </si>
  <si>
    <t>REVITALIZANDO LA IDENTIDAD MAPUCHE EN LA COMUNA DE LUMACO</t>
  </si>
  <si>
    <t>CELEBRACION ANIVERSARIO 251 DE LA VILLA MININCO</t>
  </si>
  <si>
    <t>RELATOS TRICULTURALES FOGÓN 2015</t>
  </si>
  <si>
    <t>2° ENCUENTRO FOLCLÓRICO REGIONAL, ULKANTU MAPU 2015</t>
  </si>
  <si>
    <t>SEDE CULTURAL COMUNITARIA UN ESPACIO INNNOVADOR E INTEGRADOR</t>
  </si>
  <si>
    <t>CANTOS DE LA ARAUCANIA</t>
  </si>
  <si>
    <t>TALLERES DE MUSICA FOLCLORICA CURARREHUE 2015</t>
  </si>
  <si>
    <t>ALTUE 40 AÑOS SEMBRANDO IDENTIDAD CULTURAL TRADICIONAL</t>
  </si>
  <si>
    <t>DESARROLLO DE TECNOLOGIAS CON IDENTIDAD E ORIGEN EL EL ARTE DE LA TEXTILERIA MAPUCHE O WITRAL.</t>
  </si>
  <si>
    <t>QUINTA VERSIÓN DEL CANTAR CAMPESINO DE VILLA LA ESPERANZA  LOS ADULTOS MAYORES CONSTRUYEN UN LEGADO A LAS NUEVAS GENERACIONES.</t>
  </si>
  <si>
    <t>TANGO, PASIÓN Y VIDA JUNTO AL LAGO Y AL VOLCÁN</t>
  </si>
  <si>
    <t>FORTALECER LA IDENTIDAD CULTURAL DE LA COMUNIDAD QUINTULL VIUDA DE ALCAMAN PARA DIFUNDIR LA EXPERIENCIA DE LOS MODULOS EDUCATIVOS AMBIENTALES, CULTURALES Y  DE ENERGÍAS RENOVABLES IMPLEMENTADOS EN EL CENTRO COMUNITARIO DE MALALCHE RINCON</t>
  </si>
  <si>
    <t>KELLU WKULUIN NI KONAEL GILLATUN MEU</t>
  </si>
  <si>
    <t>ENCUENTRO INTERCOMUNAL DE PALIN PERQUENCO 2015</t>
  </si>
  <si>
    <t>EJERCICIO,SALUD Y VIDA SANA,PARA LA ASOCIACION COMUNAL DE DIABETICOS DE LAUTARO</t>
  </si>
  <si>
    <t>CAPACITACION A MUJERES PERTENECIENTES A UNION COMUNAL DE TALLERES LABORALES DE CUNCO EN PROCESAMIENTO EN LA DE OVEJA Y TEJIDO EN TELAR</t>
  </si>
  <si>
    <t>TALLER FORMATIVO DE CUECA LICEO ATENEA</t>
  </si>
  <si>
    <t>FUTBOL RURAL EN LAS VEGAS DE GALVARINO</t>
  </si>
  <si>
    <t>TALLERES DE FORTALECIMIENTO ARTISTICO HUALPIN MAS CULTURA</t>
  </si>
  <si>
    <t>FOGONES CULTURALES DE TOLPAN</t>
  </si>
  <si>
    <t>XIV ENCUENTRO DE TUNAS Y ESTUDIANTINAS - ANGOL 2015</t>
  </si>
  <si>
    <t>3ª FERIA DE LAS TRADICIONES COSTUMBRISTAS DE  LA COMUNA DE TEODORO SCHMIDT</t>
  </si>
  <si>
    <t>SEGUNDO FESTIVAL DEL MERKEN, TRADICION Y ESFUERZO DE MUJERES DE LA CORDILLERA DE NAHUELBUTA</t>
  </si>
  <si>
    <t>DECIMA FERIA COSTUMBRISTA DE LASTARRIA</t>
  </si>
  <si>
    <t>LLEVAR LA MUSICA A BARRIOS DE CHILE</t>
  </si>
  <si>
    <t>PLASMANDO NUESTRA CULTURA EN TELAR</t>
  </si>
  <si>
    <t>ITINERANCIA DE RUTA MAYOR</t>
  </si>
  <si>
    <t>RESCATE DE LAS TRADICIONES FOLCLORICAS 2014</t>
  </si>
  <si>
    <t>TALLER DE BATUCADA CAVIAHUE</t>
  </si>
  <si>
    <t>MANTENIENDO LA EXPRESION CULTURAL:TEXTIL MAPUCHE EN LA COMUNIDAD</t>
  </si>
  <si>
    <t>ESCUELA DE ARTE VILLA LOS CONQUISTADORES</t>
  </si>
  <si>
    <t>INTEGRANDO LA CULTURA DEL ARTE Y EL TEATRO EN ALUMNOS CON DISCAPACIDAD AUDITIVA</t>
  </si>
  <si>
    <t>LA GRAN TRUCHADA 2015</t>
  </si>
  <si>
    <t>CEREMONIA INAUGURAL Y JUEGOS DEPORTIVOS INFANTILES NAHUELBUTA - VERSIÓN Nº 47-2014</t>
  </si>
  <si>
    <t>LAUTARO VIVE EL CAMPEONATO COMUNAL DE CUECA 2014</t>
  </si>
  <si>
    <t>FIESTA COSTUMBRISTA MAPUCHE NEWEN LOF HUAIQUIFIL</t>
  </si>
  <si>
    <t>FESTIVAL INTERCOMUNAL LA VOZ DE LOS BARRIOS  CARAHUE 2015.</t>
  </si>
  <si>
    <t>FORMACIÓN EN RADIOTEATROS PATRIMONIALES PARA ESCUELAS DE LA PROVINCIA DE MALLECO</t>
  </si>
  <si>
    <t>ENCUENTRO DE BANDAS DALCAHUE</t>
  </si>
  <si>
    <t>INTERCAMBIO DE FOLKLORE, EXPERIENCIAS Y VIVENCIAS ENTRE LOS ADULTOS MAYORES RURALES Y URBANOS DE PUCÓN</t>
  </si>
  <si>
    <t>II MUESTRA COSTUMBRISTA DEL BUDI</t>
  </si>
  <si>
    <t>ARTESANIAS CON IDENTIDAD LOCAL</t>
  </si>
  <si>
    <t>FORTALECIENDO EL ENCUENTRO COMUNITARIO Y LA IDENTIDAD CULTURAL DE LAS HORTENSIAS</t>
  </si>
  <si>
    <t>GIRA REGIONAL EDUCARTE CON ARTE 2014-2015</t>
  </si>
  <si>
    <t>FIESTA GUACHACA EN LA POBLACION THIER</t>
  </si>
  <si>
    <t>CONCIERTOS DE LA ORQUESTA FILARMÓNICA DE TEMUCO EN LA REGIÓN DE LA ARAUCANÍA, LOS RÍOS, LOS LAGOS, VALPARAÍSO Y METROPOLITANA</t>
  </si>
  <si>
    <t>MUESTRAS DE BAILES TÍPICOS WECHOLLIN</t>
  </si>
  <si>
    <t>RECUPERANDO  EL PALIN COMO PRÁCTICA CULTURAL MAPUCHE EN LA COMUNIDAD FRANCISCO COLLIPAL, COMUNA DE NUEVA IMPERIAL</t>
  </si>
  <si>
    <t>MUESTRA COMUNAL ARTÍSTICO-CULTURAL MAPUCHE: DANZA, TEATRO Y MÚSICA ANCESTRAL</t>
  </si>
  <si>
    <t xml:space="preserve">PRIMER FESTIVAL REGIONAL DE TALENTOS URBANOS </t>
  </si>
  <si>
    <t>RESCATANDO LA MEMORIA HISTÓRICA DE LASTARRIA</t>
  </si>
  <si>
    <t>EXPOPETS</t>
  </si>
  <si>
    <t>MUESTRA CINEMATOGRAFICA ITINERANTE,LA ARAUCANIA SIN BARRERAS</t>
  </si>
  <si>
    <t>GIRA REGIONAL DE LA OBRA/CHARLA/VISUAL TODOS SOMOS IGUALES</t>
  </si>
  <si>
    <t>LA MAGIA DEL MITO:CANTO Y DANZA,RECORRE LA ARAUCANIA</t>
  </si>
  <si>
    <t>FERIA GASTRONOMICA Y  CULTURAL  PUYEHUE</t>
  </si>
  <si>
    <t>RESCATANDO LAS TRADICIONES Y LA CULTURA JUNTO A LAS MUJERES RURALES DE PITRUFQUEN</t>
  </si>
  <si>
    <t>GIRA ARAUCANIA TIERRA DE TALENTOS</t>
  </si>
  <si>
    <t>PELÍCULA EL ORIGEN DEL CIELO</t>
  </si>
  <si>
    <t>LIQUEN, TRUEQUE DE LAS ARTES 2014</t>
  </si>
  <si>
    <t>MULTICULTURALIDAD REPRESENTADA EN OLEO</t>
  </si>
  <si>
    <t>FOMENTANDO LA CULTURA MAPUCHE AL INTERIOR DE LA COMUNIDAD INDIGENAJUAN CATRILAF Y EL TERRITORIO MAPUCHE DALCAHUE DE LA COMUNA DE CUNCO</t>
  </si>
  <si>
    <t>RESCATANDO NUESTRA CULTURA MAPUCHE</t>
  </si>
  <si>
    <t>LA RUTA PATRIMONIAL DE GORBEA</t>
  </si>
  <si>
    <t>APORTANDO A LA RECONSTRUCCION DE  LA MEMORIA HISTÓRICA DE LAS COMUNIDADES  MAPUCHE DEL SECTOR CONQUIL</t>
  </si>
  <si>
    <t>TRAFKINTU DEPORTIVO PALIN INTERREGIONAL EN EL WALL MAPUCHE2014</t>
  </si>
  <si>
    <t>PADRE LAS CASAS COMUNA INCLUSIVA A TRAVES DEL FOLCLOR</t>
  </si>
  <si>
    <t>4° FIESTA DE LA ESQUILA DE PERQUENCO</t>
  </si>
  <si>
    <t>TERCER ENCUENTRO DE ESCRITORES TREN DE LA POESIA</t>
  </si>
  <si>
    <t>EXPRESANDO NUESTROS TALENTOS A TRAVÉS DEL BALLET</t>
  </si>
  <si>
    <t>ENCUENTRO INTERCULTURAL EN EL TALLÓN</t>
  </si>
  <si>
    <t>VOCES DE HUICHAHUE LE CANTA A LA COMUNA DE CUNCO 2.0</t>
  </si>
  <si>
    <t>LA CULTURA DE LA BASURA</t>
  </si>
  <si>
    <t>ENCUENTRO ARTÍSTICO PARA USUARIOS DEL CECOSF ANGOL</t>
  </si>
  <si>
    <t>PREVENCIÓN DE VIOLENCIA INTRAFAMILIA A TRAVÉS DEL TEATRO</t>
  </si>
  <si>
    <t>PROVINCIAL DE CUECA ADULTO MALLECO -  PROYECTO CON PRIORIDAD N°1</t>
  </si>
  <si>
    <t>ENCUENTRO DE FUTBOL RAMON FREIRE 2014</t>
  </si>
  <si>
    <t>MUSICA PARA TODOS</t>
  </si>
  <si>
    <t>ACERCANDO A LA COMUNIDAD A TRAVÉS DE LA MÚSICA A VIVIER LA NAVIDAD</t>
  </si>
  <si>
    <t>TEJIENDO REDES EN UNION A NUESTRO TEMUCO</t>
  </si>
  <si>
    <t>ENCUENTRO MULTICULTURAL DE PUEBLOS ORIGINARIOS PARA EL RODAJE DE LA PELÍCULA EL HUINCA</t>
  </si>
  <si>
    <t>FOMENTO A LAS MUESTRAS COSTUMBRISTAS Y MAPUCHES EN LA COMUNA DE CURARREHUE AÑO 2014</t>
  </si>
  <si>
    <t>EL FESTIVAL DEL TRIGO Y TRILLA A YEGUA SUELTA</t>
  </si>
  <si>
    <t>FOMENTANDO LA CULTURA MUSICAL EN EXPO RADAL,QUEPE,FREIRE 2015</t>
  </si>
  <si>
    <t>MELODÍAS QUE SORPRENDEN</t>
  </si>
  <si>
    <t>MUESTRA COSTUMBRISTA Y FIESTA DE LA TORTILLA</t>
  </si>
  <si>
    <t>DESCUBRIENDO A CARAHUE,LA ANTIGUA IMPERIAL</t>
  </si>
  <si>
    <t>PERQUENCO CORAZÓN DE LA ARAUCANIA,III FERIA COSTUMBRISTA DEL ASADO DE CORDERO</t>
  </si>
  <si>
    <t>243</t>
  </si>
  <si>
    <t>EL VERANO TRAE LA MÚSICA, LA DANZA Y LA CULTURA A PITRUFQUÉN</t>
  </si>
  <si>
    <t>244</t>
  </si>
  <si>
    <t>NENTUYIÑ TAIÑ KIMVN / RESCATANDO Y DIFUNDIENDO EL PATRIMONIO CULTURAL MATERIAL E INMATERIAL DE GALVARINO Y LA REGIÓN; TRAWVN, PALIN, ESCUELA DE ARTES Y OFICIOS Y FERIA DE LAS TRADICIONES.</t>
  </si>
  <si>
    <t>245</t>
  </si>
  <si>
    <t>LA ALEGRÍA CIRCENSE LLEGA A LOS TERRITORIOS DEL TOQUI</t>
  </si>
  <si>
    <t>246</t>
  </si>
  <si>
    <t xml:space="preserve">2DO FESTIVAL DEL HUALLE, UN CANTO Y UNA DANZA PARA VICTORIA </t>
  </si>
  <si>
    <t>247</t>
  </si>
  <si>
    <t>EL DEPORTE Y LA VIDA SANA SE TOMA VICTORIA</t>
  </si>
  <si>
    <t>A LOS PIES DE LA CORDILLERA CANTA TU VOZ, CUNCO 2015</t>
  </si>
  <si>
    <t>29º VERSIÓN FESTIVAL EL GRANERO DE CHILE</t>
  </si>
  <si>
    <t>GUACOLDA RINDE HOMENAJE A LAS MACHIS, LAMGEN Y ÑAÑAS DE LAUTARO</t>
  </si>
  <si>
    <t>GALERÍA HISTÓRICA PARA CARAHUE</t>
  </si>
  <si>
    <t>ARTENTRETENIDO VERANO CULTURAL EN VICTORIA</t>
  </si>
  <si>
    <t>RESTAURANDO LA HISTORIA Y TRADICIÓN DEL TOQUI LAUTARO</t>
  </si>
  <si>
    <t>MUESTRA COSTUMBRISTA INTERCULTURAL PITRUFQUEN</t>
  </si>
  <si>
    <t>CARNAVAL DE VERANO EN LA COMUNA DE LOS SAUCES.-</t>
  </si>
  <si>
    <t>SEGUNDO ENCUENTRO DE TEATRO INTERCOMUNAL EN LONCOCHE</t>
  </si>
  <si>
    <t>FESTIVAL Y FERIA INTERCULTURAL FRUTOS DEL LLAIMA  (PRIORIDAD I)</t>
  </si>
  <si>
    <t>TRADICIÓN Y CANTO</t>
  </si>
  <si>
    <t>ITINERANCIA ESCUELA MUNICIPAL DE ARTE</t>
  </si>
  <si>
    <t>TALLERES ARTÍSTICOS, RESCATANDO Y PROMOVIENDO TALENTOS LOCALES Y MÚSICA INTERCULTURAL MAPUCHE</t>
  </si>
  <si>
    <t>FESTIVAL DE LA VOZ, LA MOSQUETA, EN LA COMUNA DE LOS SAUCES</t>
  </si>
  <si>
    <t>PROGRAMA CULTURAL DE VERANO 2015: TEATRO Y MÚSICA</t>
  </si>
  <si>
    <t>FESTIVAL REGIONAL DE LA CEREZA</t>
  </si>
  <si>
    <t>2º FESTIVAL DE LA VOZ TREN AL SUR CAPITÁN PASTENE 2015</t>
  </si>
  <si>
    <t>CUARTA VERSIÓN DE MÚSICA AL SUR DE LA ARAUCANIA</t>
  </si>
  <si>
    <t>TRAWÜN PU KIMCHE</t>
  </si>
  <si>
    <t>FESTIVAL UNA VOZ PARA LA ARUCANIA, CHOLCHOL 2015</t>
  </si>
  <si>
    <t>2º ENCUENTRO DE ORQUESTAS SINFÓNICAS JUVENILES E INFANTILES LA FIESTA DE LOS VIOLINES 2015 
PRIORIDAD EL PROYECTO: 2</t>
  </si>
  <si>
    <t>KIMUN,ULKANTUN,EPEW PU PICHI KECHE ÑIEL</t>
  </si>
  <si>
    <t>LAS CAZUELAS DE CAMPO DE TROVOLHUE.RECUPERANDO NUESTRA IDENTIDAD LOCAL</t>
  </si>
  <si>
    <t>LOS ADULTOS MAYORES TAMBIÉN HACEMOS TEATRO EN LONCOCHE</t>
  </si>
  <si>
    <t>EL PILLÁN DE VILCÚN RINDE HOMENAJE A LAS MACHIS, LAGMIEN Y ÑAÑAS DE LA ARAUCANÍA 
PRIORIDAD DEL PROYECTO: 3</t>
  </si>
  <si>
    <t>FESTIVAL DE LA FRUTILLA PURÉN 2015</t>
  </si>
  <si>
    <t>MELODÍAS JUVENILES,CLINICAS MUSICALES 2015</t>
  </si>
  <si>
    <t>CARNAVAL CULTURAL PUREN 2015, ACERCANDO LA CULTURA A LA COMUNIDAD</t>
  </si>
  <si>
    <t>CAMPEONATO COMUNAL DE PALIN</t>
  </si>
  <si>
    <t>UNE PICHIKECHE AUKATXAWUN KA KURAREWE MEW/PRIMERAS OLIMPIADAS ESCOLARES DE JUEGOS MAPUCHE EN CURARREHUE</t>
  </si>
  <si>
    <t>OLIMPIADAS ESCOLARES DE LA COMUNA DE PURÉN</t>
  </si>
  <si>
    <t>LONCOCHE, JUNTO AL DEPORTE</t>
  </si>
  <si>
    <t>EL FÚTBOL Y SUS VARIANTES EN COLLIPULLI 2015</t>
  </si>
  <si>
    <t>CAMPEONATO DE FUTBOL INTEGRACIÓN COPA ANIVERSARIO DE CURARREHUE 2014</t>
  </si>
  <si>
    <t>EVENTOS Y COMPETENCIAS DEPORTIVAS TRAIGUEN 2015</t>
  </si>
  <si>
    <t>TOLTÉN MÁS DEPORTE PARA TODOS .- PRIORIDAD 1</t>
  </si>
  <si>
    <t>SPINNING Y EJERCICIO AL AIRE LIBRE</t>
  </si>
  <si>
    <t>MARATÓN MAPUCHE 2014</t>
  </si>
  <si>
    <t>EL GRAN CAMPEÓN DEL FÚTBOL RURAL TEODORO SCHMIDT 2014</t>
  </si>
  <si>
    <t>TRAWUN(ENCUENTRO)INTERCOMUNAL DE PALÍN</t>
  </si>
  <si>
    <t>CAMPEONATOS DEPORTIVOS EN FREIRE</t>
  </si>
  <si>
    <t>EVENTO XI MARATÓN INTERNACIONAL DE CANOTAJE CARAHUE 2015</t>
  </si>
  <si>
    <t>PRIMERAS OLIMPIADAS LOCALES VECINALES,UNA INSTANCIA DE PARTICIPACION E INTEGRACION EN LA COMUNA DE CURACAUTIN</t>
  </si>
  <si>
    <t>MUNDIALITO CIUDAD VICTORIA</t>
  </si>
  <si>
    <t>FORMANDO EL DEPORTE EN LONQUIMAY</t>
  </si>
  <si>
    <t>MUEVE VILCÚN 2015
PRIORIDAD N° 2</t>
  </si>
  <si>
    <t>FORMANDO DEPORTISTAS PARA RENAICO</t>
  </si>
  <si>
    <t>APOYANDO LAS COMPETENCIA INDIVIDUALES Y COLECTIVAS DE LOS DEPORTISTAS RENAIQUINOS</t>
  </si>
  <si>
    <t>ESCUELAS POLIDEPORTIVAS PARA UN PURÉN MAS COMPETITIVO</t>
  </si>
  <si>
    <t>YO CORRO Y BAILO POR MI COMUNA</t>
  </si>
  <si>
    <t>LOS SAUCES REVIVE EL FÚTBOL.
PRIORIDAD 3</t>
  </si>
  <si>
    <t>ESCUELAS DEPORTIVAS EN FREIRE</t>
  </si>
  <si>
    <t>VIVIENDO LOS JUEGOS DE LA ARAUCANIA 2014</t>
  </si>
  <si>
    <t>GORBEA, VIVEL EL DEPORTE!</t>
  </si>
  <si>
    <t>ESCUELAS DEPORTIVAS DE VERANO, RURAL Y URBANO, DE LA COMUNA DE LOS SAUCES.
PRIORIDAD 4</t>
  </si>
  <si>
    <t>TRAWUN(ENCUENTRO)INTERCOMUNAL DE FUTBOL RURAL</t>
  </si>
  <si>
    <t>TENIS PARA TODOS</t>
  </si>
  <si>
    <t>JUNTO AL DEPORTE Y LA RECREACIÓN PURÉN CONTIGO MUCHO MEJOR</t>
  </si>
  <si>
    <t>FORMANDO DEPORTISTAS CON DEPORTES INNOVADORES PARA ANGOL</t>
  </si>
  <si>
    <t>LONCOCHE, UN VERANO EN MOVIMIENTO SALUDABLE</t>
  </si>
  <si>
    <t>CUNCO CUNA DE TALENTOS DEPORTIVOS 4.0</t>
  </si>
  <si>
    <t>PALIKANTUN: RESCATE Y VALORACION DE CONOCIMIENTOS SOBRE EL PALIN Y FORMACION DE MONITORES EN LA COMUNA DE CUNCO</t>
  </si>
  <si>
    <t>VIVE EL DEPORTE EN LAUTARO</t>
  </si>
  <si>
    <t>UN SISTEMA DE VIDA SANA</t>
  </si>
  <si>
    <t>EL FUTBOL CRECE EN ERCILLA</t>
  </si>
  <si>
    <t>CURACAUTIN GENERANDO ESPACIOS EN PRO DEL DEPORTE COMUNAL</t>
  </si>
  <si>
    <t>FORTALECIENDO EL PALIN COMO DEPORTE ANCESTRAL LUMACO</t>
  </si>
  <si>
    <t>EN PITRUFQUÉN COMPITIENDO CON UN JUEGO LIMPIO</t>
  </si>
  <si>
    <t>LOS SAUCES REVIVE EL DEPORTE.
PRIORIDAD 2</t>
  </si>
  <si>
    <t>ESCUELAS, TALLERES Y ACTIVIDADES DEPORTIVAS DE INCLUSIÓN EN TRAIGUEN</t>
  </si>
  <si>
    <t>LOS SAUCES SE MUEVE A TRAVÉS DEL DEPORTE.
PRIORIDAD 1</t>
  </si>
  <si>
    <t>ENCUENTRO COMUNALES DE PALÍN COMUNA DE CARAHUE</t>
  </si>
  <si>
    <t>ZUMBATON EN LA PUERTA AL SUR</t>
  </si>
  <si>
    <t>ERCILLA SE MUEVE AL RITMO DEL DEPORTE</t>
  </si>
  <si>
    <t>ENCUENTRO INTER-REGIONAL DE ESCUELAS DE FUTBOL SUB 15</t>
  </si>
  <si>
    <t>BABY FUTBOL PASION DE MULTITUDES "MASIVO INTERGENERACIONAL COMUNAL"</t>
  </si>
  <si>
    <t>BASQUETBOL PARA TODOS "LUMACO UNA COMUNA CON VERSATILIDAD DEPORTIVA"</t>
  </si>
  <si>
    <t>ACONDICIONAMIENTO FÍSICO EN PILLANLELBÚN</t>
  </si>
  <si>
    <t>MAS DEPORTE RURAL EN LAUTARO</t>
  </si>
  <si>
    <t>NIEVE, ESQUÍ  NÓRDICO Y ENTORNO EN LONQUIMAY.-
PRIORIDAD I.-</t>
  </si>
  <si>
    <t>DESARROLLO DEL FUTBOL Y LA VIDA SANA EN LA POBLACION MEZA</t>
  </si>
  <si>
    <t>UNIVERSO DIFERENTE DE MULTICAPACIDADES</t>
  </si>
  <si>
    <t>CAMPEONATO FORMATIVO LLAIMA 2015</t>
  </si>
  <si>
    <t>MAULEN YA ES HORA DE JUGAR</t>
  </si>
  <si>
    <t>LEVANTANDO EL FUTBOL CAMPESINO</t>
  </si>
  <si>
    <t>ENCUENTRO DE PALIN TERRITORIAL ADI PUEL-NAHUELBUTA</t>
  </si>
  <si>
    <t>ADULTOS MAYORES DE DIUCO POCULON EN MOVIMIENTO</t>
  </si>
  <si>
    <t>SEMBRANDO PASION POR EL FUTBOL</t>
  </si>
  <si>
    <t>TALLERES PREVENTIVOS VIF, PARA MUJERES DEL SECTOR URBANO Y RURAL DE LA COMUNA DE CARAHUE</t>
  </si>
  <si>
    <t>SISTEMA DE CAMARAS DE TELEVIGILANCIA EN PUNTOS ESTRATEGICOS DE RENAICO Y TIJERAL</t>
  </si>
  <si>
    <t>PREVINIENDO Y CULTURIZANDO A NIÑOS Y JOVENES DE LA COMUNA DE LUMACO</t>
  </si>
  <si>
    <t>IMPLEMENTACION SISTEMA DE TELEVIGILANCIA EN LA COMUNA DE FREIRE</t>
  </si>
  <si>
    <t>CONTROL REPRODUCTIVO Y SANITARIO DE CANINOS, VAGOS O CALLEJEROS EN SECTORES RURALES DE LA COMUNA DE FREIRE</t>
  </si>
  <si>
    <t>AMPLIACION DE COBERTURA DEL PROGRAMA MUNICIPAL DE CONTROL DE PERROS VAGOS</t>
  </si>
  <si>
    <t>ESTERILIZACIÓN COMUNAL CANINA; POR UNA CIUDAD MÁS SEGURA PARA TODOS.</t>
  </si>
  <si>
    <t>VIGILANDO MI COMUNA, LOS  SAUCES</t>
  </si>
  <si>
    <t>RECUPERACION PLAZA LAS AMERICAS</t>
  </si>
  <si>
    <t>VAMOS A DISFRUTAR JUNTOS  DE NUESTRA AREA VERDE, QUE AHORA ES SEGURO</t>
  </si>
  <si>
    <t>APOYANDO EL CONTROL DE SOBREPOBLACION CANINA EN LA COMUNA DE GORBEA</t>
  </si>
  <si>
    <t>LA PREVENCIÓN EN CUNCO PARTE DESDE MI BARRIO.</t>
  </si>
  <si>
    <t>RESCATE Y MEJORAMIENTO ESPACIOS PÚBLICOS DISTINTAS LOCALIDADES COMUNA T. SCHMIDT</t>
  </si>
  <si>
    <t>IMPLEMENTACIÓN RED DE SEGURIDAD CIUDADANA EN LA COMUNA DE GORBEA A TRAVÉS DE LA PARTICIPACION COMUNITARIA</t>
  </si>
  <si>
    <t>ATENCIÓN Y ACOGIDA A VICTIMAS DE VIOLENCIA INTRAFAMILIAR EN LA COMUNA DE LOS SAUCES</t>
  </si>
  <si>
    <t>RECUPERANDO ESPACIOS RECREACIONALES PARA JOVENES Y NIÑOS EN NUEVA IMPERIAL: PARQUE ESTACION, UN LUGAR DE ENCUENTRO</t>
  </si>
  <si>
    <t>RADIOCOMUNICACIÓN PARA JUNTAS DE VIGILANCIA DEL SECTOR ORIENTE DE CHOLCHOL,  TIERRAS MAPUCHE PROTEGIDAS DEL DELITO</t>
  </si>
  <si>
    <t>ADQUISICIÓN E INSTALACIÓN DE CAMARAS DE TELEVIGILANCIA EN LA COMUNA DE VILLARRICA</t>
  </si>
  <si>
    <t>REPOSICIÓN LUMINARIAS PEATONALES PARA DISTINTOS ESPACIOS PÚBLICOS DE CUNCO</t>
  </si>
  <si>
    <t>CONSTRUCCIÓN PLAZA SECTOR LOS MAITENES NORTE, COLLIPULLI</t>
  </si>
  <si>
    <t>SISTEMA DE CÁMARAS DE VIGILANCIA EN PITRUFQUÉN</t>
  </si>
  <si>
    <t>PROGRAMA DE CONTROL DE LA PROLIFERACIÓN DE PERROS VAGOS EN LA COMUNA DE PITRUFQUEN</t>
  </si>
  <si>
    <t>ILUMINACION EN MULTICANCHAS DE SAN RAMON</t>
  </si>
  <si>
    <t>HABILITACIÓN ZONA MAQUINAS DE EJERCICIO EN PLAZOLETAS DE LA COMUNA</t>
  </si>
  <si>
    <t>MEJORANDO LA COMUNICACION, A TRAVES DE EQUIPOS RADIALES</t>
  </si>
  <si>
    <t>ILUMINACION SECTOR COMPLEJO RAYUELERO Y MEDIALUNA, PARQUE ESTADIO MUNICIPAL</t>
  </si>
  <si>
    <t>AMPLIACIÓN  SISTEMA DE CÁMARAS DE VIGILANCIA DE LA COMUNA DE PUCÓN</t>
  </si>
  <si>
    <t>RECUPERACIÓN DE SITIO ERIAZO POBLACIÓN VILLA ENTRE RÍOS NUEVA TOLTEN.</t>
  </si>
  <si>
    <t>ILUMINANDO LOS PARADEROS RURALES DE CARAHUE</t>
  </si>
  <si>
    <t>RECUPERACIÓN DE ESPACIO PUBLICO PARA LOS VECINOS DE GENERAL LÓPEZ</t>
  </si>
  <si>
    <t>REFUGIO PEATONAL SEGURO</t>
  </si>
  <si>
    <t>24 HORAS DEPORTIVO</t>
  </si>
  <si>
    <t>RECUPERACIÓN DE ESPACIO PUBLICO PARA LOS VECINOS DE VILCÚN</t>
  </si>
  <si>
    <t>ILUMINANDO MI BARRIO</t>
  </si>
  <si>
    <t>RADIOCOMUNICACIÓN PARA JUNTAS DE VIGILANCIA DEL SECTOR PONIENTE DE CHOLCHOL, TIERRAS MAPUCHE PROTEGIDAS DEL DELITO</t>
  </si>
  <si>
    <t>CÁMARAS DE VIGILANCIA PARA CHOLCHOL NORTE, KVME MOGNEN, CHOLCHOL SEGURO</t>
  </si>
  <si>
    <t>CAMPAÑA DE DIFUSIÓN A TRAVÉS DEL CANAL 8 PARA LA PREVENCIÓN DEL DELITO DE ABIGEATO, SAAVEDRA</t>
  </si>
  <si>
    <t>SISTEMA DE RADIO COMUNICACION MUNICIPALIDAD DE ERCILLA</t>
  </si>
  <si>
    <t>SISTEMA DE CÁMARAS DE VIGILANCIA AGRO ERCILLA Y SARA MALLECO</t>
  </si>
  <si>
    <t>PUERTO SAAVEDRA MI COMUNA MAS SEGURA CON CÁMARAS DE VIGILANCIA</t>
  </si>
  <si>
    <t>OFICINA DE ATENCIÓN Y ACOGIDA A VÍCTIMAS DE LA VIOLENCIA INTRAFAMILIAR, SAAVEDRA</t>
  </si>
  <si>
    <t>SISTEMA DE VIGILANCIA CON CÁMARAS DE VIDEO EN MUSEO DE MAQUINAS CARAHUE</t>
  </si>
  <si>
    <t>ALARMAS DE COORDINACION COMUNAL</t>
  </si>
  <si>
    <t>SEGURIDAD EN MI BARRIO</t>
  </si>
  <si>
    <t>RECUPERANDO NUESTRO ESPACIO RECREATIVO Y SOCIAL</t>
  </si>
  <si>
    <t>POR UN CURACAUTIN MAS SEGURO</t>
  </si>
  <si>
    <t>EQUIPANDO NUESTRA JUNTA DE VIGILANCIA HACEMOS FRENTE AL ABIGETO</t>
  </si>
  <si>
    <t>EQUIPANDO NUESTRA JUNTA DE VIGILANCIA SANTA CAROLINA</t>
  </si>
  <si>
    <t>GENERANDO HABILIDADES PARA LA VIDA Y SEGURIDAD EN VILLA EL BOSQUE</t>
  </si>
  <si>
    <t>PROTEGIENDO NUESTRA SEDE</t>
  </si>
  <si>
    <t>ADQUISICION DE EQUIPOS PORTATILES DE COMUNICACIÓN ALTO CHELLE</t>
  </si>
  <si>
    <t>EQUIPANDO CON CAMARAS PROTEJO MI BARRIO,JUNTA DE VECINOS PUESTA EL SOL</t>
  </si>
  <si>
    <t>EQUIPANDO A LA VILLA EL BOSQUE CON CAMARAS COMUNITARIAS DERROTAMOS LA DELINCUENCIA</t>
  </si>
  <si>
    <t>PROTEGIENDO MI SECTOR CONTRA LA DELINCUENCIA</t>
  </si>
  <si>
    <t>PROTEGIENDO MI BARRIO CON CAMARAS COMUNITARIAS,CARAHUE SEGURO</t>
  </si>
  <si>
    <t>MAS SEGURIDAD PARA NUESTRA JUNTA DE VECINOS EL ESFUERZO</t>
  </si>
  <si>
    <t>TRABAJANDO POR UNA ESCUELA SEGURA</t>
  </si>
  <si>
    <t>VECINOS UNIDOS CONTRA LA DELINCUENCIA</t>
  </si>
  <si>
    <t>EQUIPANDO CON CAMARAS VILLA ENTRE LOMAS,PROTEGEMOS NUESTRA UNIDAD VECINAL</t>
  </si>
  <si>
    <t>INTEGRANDO Y FORTALECIENDO A NIÑOS Y JOVENES DE LA VILLA JUVENCIO VALLE A TRAVES DE LA GENERACION DE ESPACIOS DE FORMACION Y SANA CONVIVENCIA</t>
  </si>
  <si>
    <t>CAMARAS DE TELEVIGILANCIA COMUNITARIAS</t>
  </si>
  <si>
    <t>SEGURIDAD VECINAL VILLA SUR</t>
  </si>
  <si>
    <t>CON SEGURIDAD CRECEMOS CON CLARIDAD</t>
  </si>
  <si>
    <t>GANEMOSLE A LA DELINCUENCIA</t>
  </si>
  <si>
    <t>IMPLEMENTACION SISTEMAS DE ALARMAS COMUNITARIAS JUNTA DE VECINOS EL ROBLE CAJON</t>
  </si>
  <si>
    <t>CAMARAS NOS PROTEGE</t>
  </si>
  <si>
    <t>YO PREVENGO JUNTO A MIS VECINOS EL ROBO DENTRO DE NUESTRA UNIDAD VECINAL</t>
  </si>
  <si>
    <t>ADQUISICION DE EQUIPOS PORTATILES DE COMUNICACIÓN Y EQUIPAMIENTO DE VIGILANCIA</t>
  </si>
  <si>
    <t>PREVINIENDO V.I.F EN COMUNIDADES INDIGENAS</t>
  </si>
  <si>
    <t>VIVIENDAS SEGURAS EN LAS MARGARITAS</t>
  </si>
  <si>
    <t>AMPLIACION DE COBERTURA Y MEJORAMIENTO MEDIANTE LA RENOVACION DE EQUIPOS RADIALES</t>
  </si>
  <si>
    <t>CHARLAS DE EDUCACION Y PREVENCION PARA EL MANEJO Y CONTROL DE ENFERMEDADES ZOONOTICAS EN MASCOTAS Y PERROS VAGOS</t>
  </si>
  <si>
    <t>MEJORANDO MI COMUNIDAD</t>
  </si>
  <si>
    <t>ILUMINACIÓN SOLAR CRUCE INTERIOR FAJA 10.000</t>
  </si>
  <si>
    <t>IMPLEMENTACIÓN JUNTA DE VIGILANCIA SECTOR CHAURA ALTO.</t>
  </si>
  <si>
    <t>MEJORANDO  LA  SEGURIDAD  EN  MI  BARRIO-.</t>
  </si>
  <si>
    <t>APOYANDO A PLC A COMBATIR LA V.I.F.</t>
  </si>
  <si>
    <t>RESCATANDO EL ÁREA VERDE DE VILLA LOS VOLCANES PARA COMBATIR LA DELINCUENCIA</t>
  </si>
  <si>
    <t>POR UNA MAYOR SEGURIDAD E INTEGRACION PARA LOS NIÑOS Y ADULTOS DE NUESTRA VILLA</t>
  </si>
  <si>
    <t>RECUPERACION DE ESPACIOS PUBLICOS, TAÑI RUKA.</t>
  </si>
  <si>
    <t>RESGUARDO DE LA SEDE DE LA COMUNIDAD MAPUCHE MANUEL TRAMOLAO DE LA COMUNA DE NUEVA IMPERIAL</t>
  </si>
  <si>
    <t>CENTRO OPERATIVO DE ESTERILIZACION Y REGISTRO DE CANIDOS EN LA COMUNA DE TRAIGUEN</t>
  </si>
  <si>
    <t>MEJORANDO LA SEGURIDAD EN NUESTRO VECINDARIO</t>
  </si>
  <si>
    <t>ILUMINACIÓN CALLES TENIENTE MERINO DE CARAHUE</t>
  </si>
  <si>
    <t>UNIDOS POR UNA COLONIA MAS SEGURA</t>
  </si>
  <si>
    <t>MI BARRIO MAS SEGURO</t>
  </si>
  <si>
    <t>PROTEGIENDO A NUESTROS NIÑOS</t>
  </si>
  <si>
    <t>CIERRE PERIMETRAL SEDE JUNTA DE VECINOS POBLACION PINCHEIRA MONSALVE</t>
  </si>
  <si>
    <t>RESGUARDAR SEDE COMUNITARIA JUNTA DE VECINOS,  VILLA LOS JARDINES EN LA COMUNA DE LOS SAUCES</t>
  </si>
  <si>
    <t>PLAZA SEGURA POBLACION VILLA EL BOSQUE</t>
  </si>
  <si>
    <t>CAMINANDO SEGURO POR LAS CALLES DE ÑANCUL</t>
  </si>
  <si>
    <t>RECUPERANDO ESPACIOS RURALES: CIERRE PERIMETRAL CANCHA VERANIL, SECTOR RAPA BOROA</t>
  </si>
  <si>
    <t>RESGUARDANDO LA SEGURIDAD CON MIS VECINOS DE EL LIUCO</t>
  </si>
  <si>
    <t>JÓVENES INTEGRADOS POR LA MÚSICA Y LA ALEGRIA.</t>
  </si>
  <si>
    <t>MI BARRIO DUERME TRANQUILO</t>
  </si>
  <si>
    <t>PLAZA DEPORTIVA SECTOR ESTACION DE ERCILLA</t>
  </si>
  <si>
    <t>LUCHA CONTRA EL ABIGEATO Y LA INCOMUNICACION RURAL</t>
  </si>
  <si>
    <t>DON JOAQUIN MAS SEGURO</t>
  </si>
  <si>
    <t>ACCIONES PREVENTIVAS Y EDUCATIVAS CONTRA EL ABIGEATO EN EL TERRITORIO NAHUELBUTA</t>
  </si>
  <si>
    <t>EQUIPAMIENTO DE COMUNICACIONES PARA COMITÉ DE SEGURIDAD RURAL EL LIUCO</t>
  </si>
  <si>
    <t>VIVIR SEGURO EN LA JUNTA DE VECINOS LOS CRUCEROS</t>
  </si>
  <si>
    <t>HOGAR  SEGURO  PARA LOS ADULTOS MAYORES RESIDENTES DE ELEAM SANTA ISABEL DE TRAIGUEN</t>
  </si>
  <si>
    <t>PROTEGIENDO LA SEGURIDAD DEL JARDÍN INFANTIL LAS ARAUCARIAS DE LAUTARO</t>
  </si>
  <si>
    <t>NUEVAS TECNOLOGÍAS PARA COMBATIR EL ABIGEATO EN CHOL CHOL</t>
  </si>
  <si>
    <t>RECUPERANDO NUESTRO ESPACIO ALEJAMOS EL DELITO</t>
  </si>
  <si>
    <t>INSTALACIÓN LUMINARIAS SECTOR QUETROLEUFU</t>
  </si>
  <si>
    <t>ACCIONES EDUCATIVAS Y DE PREVENCION DEL ABIGEATO</t>
  </si>
  <si>
    <t>POR UNA SEDE SEGURA</t>
  </si>
  <si>
    <t>TODOS CONTRA LA VIOLENCIA ESCOLAR</t>
  </si>
  <si>
    <t>ADQUISICION DE ROPA TERMICA, BOTOTOS Y LINTERNAS PARA LA JUNTA DE VIGILANCIA CAYULOF</t>
  </si>
  <si>
    <t>SI LOGRAMOS QUE NOS VEAN ESTAREMOS MAS SEGUROS</t>
  </si>
  <si>
    <t>PREPARÁNDONOS PARA VIVIR SEGUROS</t>
  </si>
  <si>
    <t>UNIDOS Y COMUNICADOS PODREMOS ESTAR MÁS SEGUROS</t>
  </si>
  <si>
    <t>VECINOS UNIDOS POR LA SEGURIDAD</t>
  </si>
  <si>
    <t>JJVV EL BOSQUE, MAS SEGURA CON CÁMARAS DE VIGILANCIA</t>
  </si>
  <si>
    <t>RECUPERACION RECINTO DEPORTIVO Y RIBERA RIO DAMAS II</t>
  </si>
  <si>
    <t>LAS ARAUCARIAS MAS SEGURA Y MAS ENTRETENIDA.</t>
  </si>
  <si>
    <t>IMPLEMENTACIÓN DE VIGILANCIA,  ALARMAS Y CAPACITACIÓN  PARA NUESTRA JUNTA DE VECINOS CON EL FIN DE PREVENIR LA DELINCUENCIA</t>
  </si>
  <si>
    <t>CAMARAS PARA BICENTENARIO</t>
  </si>
  <si>
    <t>EXTENSIÓN DE ALUMBRADO PÚBLICO SECTOR MOLINO ALLIPÉN</t>
  </si>
  <si>
    <t>VALLE DE LA ARAUCANIA CON SEGURIDAD Y VISIÓN SOCIAL</t>
  </si>
  <si>
    <t>MEJORANDO LA SEGURIDAD ENTRE NUESTROS VECINOS DE LASTARRIA</t>
  </si>
  <si>
    <t>FERIA DE PREVENCIÓN DEL DELITO Y HURTO, CONOCIENDO A MI VECINO VIVO SEGURO</t>
  </si>
  <si>
    <t>CIERRE PERIMETRAL SEDE SOCIAL JUNTA DE VECINOS LEONORA LATORRE</t>
  </si>
  <si>
    <t>VIVIR MAS SEGUROS</t>
  </si>
  <si>
    <t>ALARMAS COMUNITARIAS, VIVIR MAS SEGUROS</t>
  </si>
  <si>
    <t>YO CUIDO A MIS VECINOS Y UNIDAD VECINAL</t>
  </si>
  <si>
    <t>CAMARAS PARA ENTRE RIOS II</t>
  </si>
  <si>
    <t>CASA SEGURA PARA VIVIR MEJOR</t>
  </si>
  <si>
    <t>CÁMARAS DE VIGILANCIA PARA NUESTRA SEDE Y ESPACIOS PÚBLICOS.</t>
  </si>
  <si>
    <t>ALARMAS LOS ALERCES</t>
  </si>
  <si>
    <t>PROYECTO CAMARAS DE SEGURIDAD</t>
  </si>
  <si>
    <t>PREVINIENDO NO DAMOS NI RECIBIMOS VIOLENCIA INTRAFAMILIAR</t>
  </si>
  <si>
    <t>PROTEGIENDO NUESTRO ESPACIO COMUNITARIO PARA LA SEGURIDAD DE LA VILLA</t>
  </si>
  <si>
    <t>PARQUE COSTANERA SEGURO</t>
  </si>
  <si>
    <t>SEGUIMOS VIGILANDO NUESTROS SECTORES RURALES DE LA COMUNA DE CARAHUE.</t>
  </si>
  <si>
    <t>ILUMINATE CON LED</t>
  </si>
  <si>
    <t>COSTANERA 2+ SEGURO</t>
  </si>
  <si>
    <t>BARRIO SEGURO A TRAVES DE ALARMAS COMUNITARIAS (1)</t>
  </si>
  <si>
    <t>TRAIGUEN COMERCIO SEGURO</t>
  </si>
  <si>
    <t>ACTIVIDAD FÍSICA Y DEPORTE AVENTURA EN CONTACTO CON LA NATURALEZA, COMO MEDIO DE INTEGRACIÓN SOCIAL Y DE PREVENCIÓN DE VIOLENCIA ESCOLAR</t>
  </si>
  <si>
    <t>RIO CHOL CHOL  VIGILANDO</t>
  </si>
  <si>
    <t>RECUPERANDO NUESTROS ESPACIOS PÚBLICOS PARA GENERAR DESARROLLO COMUNITARIO</t>
  </si>
  <si>
    <t>POR UNA CIUDAD COMPETITIVA, SOSTENIBLE Y CON CALIDAD DE VIDA.</t>
  </si>
  <si>
    <t>PLAN INTEGRAL, BARRIO SEGURO</t>
  </si>
  <si>
    <t>SEGURIDAD CIUDADANA COLLIPULLI</t>
  </si>
  <si>
    <t xml:space="preserve">PROTEGIENDO ESPACIOS PÚBLICOS DE VILLA ANTUMALEN </t>
  </si>
  <si>
    <t>ALTAMIRA PROTEGIDA</t>
  </si>
  <si>
    <t>FESTIVAL DEL TOMATE</t>
  </si>
  <si>
    <t>VIGESIMO TERCER ENCUENTRO DEL CANTAR CAMPESINO DE VEGAS BLANCAS, "CULTIVANDO LAS RAICES"</t>
  </si>
  <si>
    <t>4° FESTIVAL DE LA VOZ VECINAL BERTA REBPOLLEDO ANGOL 2015</t>
  </si>
  <si>
    <t>TALLERES Y ENCUENTRO FOLCLORICO "LA UNION DE LOS BARRIOS"</t>
  </si>
  <si>
    <t>INTEGRACION INTERCULTURAL DE ADULTOS MAYORES ENTRE LA REGION DE LA ARAUCANIA Y REGION DEL MAULE REALIZANDO UN MIZAGUN Y TRAFKINTU ENTRE REGIONES</t>
  </si>
  <si>
    <t>FERIA COSTUMBRISTA DE TEODORO SCHMIDT</t>
  </si>
  <si>
    <t>CONSTRUCCION 2° CIA. DE BOMBEROS, VICTORIA</t>
  </si>
  <si>
    <t>CONSTRUCCION COMPLEJO EDUCACIONAL NUEVA ALBORADA - TEODORO SCHMIDT</t>
  </si>
  <si>
    <t>Gob. Interior</t>
  </si>
  <si>
    <t>515</t>
  </si>
  <si>
    <t>CONSERVACION DE ALUMBRADO PUBLICO, COMUNA DE CHOL CHOL</t>
  </si>
  <si>
    <t>ADQUISICION FURGON TRANSPORTE 4TA COMPAÑÍA DE BOMBEROS, LAUTARO</t>
  </si>
  <si>
    <t>ADQUISICION DE BUSES PARA EL TRANSPORTE ESCOLAR, COMUNA DE GALVARINO</t>
  </si>
  <si>
    <t>REPOSICION DE 2 AMBULANCIAS EMERGENCIA BASICA H. PUREN</t>
  </si>
  <si>
    <t>REPOSICION PUENTE COMUNIDAD JUAN HUAIQUIL, COMUNA DE CHOL CHOL</t>
  </si>
  <si>
    <t>CONSTRUCCION CENTRO COMUNITARIO NILCAHUIN, LONCOCHE</t>
  </si>
  <si>
    <t>CONSTRUCCION PAVIMENTACION CALLE PRAT, ENTRE SUBERCASEAUX, LONCOCHE</t>
  </si>
  <si>
    <t>REPOSICION PUENTE MALALCHE RINCON, COMUNA DE CHOL CHOL</t>
  </si>
  <si>
    <t>MEJORAMIENTO SERVICIOS HIGIENICOS ESC. LAS HORTENSIAS G-600, CUNCO</t>
  </si>
  <si>
    <t>CONSTRUCCION VEREDAS URBANAS COMUNA DE PERQUENCO</t>
  </si>
  <si>
    <t>CONSTRUCCION REFUGIOS PEATONALES SECTORES RURALES LUMACO</t>
  </si>
  <si>
    <t>CONSTRUCCION VEREDA DE HORMIGON SECTOR VILLA SAN PEDRO, PUCON</t>
  </si>
  <si>
    <t>CONSERVACION, LIMPIEZA DE FAJAS DIVERSOS CAMINOS DE TEMUCO</t>
  </si>
  <si>
    <t>CONSTRUCCION ILUMINACION AREAS VERDES DIFERENTES SECTORES DE TEMUCO</t>
  </si>
  <si>
    <t>CONSTRUCCION VEREDA DE HORMIGON SECTOR CAMINO PUENTE QUELHUE, PUCON</t>
  </si>
  <si>
    <t>CONSTRUCCION EXT. RED ALUMBRADO PUBLICO SECTOR RURAL AERÓDROMO PUCON</t>
  </si>
  <si>
    <t>CONSTRUCCION CALZADA ESTACIONAMIENTOS CALLE PALGUIN, PUCON</t>
  </si>
  <si>
    <t>HABILITACION ZONAS DE ESTACIONAMIENTOS SECTOR SURORIENTE, CHOL CHOL</t>
  </si>
  <si>
    <t>HABILITACION ZONAS DE ESTACIONAMIENTOS SECTOR CENTRICO, CHOL CHOL</t>
  </si>
  <si>
    <t>MEJORAMIENTO CAMINOS RURALES SECTOR RADALCO, COMUNA DE CURACAUTIN</t>
  </si>
  <si>
    <t>CONSTRUCCION DE BASUREROS Y MODULOS DE RECICLAJE, LOS SAUCES</t>
  </si>
  <si>
    <t>HABILITACION AREAS DE ESTACIONAMIENTO, COMUNA DE LOS SAUCES</t>
  </si>
  <si>
    <t>MEJORAMIENTO CAMINOS VECINALES DIST. SECTORES RURALES PITRUFQUEN</t>
  </si>
  <si>
    <t>AMPLIACION Y MEJORAMIENTO INSTITUTO REHABILITACION TELETON</t>
  </si>
  <si>
    <t>MEJORAMIENTO CAMINOS RURALES 2DA ETAPA (COD INT 20100579) 30107112</t>
  </si>
  <si>
    <t>CONSTRUCCION CASA PROFESOR REIGOLIL, CURARREHUE (ex 20100589) 301 08796</t>
  </si>
  <si>
    <t>CONSTRUCCION AREAS VERDES ACCESO BARROS ARANA II ETAPA, T. SCHMIDT (ex 20090799) 30121497</t>
  </si>
  <si>
    <t>20100566 MEJORAMIENTO CAMINOS RURALES ORIENTE PERQUENCO 30106793</t>
  </si>
  <si>
    <t>MEJORAMIENTO CAMINOS VECINALES VARIOS SECTORES, COMUNA DE RENAICO 30110009 20100543</t>
  </si>
  <si>
    <t>Ejecuc.</t>
  </si>
  <si>
    <t>CÁMARAS DE TELEVIGILANCIA</t>
  </si>
  <si>
    <t>CÁMARAS DE TELEVIGILANCIA, LONCOCHE</t>
  </si>
  <si>
    <t>NUEVA IMPERIAL</t>
  </si>
  <si>
    <t>PADRE LAS CASAS</t>
  </si>
  <si>
    <t>TEODORO SCHMIDT</t>
  </si>
  <si>
    <t>CHOL-CHOL</t>
  </si>
  <si>
    <t>X</t>
  </si>
  <si>
    <t>Programa de Inversiones 2014 al Trimestre IV en $ de 2014</t>
  </si>
  <si>
    <t>OCT.</t>
  </si>
  <si>
    <t>NOV.</t>
  </si>
  <si>
    <t>DIC.</t>
  </si>
  <si>
    <t>TOTAL AÑO 2014</t>
  </si>
  <si>
    <t>Trimestre IV 2014</t>
  </si>
  <si>
    <t>Acumulado al Trimestre IV de 2014</t>
  </si>
  <si>
    <t>Acumulado al Trimestre IV  de 2014</t>
  </si>
  <si>
    <t>En Hoja Anexa Trim IV 2014</t>
  </si>
  <si>
    <r>
      <rPr>
        <b/>
        <sz val="8"/>
        <color indexed="10"/>
        <rFont val="Arial"/>
        <family val="2"/>
      </rPr>
      <t>FIA</t>
    </r>
    <r>
      <rPr>
        <b/>
        <sz val="8"/>
        <rFont val="Arial"/>
        <family val="2"/>
      </rPr>
      <t xml:space="preserve"> - FOMENTO A LA INNOVACION EN LA AGRICULTURA CAMPESINA  (33.01.515) IDI 30110831)</t>
    </r>
  </si>
  <si>
    <r>
      <rPr>
        <b/>
        <sz val="8"/>
        <color indexed="10"/>
        <rFont val="Arial"/>
        <family val="2"/>
      </rPr>
      <t>CORFO</t>
    </r>
    <r>
      <rPr>
        <b/>
        <sz val="8"/>
        <rFont val="Arial"/>
        <family val="2"/>
      </rPr>
      <t xml:space="preserve"> - TRANSFERENCIA FOMENTO PARA LA ACELERACION DE EMPRENDIMIENTO INNOVADOR (33.03.242) IDI 30280072</t>
    </r>
  </si>
  <si>
    <t xml:space="preserve">Trim III  </t>
  </si>
  <si>
    <t>SUBDERE  - Construcción Abastos de Agua Región de La Araucanía Primera Etapa 30295975</t>
  </si>
  <si>
    <t>Arranques para  28 familias</t>
  </si>
  <si>
    <t>Chol Chol</t>
  </si>
  <si>
    <t>Arranques para  13 familias</t>
  </si>
  <si>
    <t>Curacautín</t>
  </si>
  <si>
    <t>Arranques para  22 familias</t>
  </si>
  <si>
    <t>Arranques para  27 familias</t>
  </si>
  <si>
    <t>Arranques para  12 familias</t>
  </si>
  <si>
    <t>Arranques para  21 familias</t>
  </si>
  <si>
    <t>Arranques para  25 familias</t>
  </si>
  <si>
    <t>Arranques para  36 familias</t>
  </si>
  <si>
    <t>Arranques para  20 familias</t>
  </si>
  <si>
    <t>Arranques para  23 familias</t>
  </si>
  <si>
    <t>SUBDERE  - Construcción Abastos de Agua Región de La Araucanía</t>
  </si>
  <si>
    <t>Por definir</t>
  </si>
  <si>
    <t>SUBDERE  - Construcción Abastos de Agua Región de La Araucanía Segunda Etapa 30296522</t>
  </si>
  <si>
    <t>Arranques para  14 familias</t>
  </si>
  <si>
    <t>Arranques para  10 familias</t>
  </si>
  <si>
    <t>Arranques para  47 familias</t>
  </si>
  <si>
    <t>Arranques para  17 familias</t>
  </si>
  <si>
    <t>Arranques para  24 familias</t>
  </si>
  <si>
    <t>Arranques para  35 familias</t>
  </si>
  <si>
    <t>Padre Las Casas</t>
  </si>
  <si>
    <t>Arranques para  16 familias</t>
  </si>
  <si>
    <t>Arranques para  26 familias</t>
  </si>
  <si>
    <t xml:space="preserve">SUBDERE  - Construcción Abastos de Agua Región de La Araucanía Segunda Etapa </t>
  </si>
  <si>
    <t>Pitrufquén</t>
  </si>
  <si>
    <t>Arranques para  33 familias</t>
  </si>
  <si>
    <t>T. Schmidt</t>
  </si>
  <si>
    <t>Arranques para  19 familias</t>
  </si>
  <si>
    <t>Arranques para  30 familias</t>
  </si>
  <si>
    <t>Vilcún</t>
  </si>
  <si>
    <t>PPTO. AL 30 DE DIC. DE 2014</t>
  </si>
  <si>
    <t>SUBT ITEM ASIG</t>
  </si>
  <si>
    <t>65.009.766-1  CLUB DEPORTIVO VIALIDAD MALLECO</t>
  </si>
  <si>
    <t>24.01.003</t>
  </si>
  <si>
    <t>65.074.987-1  CLUB DEPORTIVO FEMENINO SOCIAL Y CULTURAL EL RETIRO</t>
  </si>
  <si>
    <t>65.928.710-2  CLUB DEPORTIVO FEMENINO LAS PRINCESAS</t>
  </si>
  <si>
    <t>65.408.360-6  AGRUPACION LIGA FUTBOL RURAL SECTOR BUENOS AIRES</t>
  </si>
  <si>
    <t>65030272-9  CLUB DEPORTIVO ESCUELA DEPORTIVA JAVIERA CARRERA</t>
  </si>
  <si>
    <t>65044945-2  ESCUELA DE DANZA Y GIMNASIA RITMICA</t>
  </si>
  <si>
    <t>74279100-9  CANAL DEPORTIVO LABORAL ANGOL</t>
  </si>
  <si>
    <t xml:space="preserve">65.324.940-3  JUNTA DE VECINOS N° 23 SANTA ELENA </t>
  </si>
  <si>
    <t>24.01.001</t>
  </si>
  <si>
    <t>75923900-8  GRUPO DE PROYECTO FOLKLORICO ALTUE DE ANGOL</t>
  </si>
  <si>
    <t>VIGESIMO TERCER ENCUENTRO DEL CANTAR CAMPESINO DE VEGAS BLANCAS CULTIVANDO LAS RAICES</t>
  </si>
  <si>
    <t>65.311.290-4  JUNTA DE VECINOS N° 35 VEGAS BLANCAS</t>
  </si>
  <si>
    <t>65529620-5  AGRUPACION FOLCLORICA QUEILEN DE ANGOL</t>
  </si>
  <si>
    <t>65081788-5  CORPORACION CULTURAL MUNICIPAL DE ANGOL</t>
  </si>
  <si>
    <t>65024803-1  COMITE DE SALUD CECOSF ANGOL</t>
  </si>
  <si>
    <t>4° FESTIVAL DE LA VOZ VECINAL BERTA REBOLLEDO, ANGOL 2015</t>
  </si>
  <si>
    <t>71.333.700-5  UNION COMUNAL DE JUNTAS DE VECINOS DE ANGOL</t>
  </si>
  <si>
    <t>65064807-2  AGRUPACION TUNA SAN ANDRES DE ANGOL</t>
  </si>
  <si>
    <t>65045354-9  AGRUPACION DE MUJERES PRODUCTORAS DE MERKEN CORDILLERA DE NAHUELBUTA ANGOL</t>
  </si>
  <si>
    <t>65.074.365-2  JUNTA VECINAL 10 B- VILLA SOL DEL SUR</t>
  </si>
  <si>
    <t>24.01.005</t>
  </si>
  <si>
    <t>65.643.400-7  JUNTA DE VECINOS N°12 PAMPA INGENIEROS</t>
  </si>
  <si>
    <t>65.077.353-5  SOCIEDAD AGRICOLA DE MALLECO</t>
  </si>
  <si>
    <t>65.479.850-8  JUNTA DE VECINOS N° 16- D POBLACIÓN EL VERGEL</t>
  </si>
  <si>
    <t>69180100-4  MUNICIPALIDAD DE ANGOL</t>
  </si>
  <si>
    <t>24.03.001</t>
  </si>
  <si>
    <t>24.03.003</t>
  </si>
  <si>
    <t>73.993.900-3  UNION DE CLUBES DEPORTIVOS RURAL DE CARAHUE</t>
  </si>
  <si>
    <t>65.069.160-1  AUDAX DEPORTIVO CARAHUE</t>
  </si>
  <si>
    <t>65032101-4  CLUB DE CANOTAJE CARAHUE</t>
  </si>
  <si>
    <t>65280010-6  CLUB DEPORTIVO LICEO CLAUDIO ARRAU LEÓN</t>
  </si>
  <si>
    <t>65317010-6  DEPORTIVO CARAHUE</t>
  </si>
  <si>
    <t>65044329-2  CLUB DE GIMNASIA RITMICA CARAHUE</t>
  </si>
  <si>
    <t>65822590-1  CLUB DE DEPORTIVO EL COIGUE</t>
  </si>
  <si>
    <t xml:space="preserve">73553600-1  CLUB DEPORTIVO FERROVILLA </t>
  </si>
  <si>
    <t>74279600-0  CLUB DEPORTIVO RAMON FREIRE DE CARAHUE</t>
  </si>
  <si>
    <t>65837860-0  JUNTA DE VECINOS VILLA ENTRE LOMAS</t>
  </si>
  <si>
    <t>65073567-6  AGRUPACION CORAL VOCES QUE UNEN NUESTRA TIERRA</t>
  </si>
  <si>
    <t>75357100-0  UNION COMUNAL DE JUNTAS DE VECINOS URBANAS</t>
  </si>
  <si>
    <t>65.086.894-3  JUNTA DE VECINOS ERCILLA</t>
  </si>
  <si>
    <t>65.837.860-0  JUNTA DE VECINOS VILLA ENTRE LOMAS</t>
  </si>
  <si>
    <t>74.645.900-9  JUNTA DE VECINOS VILLA VERDE BOSQUE</t>
  </si>
  <si>
    <t>74.312.700-5  JJVV DE VECINOS TENIENTE MERINO</t>
  </si>
  <si>
    <t>73.915.100-7  JUNTA DE VECINOS VILLAS UNIDAS</t>
  </si>
  <si>
    <t>73.557.300-4  CLUB DEPORTIVO ENRIQUE VALCK DE CARAHUE</t>
  </si>
  <si>
    <t>65.057.142-8  JUNTA DE VECINOS BICENTENARIO DE CARAHUE</t>
  </si>
  <si>
    <t>65.651.500-7  JJ.VV. ENTRE RÍOS II</t>
  </si>
  <si>
    <t>65.039.986-2  UNION COMUNAL DE JUNTAS DE VIGILANCIA</t>
  </si>
  <si>
    <t>75.224.500-2  JJVV VISTA HERMOSA</t>
  </si>
  <si>
    <t xml:space="preserve">69190500-4  MUNICIPALIDAD DE CARAHUE </t>
  </si>
  <si>
    <t>TALLERES PREVENTIVOS VIF,PARA MUJERES DEL SECTOR URBANO Y RURAL DE LA COMUNA DE CARAHUE</t>
  </si>
  <si>
    <t>69.190.500-4  MUNICIPALIDAD DE CARAHUE</t>
  </si>
  <si>
    <t>24.03.005</t>
  </si>
  <si>
    <t>69.190.100-9  MUNICIPALIDAD DE LAUTARO</t>
  </si>
  <si>
    <t>69.190.800-3  MUNICIPALIDAD DE VILCUN</t>
  </si>
  <si>
    <t>INTEGRACION INTERCULTURAL DE ADULTOS MAYORES ENTRE LA REGION DE LA ARAUCANIA Y REGION DEL MAULE REALIZANDO UN MIZAGUN Y TRAFKINTU ENTRE REGIONAL</t>
  </si>
  <si>
    <t>65.009.402-6  CLUB ADULTO MAYOR MILLARAY</t>
  </si>
  <si>
    <t>INTEGRACION INTERCULTURAL DE ADULTOS MAYORES ENTRE LA REGION DE LA ARAUCANIA Y REGION DE LOS LAGOS MAULE REALIZANDO UN MIZAGUN Y TRAFKINTU ENTRE REGIONAL</t>
  </si>
  <si>
    <t>65952070-2  CLUB ADULTO MAYOR RAKIDZUAM</t>
  </si>
  <si>
    <t>65.012.375-1  JUNTA DE VIGILANCIA Y DESARROLLO TRANAHUILLIN ALTO</t>
  </si>
  <si>
    <t>65.040.557-9  JUNTA DE VIGILANCIA SANTA CAROLINA</t>
  </si>
  <si>
    <t>65.503.330-0  JUNTA DE VIGILANCIA ALTO HUAMAQUI</t>
  </si>
  <si>
    <t>65.304.370-8  CLUB ADULTO MAYOR RENACER DE CHOL-CHOL</t>
  </si>
  <si>
    <t>65.050.205-1  CLUB ADULTO MAYOR LOS PENSAMIENTOS</t>
  </si>
  <si>
    <t>65.953.470-3  CLUB ADULTO MAYOR RIO CHOL CHOL</t>
  </si>
  <si>
    <t>71.694.300-3  JUNTA VECINAL Nº8</t>
  </si>
  <si>
    <t>65.041.231-1  JUNTA DE VECINOS VILLA LOS ALERCES</t>
  </si>
  <si>
    <t>74.178.400-9  ASOCIACION DE FUTBOL CHOLCHOL</t>
  </si>
  <si>
    <t>65011285-7  QUINTULL VIUDA DE ALCAMAN DOS</t>
  </si>
  <si>
    <t>69265000-K  MUNICIPALIDAD DE CHOLCHOL</t>
  </si>
  <si>
    <t>69.191.200-0  MUNICIPALIDAD DE GORBEA</t>
  </si>
  <si>
    <t>RADIOCOMUNICACIÓN PARA JUNTAS DE VIGILANCIA DEL SECTOR ORIENTE DE CHOLCHOL, TIERRAS MAPUCHE PROTEGIDAS DEL DELITO</t>
  </si>
  <si>
    <t>69.180.300-7  MUNICIPALIDAD DE LOS SAUCES</t>
  </si>
  <si>
    <t>61.955.000-5  MUNICIPALIDAD DE PADRE LAS CASAS</t>
  </si>
  <si>
    <t>65147250-4  JUNTA DE VECINOS Nº8 VILLA MININCO</t>
  </si>
  <si>
    <t>65177410-1  CLUB ADULTO MAYOR COLMENA DE VILLA LA ESPERANZA</t>
  </si>
  <si>
    <t>75983590-5  ESCUELA DE DANZAS Y BAILES FOLCLORICA SEMILLITA</t>
  </si>
  <si>
    <t>65.147.250-4  JUNTA DE VECINOS Nº8 VILLA MININCO</t>
  </si>
  <si>
    <t>65.067.978-4  JUNTA DE VECINOS VILLA PULMAHUE</t>
  </si>
  <si>
    <t>65.053.708-4  CAMARA TURISMO Y SERVICIOS COLLIPULLI A.G.</t>
  </si>
  <si>
    <t>69180500-K  MUNICIPALIDAD DE COLLIPULLI</t>
  </si>
  <si>
    <t>69.180.700-2  MUNICIPALIDAD DE TRAIGUEN</t>
  </si>
  <si>
    <t>72.728.800-7  JUNTA DE VECINOS Nº 06 LAS HORTENSIAS</t>
  </si>
  <si>
    <t>65.125.100-1  CLUB DE ARTES MARCIALES SAMURAI</t>
  </si>
  <si>
    <t>65.656.510-1  CLUB DEPORTIVO SANTA ADELA</t>
  </si>
  <si>
    <t>65.068.505-9  CENTRO DE PADRES Y APODERADOS ESC. HNO. LEOVIGILDO KLEY</t>
  </si>
  <si>
    <t>65.996.890-8  CLUB DEPORTIVO PALESTINO</t>
  </si>
  <si>
    <t>65171540-7  COMUNIDAD INDIGENA JUAN CATRILAF</t>
  </si>
  <si>
    <t>65515760-3  UNION COMUNAL DE TALLERES LABORALES DE CUNCO</t>
  </si>
  <si>
    <t>65815950-k  CENTRO DE PADRES  APODERADOS LICEO ATENEA</t>
  </si>
  <si>
    <t>65.067.695-5  COMITÉ DE ADELANTO POR UNA COMUNA MEJOR LAS HORTENSIAS</t>
  </si>
  <si>
    <t>65464490-K  GRUPO FOLCLORICO VOCES DE HUICHAHUE</t>
  </si>
  <si>
    <t>65.049.969-7  JUNTA DE VECINOS N° 14 COLONIA CAUPOLICAN</t>
  </si>
  <si>
    <t>75.941.370-9  JUNTA DE VECINOS Nº 31 LAS VILLAS</t>
  </si>
  <si>
    <t>65.499.840-K  JUNTA DE VECINOS N°33 LAS ARAUCARIAS</t>
  </si>
  <si>
    <t>65.004.048-1  JUNTA DE VECINOS N° 18 TUMUNTUCO</t>
  </si>
  <si>
    <t>69191000-8  MUNICIPALIDAD DE CUNCO</t>
  </si>
  <si>
    <t>01 REPOSICIÓN LUMINARIAS PEATONALES PARA DISTINTOS ESPACIOS PÚBLICOS DE CUNCO</t>
  </si>
  <si>
    <t>69.180.400-3  MUNICIPALIDAD DE RENAICO</t>
  </si>
  <si>
    <t>69.191.400-3  MUNICIPALIDAD DE TOLTEN</t>
  </si>
  <si>
    <t>74.863.100-3  ASOCIACION DE FUTBOL AMATEUR</t>
  </si>
  <si>
    <t>65688640-4  CLUB DEPORTIVO LLAIMA COOPAC</t>
  </si>
  <si>
    <t>65806130-5  COMITE DE ADELANTO POBLACION PADRE JUAN</t>
  </si>
  <si>
    <t>65125840-5  AGRUPACIÓN CULTURAL TUGUN</t>
  </si>
  <si>
    <t>65.443.830-7  COMITÉ DE ADELANTO JUAN BAUTISTA MOSSO</t>
  </si>
  <si>
    <t>71.077.200-2  CAMARA DE COMERCIO Y TURISMO CURACAUTIN</t>
  </si>
  <si>
    <t>69181000-3  MUNICIPALIDAD DE CURACAUTIN</t>
  </si>
  <si>
    <t>65042061-6  AGRUPACION DE FOMENTOS DE PRODUCTOS CAMPESINOS</t>
  </si>
  <si>
    <t>65108240-4  AGRUPACION CULTURAL PAIMUN</t>
  </si>
  <si>
    <t>65194100-8  COMUNIDAD INDIGENA JUAN DE DIOS HUAIQUIFIL DE MAITE</t>
  </si>
  <si>
    <t>69252400-4  MUNICIPALIDAD DE CURARREHUE</t>
  </si>
  <si>
    <t>65581770-0  CLUB DE PESCA, CAZA Y LANZAMIENTO LOS PUMAS DE ERCILLA</t>
  </si>
  <si>
    <t>65.066.566-k  COMITÉ VILLA LAS AGUILAS</t>
  </si>
  <si>
    <t>75979540-7  ASOCIACIÓN COMUNAL DE RAYUELA</t>
  </si>
  <si>
    <t>73.557.100-1  COMITE POBLACIONAL SIN CASA MI TECHITO</t>
  </si>
  <si>
    <t>74.233.900-9  JUNTA DE VECINOS SECTOR ESTACION</t>
  </si>
  <si>
    <t>69180600-6  MUNICIPALIDAD DE ERCILLA</t>
  </si>
  <si>
    <t>69.191.600-6  MUNICIPALIDAD DE PUCON</t>
  </si>
  <si>
    <t>69.190.700-7  MUNICIPALIDAD DE TEMUCO</t>
  </si>
  <si>
    <t>75445100-9  CLUB DEPORTIVO INDUSTRIAL GANADEROS DE FREIRE</t>
  </si>
  <si>
    <t>74155500-K  ASOCIACIÓN DE FÚTBOL AMATEUR DE QUEPE</t>
  </si>
  <si>
    <t>65392480-1  CLUB DEPORTIVO RIVER TOLTEN</t>
  </si>
  <si>
    <t>75.941.580-9  JUNTA DE VECINOS VILLA EL BOSQUE DE FREIRE</t>
  </si>
  <si>
    <t>65.520.280-3  CLUB CICLISTA VIP</t>
  </si>
  <si>
    <t>65.076.856-6  JUNTA DE VECINOS ALLIPEN</t>
  </si>
  <si>
    <t>69190900-K  MUNICIPALIDAD DE FREIRE</t>
  </si>
  <si>
    <t>69.190.400-8  MUNICIPALIDAD DE NUEVA IMPERIAL</t>
  </si>
  <si>
    <t>CONTROL REPRODUCTIVO Y SANITARIO DE CANINOS,VAGOS O CALLEJEROS EN SECTORES RURALES DE LA COMUNA DE FREIRE</t>
  </si>
  <si>
    <t>69.191.300-7  MUNICIPALIDAD DE PITRUFQUEN</t>
  </si>
  <si>
    <t>65.071.476-8  CLUB DEPORTIVO FORMATIVO Y CULTURAL ANTUNEWEN</t>
  </si>
  <si>
    <t>65315970-6  CLUB DEPORTIVO MADEGAL</t>
  </si>
  <si>
    <t>65.311.580-6  TALLER LABORAL</t>
  </si>
  <si>
    <t>65349520-k  CLUB DEPORTIVO LAS VEGAS</t>
  </si>
  <si>
    <t>65.078.104-K  GRUPO JUVENIL ENERGIA JOVEN</t>
  </si>
  <si>
    <t>69190200-5  MUNICIPALIDAD DE GALVARINO</t>
  </si>
  <si>
    <t>75.326.600-3  JUNTA DE VECINOS EL LIUCO</t>
  </si>
  <si>
    <t>65105390-0  AGRUPACION DEPORTIVA LIGUILLA DEPORTIVA GORBEA</t>
  </si>
  <si>
    <t>65.927.370-5  CLUB DEPORTIVO DE BASQUETBALL "MAULEN"</t>
  </si>
  <si>
    <t>65011013-7  CLUB DEPORTIVO MUNICIPALIDAD DE GORBEA</t>
  </si>
  <si>
    <t>65227030-1  AGRUPACION DE AMIGOS DEL HOGAR DE ANCIANOS SAN FRANCISCO DE ASIS</t>
  </si>
  <si>
    <t>65660210-4  CLUB DEPORTIVO QUITRATUE</t>
  </si>
  <si>
    <t>74693100-K  UNION COMUNAL DE CLUBES DEPORTIVOS ASOCIACION DE FUTBOL AMATEUR DE GORBEA</t>
  </si>
  <si>
    <t>65386040-4  CENTRO DE PADRES Y APODERADOS ESCUELA LOS PERALES</t>
  </si>
  <si>
    <t>74157400-4  UNION COMUNAL DE JUNTAS DE VECINOS URBANAS DE GORBEA</t>
  </si>
  <si>
    <t>65770050-9  AGRUPACION FERIA COSTUMBRISTA DE LASTARRIA</t>
  </si>
  <si>
    <t>65342670-4  AGRUPACION CULTURAL TRADICIONES</t>
  </si>
  <si>
    <t>75.984.120-4  JUNTA DE VECINOS EL ESFUERZO</t>
  </si>
  <si>
    <t>65.037.948-9  COMITE DE SEGURIDAD RURAL EL LIUCO</t>
  </si>
  <si>
    <t>72.430.600-4  JUNTA DE VECINOS LASTARRIA</t>
  </si>
  <si>
    <t>73.949.800-7  CLUB DE DISCAPACITADOS ARCOIRIS</t>
  </si>
  <si>
    <t>65.037.700-1  CENTRO DE PADRES ESCUELA LICARAYEN</t>
  </si>
  <si>
    <t>69191200-0  MUNICIPALIDAD DE GORBEA</t>
  </si>
  <si>
    <t>IMPLEMENTACIÓN RED DE SEGURIDAD CIUDADANA EN LA COMUNA DE GORBEA A TRAVÉS DE LA PARTICIPACION COMUNITARIA-SEGUNDA ETAPA</t>
  </si>
  <si>
    <t>69.180.500-K  MUNICIPALIDAD DE COLLIPULLI</t>
  </si>
  <si>
    <t>69.180.600-6  MUNICIPALIDAD DE ERCILLA</t>
  </si>
  <si>
    <t xml:space="preserve">65.021.580-K  CLUB DEPORTIVO SANTA GUADALUPE </t>
  </si>
  <si>
    <t>65.944.290-6  ASOCIACION INDIGENA EL TOQUI DE LAUTARO</t>
  </si>
  <si>
    <t>65.075.102-7  CLUB DEPORTIVO BARCELONA DE CURANILAHUE</t>
  </si>
  <si>
    <t>65.049.689-2  CLUB DEPORTIVO HURACAN COLLIN</t>
  </si>
  <si>
    <t>65.330.000-K  UNION COMUNAL DE FUTBOL RURAL DE LAUTARO</t>
  </si>
  <si>
    <t>65.060.224-2  CLUB DE NATACION LAUTARO</t>
  </si>
  <si>
    <t>65053573-1  CLUB ATLETISMO PILLAN YAFUN</t>
  </si>
  <si>
    <t>73301800-3  ASOCIACION DE FUTBOL AMATEUR DE LA COMUNA DE LAUTARO</t>
  </si>
  <si>
    <t xml:space="preserve">65035007-3  BALLET FOLCLORICO MUNICIPAL DE LAUTARO </t>
  </si>
  <si>
    <t>65025380-9  ASOCIACION COMUNAL DE DIABETICOS DE LAUTARO</t>
  </si>
  <si>
    <t>71991200-1  CORO DE PROFESORES DE LAUTARO</t>
  </si>
  <si>
    <t>65062221-9  CLUB DE CUECA LOS DEL TOQUI</t>
  </si>
  <si>
    <t>65.078.234-8  JUNTA DE VIGILANCIA RURAL SECTOR LA COLONIA LAUTARO</t>
  </si>
  <si>
    <t>65.066.624-0  JUNTA DE VIGILANCIA SECTOR MARILEO</t>
  </si>
  <si>
    <t>65.051.800-4  CENTRO DE PADRES JARDIN INFANTIL LAS ARAUCARIAS</t>
  </si>
  <si>
    <t>65.080.293-4  JUNTA DE VIGILANCIA RURAL SECTOR SOLO YO LAUTARO</t>
  </si>
  <si>
    <t>65.077.478-7  JUNTA DE VIGILANCIA RURAL LAS MINAS</t>
  </si>
  <si>
    <t>69190100-9  MUNICIPALIDAD DE LAUTARO</t>
  </si>
  <si>
    <t>(1) VAMOS A DISFRUTAR JUNTOS  DE NUESTRA AREA VERDE, QUE AHORA ES SEGURO</t>
  </si>
  <si>
    <t>69.252.100-5  MUNICIPALIDAD DE TEODORO SCHMIDT</t>
  </si>
  <si>
    <t>(2) ESTERILIZACIÓN COMUNAL CANINA;POR UNA CIUDAD MÁS SEGURA PARA TODOS.</t>
  </si>
  <si>
    <t>69.190.600-0  MUNICIPALIDAD DE SAAVEDRA</t>
  </si>
  <si>
    <t>65067441-3  BANDA DE GUERRA E INSTRUMENTAL CENTENARIO</t>
  </si>
  <si>
    <t>65.309.100-1  JUNTA DE VECINOS VILLA VISTA HERMOSA Y ANDRES BELLO, UNIDAD VECINAL N°3</t>
  </si>
  <si>
    <t>69191100-4  MUNICIPALIDAD DE LONCOCHE</t>
  </si>
  <si>
    <t>65072917-K  CLUB DE HUASOS RIO LONQUIMAY</t>
  </si>
  <si>
    <t>65067616-5  AGRUPACION ADULTO MAYOR LAS ARAUCARIAS</t>
  </si>
  <si>
    <t>65073677-k  AGRUPACION CULTURAL RUKA MAHUIDA</t>
  </si>
  <si>
    <t>65081702-8  COMUNIDAD INDIGENA LONK SEGUNDO CAMARGO LOF BERNARDO ÑANCO</t>
  </si>
  <si>
    <t>65717360-6  CLUB DE HUASOS BIO BIO EL TALLON</t>
  </si>
  <si>
    <t>65.139.630-1  ASOCIACION GREMIAL DE LA CAMARA DE COMERCIO DETALLISTA DE LONQUIMAY</t>
  </si>
  <si>
    <t>69181100-K  MUNICIPALIDAD DE LONQUIMAY</t>
  </si>
  <si>
    <t xml:space="preserve">65028433-k  AGRUPACION CULTURAL E INTEGRACION SOCIAL  Y DEPORTIVA ALCALDE DOMINGO PEREIRA </t>
  </si>
  <si>
    <t>65.217.150-8  JUNTA DE VECINOS POBLACION PINCHEIRA MONSALVE</t>
  </si>
  <si>
    <t>65.713.280-2  JUNTA DE VECINOS VILLA LOS JARDINES</t>
  </si>
  <si>
    <t>65.153.160-8  JUNTA DE VECINOS ESTADIO</t>
  </si>
  <si>
    <t>69180300-7  MUNICIPALIDAD DE LOS SAUCES</t>
  </si>
  <si>
    <t>65.053.189-2  CLUB DE RAYUELA LOS BUENOS AMIGOS DE CAPITAN PASTENE</t>
  </si>
  <si>
    <t>65.727.020-2  CLUB DEPORTIVO EL OLVIDO</t>
  </si>
  <si>
    <t>65.086.301-1  CONJUNTO ARTISTICO CULTURAL AFLAIAI</t>
  </si>
  <si>
    <t>65028507-7  CONJUNTO FOLCLORICO AGUA E  LUMA</t>
  </si>
  <si>
    <t>65067614-9  AGRUPACIÓN DEPORTIVA, SOCIAL Y CULTURAL ESCUELA F-173</t>
  </si>
  <si>
    <t>65.086.301-1  CONJUNTO ARTISTICO-SOCIAL CULTURAL AFALAI DE LUMACO</t>
  </si>
  <si>
    <t>65.077.833-2  ASOCIACION DE MUNICIPALIDADES NAHUELBUTA</t>
  </si>
  <si>
    <t>69180800-9  MUNICIPALIDAD DE LUMACO</t>
  </si>
  <si>
    <t xml:space="preserve">69.190.500-4  MUNICIPALIDAD DE CARAHUE </t>
  </si>
  <si>
    <t>65.087.529-K  ASOCIACION DEPORTIVA LOCAL DE FUTBOL MELIPEUCO</t>
  </si>
  <si>
    <t>70766500-9  MUNICIPALIDAD DE MELIPEUCO</t>
  </si>
  <si>
    <t>65.058.850-9  CLUB DEPORTIVO ARTURO PRAT</t>
  </si>
  <si>
    <t>65024158-4  CLUB DEPORTIVO FEMENINO EL TOQUI</t>
  </si>
  <si>
    <t>65913110-2  ASOCIACION COMUNAL DE FUTBOL FEMENINO RURAL WE RAYEN</t>
  </si>
  <si>
    <t>65854790-9  CLUB DEPORTIVO JUVENIL BAUTISTA</t>
  </si>
  <si>
    <t>65045379-4  CLUB DEPORTIVO JUVENTUD EL TOQUI</t>
  </si>
  <si>
    <t>74103400-K  JUNTA DE VECINOS Nº1 ULTRA CHOLCHOL</t>
  </si>
  <si>
    <t>65349200-6  UNION COMUNAL DE ADULTOS MAYORES</t>
  </si>
  <si>
    <t>65016113-0  CIRCULO DE ESCRITORES DE NUEVA IMPERIAL</t>
  </si>
  <si>
    <t>65943300-1  AGRUPACION DE DANZA FOLCLORICA INFANTIL SEMILLITA  DE IMPERIAL</t>
  </si>
  <si>
    <t>65070990-K  BOROA FILULAWEN</t>
  </si>
  <si>
    <t>65188410-1  COMUNIDAD INDIGENA FRANCISCO COLLIPAL</t>
  </si>
  <si>
    <t>65.134.830-7  JUNTA DE VECINOS Nº18 JUVENCIO VALLE</t>
  </si>
  <si>
    <t>65.596.590-4  CENTRAL DE JUNTAS  DE VIGILANCIA</t>
  </si>
  <si>
    <t>65.928.160-0  COMUNIDAD INDÍGENA MANUEL TRAMOLAO</t>
  </si>
  <si>
    <t>65.188.410-1  COMUNIDAD INDÍGENA FRANCISCO COLLIPAL</t>
  </si>
  <si>
    <t>65.128.180-6  JUNTA  DE  VECINOS  VISTA HERMOSA N° 19</t>
  </si>
  <si>
    <t>65.020.574-K  JUNTA DE VIGILANCIA CAYU LOF</t>
  </si>
  <si>
    <t>65.202.140-9  JUNTA DE VECINOS ARAUCANIA Nº20</t>
  </si>
  <si>
    <t>69190400-8  MUNICIPALIDAD DE NUEVA IMPERIAL</t>
  </si>
  <si>
    <t>65.025.250-0  CLUB DE CICLISMO DE PADRE LAS CASAS</t>
  </si>
  <si>
    <t>65.685.960-1  AGRUPACION DE DISCAPACITADOS FLOR NACIENTE DE PADRE LAS CASAS</t>
  </si>
  <si>
    <t>DESARROLLO DEL FUTBOL Y LA VIDA SANA EN LA POBLACION MEZA DE PADRE LAS CASAS</t>
  </si>
  <si>
    <t>74.045.800-0  CLUB DEPORTIVO MEZA</t>
  </si>
  <si>
    <t>65.377.220-3  CLUB DEPORTIVO VILLARREAL MAQUEHUE</t>
  </si>
  <si>
    <t>65.050.046-6  CLUB ESCUELA ECUESTRE TEMUCO</t>
  </si>
  <si>
    <t>65082813-5  AGRUPACION DE AJEDREZ TEMUCO</t>
  </si>
  <si>
    <t>75104200-0  CLUB DEPORTIVO VILLA LOS CACIQUES</t>
  </si>
  <si>
    <t>65055835-9  CLUB DEPORTIVO ESTRELLA ROJA</t>
  </si>
  <si>
    <t>70578700-k  JUNTA DE VECINOS THIERS SUR Nº34</t>
  </si>
  <si>
    <t>75.974.990-1  CENTRO DE PADRES Y APOD. ESCUELA ESPECIAL VYGOSTKY</t>
  </si>
  <si>
    <t>74986700-0  TALLER LABORAL MUDECO</t>
  </si>
  <si>
    <t>65050641-3  COMITÉ DE MUJERES ARTESANAS WITRAL MAPU</t>
  </si>
  <si>
    <t>65.547.950-3  JUNTA DE VECINOS VILLA EL BOSQUE</t>
  </si>
  <si>
    <t>65.061.557-3  JUNTA DE VECINOS VILLA PADRE BERNABE</t>
  </si>
  <si>
    <t>65.037.092-9  COMITÉ DE ADELANTO LAS MARGARITAS DE SAN RAMON</t>
  </si>
  <si>
    <t>65.077.282-2  CORPORACIÓN PARA EL DESARROLLO DE PADRE LAS CASAS CORPGES-PLC</t>
  </si>
  <si>
    <t>61955000-5  MUNICIPALIDAD DE PADRE LAS CASAS</t>
  </si>
  <si>
    <t>ILUMINACION EN MULTICANCHAS DE SAN RAMON
PRIORIDAD 1
TIPO: INTERVENCIÓN SITUACIONAL, TEMÁTICA: PREVENCIÓN SITUACIONAL, TIPOLOGÍA: ACCIONES DE ILUMINACION VECINAL</t>
  </si>
  <si>
    <t>69.265.000-K  MUNICIPALIDAD DE CHOLCHOL</t>
  </si>
  <si>
    <t>75.953.460-3  LIGA DE BASQUETBOL DE PERQUENCO</t>
  </si>
  <si>
    <t>65797890-6  CENTRO DE PADRES Y APODERADOS DEL LICEO AGRICOLA SAN SEBASTIAN</t>
  </si>
  <si>
    <t>65065823-k  AGRUPACION SOCIAL Y CULTURAL ARAUCANIA DE QUILLEM</t>
  </si>
  <si>
    <t>65.055.484-1  AGRUPACION DE AGRICULTORES GANADEROS DE PERQUENCO</t>
  </si>
  <si>
    <t>65.460.750-8  COMUNIDAD INDIGENA JUAN TERAN</t>
  </si>
  <si>
    <t>65.077.947-9  JUNTA DE VIGILANCIA URBANA 1 DE PERQUENCO</t>
  </si>
  <si>
    <t>69190300-1  MUNICIPALIDAD DE PERQUENCO</t>
  </si>
  <si>
    <t>65.341.710-1  CLUB DEPORTIVO REAL MADRID</t>
  </si>
  <si>
    <t>65058047-8  VA PUNTO DE QUIEBRE DE PITRUFQUEN</t>
  </si>
  <si>
    <t>65063587-6  CLUB DE TIRO NO. 35 PITRUFQUEN</t>
  </si>
  <si>
    <t>65908470-8  CLUB DEPORTES TEMUCO VILLA LOS RÍOS</t>
  </si>
  <si>
    <t>65787150-8  AGRUPACION CULTURAL Y FOLCLORICA RUTA MAYOR DE PITRUFQUEN</t>
  </si>
  <si>
    <t>65036239-K  TALLER DE PINTURA OLEOS DEL TOLTEN EN PITRUFQUEN</t>
  </si>
  <si>
    <t>65035705-1  MESA COMUNAL DE MUJERES RURALES PITRUFQUEN</t>
  </si>
  <si>
    <t>75193500-5  COMUNIDAD INDIGENA REHUECOYAN</t>
  </si>
  <si>
    <t>65.370.040-7  JUNTA DE VECINOS VILLA CACIQUE PAILLALEF</t>
  </si>
  <si>
    <t>72.815.700-3  JUNTA DE VECINOS LOS CRUCEROS</t>
  </si>
  <si>
    <t>65.367.080-K  JUNTA DE VECINOS EL BOSQUE DE PITRUFQUEN</t>
  </si>
  <si>
    <t>65.055.624-0  JUNTA DE VECINOS VILLA BICENTENARIO</t>
  </si>
  <si>
    <t>69191300-7  MUNICIPALIDAD DE PITRUFQUEN</t>
  </si>
  <si>
    <t>69.180.900-5  MUNICIPALIDAD DE VICTORIA</t>
  </si>
  <si>
    <t>65316070-4  CLUB DEPORTIVO KOBUKAN</t>
  </si>
  <si>
    <t>65061299-k  CLUB DE LECTORES DE LA BIBLIOTECA MUNICIPAL MARIANO LATORRE</t>
  </si>
  <si>
    <t>65.004.460-6  AGRUPACION DE DISCAPACITADOS ADIPU</t>
  </si>
  <si>
    <t>65072550-6  FRANCISCO VALDES SUBERCASEAUX</t>
  </si>
  <si>
    <t>65041082-3  AGRUPACION FOLKLORICA VOCES DEL VOLCAN</t>
  </si>
  <si>
    <t>65.172.410-4  JUNTA DE VECINOS DE QUETROLEUFU</t>
  </si>
  <si>
    <t>69.191.000-8  MUNICIPALIDAD DE CUNCO</t>
  </si>
  <si>
    <t>AMPLIACION DE COBERTURA DEL PROGRAMA MUNICIPAL DE CONTROL DE PERROS VAGOS      1</t>
  </si>
  <si>
    <t>65.085.022-K  CANAL DEPORTIVO LABORAL PUREN</t>
  </si>
  <si>
    <t>75.576.300-4  JUNTA DE VECINOS LEONORA LATORRE</t>
  </si>
  <si>
    <t>69180200-0  MUNICIPALIDAD DE PUREN</t>
  </si>
  <si>
    <t>65.017.993-5  JUNTA DE VECINOS Nº30 LOS CONQUISTADORES</t>
  </si>
  <si>
    <t>65.085.212-5  CLUB DE PESCA Y CAZA RENAICO</t>
  </si>
  <si>
    <t>65.380.570-5  ASOCIACION DE RAYUELA RENAICO</t>
  </si>
  <si>
    <t>65051396-7  AGRUPACIÓN TENIS DE MESA DE RENAICO</t>
  </si>
  <si>
    <t xml:space="preserve">65.420.640-6  JUNTA DE VECINOS Nº4 DE TOLPAN </t>
  </si>
  <si>
    <t xml:space="preserve">65036718-9  AGRUPACION CULTURAL LOS CONQUISTADORES DEL ARTE </t>
  </si>
  <si>
    <t>69180400-3  MUNICIPALIDAD DE RENAICO</t>
  </si>
  <si>
    <t>72.734.500-0  CLUB DEPORTIVO SAN FRANCISCO DE QUIFO</t>
  </si>
  <si>
    <t>75.697.400-9  COMUNIDAD INDIGENA PELECO TRES ESQUINAS</t>
  </si>
  <si>
    <t>65.130.680-9  COMITÉ DE SUPERACION DE ISLA LLEPO</t>
  </si>
  <si>
    <t>65.161.590-9  CLUB DEPORTIVO EL TEMO</t>
  </si>
  <si>
    <t xml:space="preserve">75.970.420-7  CLUB DEPORTIVO SOCIAL JUVENTUS </t>
  </si>
  <si>
    <t>65047749-9  CLUB DEPORTIVO DE TAEKWONDO KYORUGUI</t>
  </si>
  <si>
    <t>65188990-1  UNION PRODESARROLLO TURISTICO PUERTO DOMINGUEZ</t>
  </si>
  <si>
    <t>65.086.752-1  COMITÉ DE EMPRENDEDORES RUTA LAFKENCHE</t>
  </si>
  <si>
    <t>65262770-6  AGRUPACION COMUNAL DE ORGANIZACIONES DE PESCADORES ARTESANALES DE SAAVEDRA</t>
  </si>
  <si>
    <t>65.532.740-1  JUNTA DE VECINOS Nº7 PUESTA EL SOL</t>
  </si>
  <si>
    <t>71.400.500-6  JUNTA DE VECINOS Nº1 CORNELIO SAAVEDRA</t>
  </si>
  <si>
    <t>72.697.800-K  JUNTA DE VECINOS Nº2 AUGUSTO WINTER</t>
  </si>
  <si>
    <t>CAMPAÑA DE DIFUSIÓN A TRAVÉS DEL CANAL 8 PARA LA PREVENCIÓN DEL DELITO DE ABIGEATO, SAAVEDRA
(PRIORIDAD MUNICIPAL 2)</t>
  </si>
  <si>
    <t>OFICINA DE ATENCIÓN Y ACOGIDA A VÍCTIMAS DE LA VIOLENCIA INTRAFAMILIAR, SAAVEDRA (PRIORIDAD MUNICIPAL 4)</t>
  </si>
  <si>
    <t>69.191.500-K  MUNICIPALIDAD DE VILLARRICA</t>
  </si>
  <si>
    <t>PUERTO SAAVEDRA MI COMUNA MAS SEGURA CON CÁMARAS DE VIGILANCIA (PRIORIDAD MUNICIPAL 3)</t>
  </si>
  <si>
    <t>72.180.700-2  ASOCIACION DEPORTIVA LIGA VIEJOS TERCIOS DE TEMUCO</t>
  </si>
  <si>
    <t>65.065.822-1  CLUB DEPORTIVO SOCIAL Y CULTURAL UNION POMONA</t>
  </si>
  <si>
    <t>65.062.157-3  CONSEJO VECINAL DE DESARROLLO DEL BARRIO DE LANIN</t>
  </si>
  <si>
    <t>65.053.557-K  CLUB ADULTO MAYOR AYELEN</t>
  </si>
  <si>
    <t xml:space="preserve">65.004.601-3  CLUB SOCIAL CULTURAL Y DEPORTIVO NUEVO MILENIO </t>
  </si>
  <si>
    <t>73.911.200-1  CENTRO DE DEPORTES POBLACION CAMPOS DEPORTIVOS</t>
  </si>
  <si>
    <t>74.986.400-1  CLUB DEPORTIVO VIEJOS TERCIOS AMPLIACION LAS QUILAS</t>
  </si>
  <si>
    <t>74.482.900-3  CLUB DEPORTIVO FRONTERA</t>
  </si>
  <si>
    <t>65.079.531-8  CLUB DEPORTES ÑIELOL FEMENINO ESCUELA PARQUE ESTADIO TEMUCO</t>
  </si>
  <si>
    <t>65.079.548-2  ASOCIACION DEPORTIVA LOCAL DE BOXEO KICK BOXING ARTES MARCIA</t>
  </si>
  <si>
    <t>65.547.170-7  CENTRO CULTURAL MANUEL BUSTOS HUERTA</t>
  </si>
  <si>
    <t>65.035.115-0  AGRUPACION DEPORTIVA SOCIAL Y CULTURAL DEL SECTOR AMANECER</t>
  </si>
  <si>
    <t>73273100-8  CLUB DEPORTIVO DE IMPUESTOS INTERNOS IX REGION</t>
  </si>
  <si>
    <t>65076049-2  CLUB SKI ARAUCARIAS DEL LLAIMA</t>
  </si>
  <si>
    <t>65014731-6  CLUB ATLETICO ÑIELOL</t>
  </si>
  <si>
    <t>65716990-0  CLUB DEPORTIVO DE BASQUETBOL ARAUCANIA</t>
  </si>
  <si>
    <t>74738100-3  CLUB DEL RODEO CHILENO DE PITRUFQUEN</t>
  </si>
  <si>
    <t>65066017-K  CLUB DEPORTIVO TREMUAL CALUL</t>
  </si>
  <si>
    <t>75739700-5  CENTRO DE PADRES Y APODERADOS DEL COLEGIO ANGLICANO PARA NIÑOS SORDOS DE LA COMUNA DE TEMUCO</t>
  </si>
  <si>
    <t>65.800.290-2  CLUB DEPORTIVO GIMNASTICO LLAIMA</t>
  </si>
  <si>
    <t>65204880-3  CLUB DEPORTIVO</t>
  </si>
  <si>
    <t>75994670-7  ASOSIACIÓN DE FÚTBOL CAUTIN</t>
  </si>
  <si>
    <t>65078771-4  CONDOR RUGBY CLUB C.R.C.</t>
  </si>
  <si>
    <t>65909320-0  CLUB DE DEPORTES ARAUCANIA JOVEN</t>
  </si>
  <si>
    <t>65423016-7  AGRUPACION FOLCLORICA Y CULTURAL MILLAHUIN</t>
  </si>
  <si>
    <t>65438440-1  AGRUAPCION CULTURAL INCHI IÑI MAPU</t>
  </si>
  <si>
    <t>65.000.804-9  AGRUPACION CULTURAL CABILDO NUEVO</t>
  </si>
  <si>
    <t>65084493-9  AGRUPACION FOLKLORICA Y CULTURAL WE ULKANTUN</t>
  </si>
  <si>
    <t>65066553-8  GRUPO FOLCLORICO SECRETO A VOCES</t>
  </si>
  <si>
    <t>65758100-3  CLUB SOCIAL RECREATIVO Y CULTURAL CHILE JOVEN</t>
  </si>
  <si>
    <t>65808790-8  CONSEJO COMUNAL DE JOVENES DE TEMUCO</t>
  </si>
  <si>
    <t>65.689.460-1  JUNTA DE VECINOS VILLA LAS ESTRELLAS</t>
  </si>
  <si>
    <t>65833670-3  UNION COMUNAL DE JUNTAS DE VECINOS URBANAS ARAUCANIA DE TEMUCO</t>
  </si>
  <si>
    <t>65.052.317-2  AGRUPACION TRAPEMUWN ARTE Y KULTURA DE LABRANZA</t>
  </si>
  <si>
    <t>65.045.039-6  GRUPO FOLKLORICO VERDE ÑIELOL</t>
  </si>
  <si>
    <t>65910520-9  ASOCIACION INDIGENA URBANO KULLEN</t>
  </si>
  <si>
    <t>71918700-5  UNIVERSIDAD CATOLICA DE TEMUCO</t>
  </si>
  <si>
    <t>75739700-5  CENTRO DE PADRES Y APODERADOS</t>
  </si>
  <si>
    <t>65836190-2  CORPORACIÓN CULTURAL DE TEMUCO</t>
  </si>
  <si>
    <t>65113970-8  AGRUPACION MUSICAL SARIM ADONAI</t>
  </si>
  <si>
    <t xml:space="preserve">65039995-1  AGRUPACIÓN CULTURA, SOCIAL Y DEPORTIVA TEMUCO PUERTA AL SUR DE CHILE </t>
  </si>
  <si>
    <t>71689100-3  FUNDACIÓN DE LA FAMILIA</t>
  </si>
  <si>
    <t>65083822-K  CLUB DE CUECA WECHOLLIN</t>
  </si>
  <si>
    <t>65.735.710-3  JUNTA DE VECINOS Nº11 VILLA SANTIAGO DOS</t>
  </si>
  <si>
    <t>65.035.881-3  JUNTA DE VECINOS VILLA LOS FUNDADORES LABRANZA</t>
  </si>
  <si>
    <t>65.040.358-4  JUNTA DE VECINOS VILLA ANDALUCIA</t>
  </si>
  <si>
    <t>65.086.218-K  COMITÉ DE SEGURIDAD CIUDADANA LOS LAGOS</t>
  </si>
  <si>
    <t xml:space="preserve">75.219.300-2  JUNTA DE VECINOS Nº40 VILLA SUR </t>
  </si>
  <si>
    <t>65.050.971-4  JUNTA DE VECINOS LOS AROMOS DEL CARMEN</t>
  </si>
  <si>
    <t>65.632.850-9  JJ.VV N° 19 LOURDES</t>
  </si>
  <si>
    <t>65.087.583-4  AGRUPACION SOCIAL CULTURAL Y DEPORTIVA SUEÑOS ÑIELOL</t>
  </si>
  <si>
    <t>65.076.908-2  JUNTA DE VECINOS DON JOAQUIN</t>
  </si>
  <si>
    <t>65.060.066-5  COMITE DE ADELANTO VALLE DE LA ARAUCANIA</t>
  </si>
  <si>
    <t>65.108.760-0  CENTRO DEPORTIVO CULTURAL FUTURO CAMPEON</t>
  </si>
  <si>
    <t>73.950.300-0  JUNTA DE VECINOS VILLA ALAMEDA</t>
  </si>
  <si>
    <t>65.997.250-6  JUNTA DE VECINOS PARQUE COSTANERA 1</t>
  </si>
  <si>
    <t>65.044.688-7  JUNTA DE VECINOS PARQUE COSTANERA 2</t>
  </si>
  <si>
    <t>65.075.031-4  COMITE DE ADELANTO RIO CHOL CHOL</t>
  </si>
  <si>
    <t>75.730.900-9  JUNTA DE VECINOS VILLA ANTUMALEN</t>
  </si>
  <si>
    <t>65.083.534-4  JUNTA DE VECINOS ALTAMIRA</t>
  </si>
  <si>
    <t>69190700-7  MUNICIPALIDAD DE TEMUCO</t>
  </si>
  <si>
    <t>69.190.900-K  MUNICIPALIDAD DE FREIRE</t>
  </si>
  <si>
    <t>65.983.660-2  CLUB DEPORTIVO ESTRELLA-LOS TRONCOS</t>
  </si>
  <si>
    <t>65.024.446-k  GRUPO TERCERA EDAD DIUCO POCULON</t>
  </si>
  <si>
    <t>65126530-4  CONJUNTO FOLCLORICO LOS AIRES DE HUALPIN</t>
  </si>
  <si>
    <t>65.277.060-6  COMUNIDAD INDIGENA JUAN ANDRES HUENCHULEO</t>
  </si>
  <si>
    <t>65040298-7  ASOCIACION GREMIAL CAMARA DE COMERCIO Y TURISMO TEODORO SCHMIDT</t>
  </si>
  <si>
    <t>65120400-3  COMUNIDAD INDÍGENA JUAN HUILCAN</t>
  </si>
  <si>
    <t>65051498-K  MARIA PAILLAPI V. DE LIENCURA, JUAN LLAUPI Y MARIA LEPIN DE CAMILO</t>
  </si>
  <si>
    <t>65.060.867-4  JUNTA DE VIGILANCIA ALTO CHELLE-QUILMER</t>
  </si>
  <si>
    <t>65.046.846-5  JUNTA DE VIGILANCIA CHAICHAYEN</t>
  </si>
  <si>
    <t>69252100-5  MUNICIPALIDAD DE TEODORO SCHMIDT</t>
  </si>
  <si>
    <t>RESCATE Y MEJORAMIENTO ESPACIOS PÚBLICOS DISTINTAS LOCALIDADES COMUNA TEODORO SCHMIDT</t>
  </si>
  <si>
    <t>65.054.416-1  SINDICATO DE TRABAJADORES INDEPENDIENTES DE RECOLECTORES DE ORILLA Y PESCADORES ARTESANALES DE TOLTEN</t>
  </si>
  <si>
    <t xml:space="preserve">65.669.050-K  CLUB DEPORTIVO INDEPENDIENTE </t>
  </si>
  <si>
    <t>65971240-7  CENTRO GENERAL DE PADRES Y APODERADOS ESCUELA EL SEMBRADOR DE POCOYAN</t>
  </si>
  <si>
    <t>65212790-8  ASOCIACION DEPORTIVA LOCAL DE CLUBES RURALES TOLTEN</t>
  </si>
  <si>
    <t>69191400-3  MUNICIPALIDAD DE TOLTEN</t>
  </si>
  <si>
    <t>ENCUENTRO DE PALIN TERRITORIAL-ADI PUEL-NAHUELBUTA</t>
  </si>
  <si>
    <t xml:space="preserve">65.077.695-K  CENTRO DE DESARROLLO CULTURAL SOCIAL E INVESTIGATIVO REGION DE LA ARAUCANIA </t>
  </si>
  <si>
    <t>65.067.445-6  CLUB ADULTO MAYOR SANTA ISABEL</t>
  </si>
  <si>
    <t>65024756-6  JUNTA DE VECINOS GUACOLDA SUR II</t>
  </si>
  <si>
    <t>65.865.150-1  JUNTA DE VECINOS VILLA LOS GRANEROS DE CHILE</t>
  </si>
  <si>
    <t>75.967.810-9  JUNTA DE VECINOS Nº 8 LOS TRIGALES</t>
  </si>
  <si>
    <t>65.071.855-0  CLUB DEPORTIVO LUIS VILLAGRA NAVARRETE</t>
  </si>
  <si>
    <t>65628790-K  CONJUNTO DE PROYECCIÓN FOLCLÓRICA ULKANTU MAPU</t>
  </si>
  <si>
    <t>65009113-2  ASOCIACION DE PRODUCTORES SILVOAGROPECUARIOS DE SECTOR RURAL DE TRAIGUEN</t>
  </si>
  <si>
    <t>65700440-5  TALLER LABORAL PICHIMAWIDA</t>
  </si>
  <si>
    <t>65144020-3  COMUNIDAD PANGUECO SOTO LINCOÑIR</t>
  </si>
  <si>
    <t>65.029.775-K  PROTECCION A ANIMALES DE TRAIGUEN PROATRA</t>
  </si>
  <si>
    <t>73.874.300-8  CLUB DE LEONES TRAIGUEN</t>
  </si>
  <si>
    <t>65.865.150-1  JUNTA DE VECINOS GRANEROS DE CHILE</t>
  </si>
  <si>
    <t>65.865.150-1  JUNTA DE VECINOS VILLA GRANEROS DE CHILE</t>
  </si>
  <si>
    <t>65.049.027-4  CAMARA DE COMERCIO SERVICIOS Y TURISMO DE LA COMUNA DE TRAIGUEN</t>
  </si>
  <si>
    <t>69180700-2  MUNICIPALIDAD DE TRAIGUEN</t>
  </si>
  <si>
    <t>65.567.530-2  ORGANIZACION DE PADRES Y AMIGOS DE NIÑOS CON SINDROME DE DOWN</t>
  </si>
  <si>
    <t>65053164-7  AGRUPACIÓN ESTUDIANTES DE ENFERMERÍA</t>
  </si>
  <si>
    <t>65496860-8  CLUB DE CUECAS LIRAYEN</t>
  </si>
  <si>
    <t>65016484-9  AGRUPACIÓN CULTURAL DEL CANTAR POPULAR</t>
  </si>
  <si>
    <t>65085129-3  AGRUPACIÓN DE PADRES Y AMIGOS DEL BALLET ROSE DANCE</t>
  </si>
  <si>
    <t>65.048.472-K  CAMARA COMERCIO E INDUSTRIAS VICTORIA</t>
  </si>
  <si>
    <t>65.012.482-0  AGRUPACION DE VECINOS CONGUILLIO</t>
  </si>
  <si>
    <t>69180900-5  MUNICIPALIDAD DE VICTORIA</t>
  </si>
  <si>
    <t>65011247-4  CENTRO DE PADRES Y APODERADOS COLLIN ALTO</t>
  </si>
  <si>
    <t>65063427-6  TALLER LABORAL RAYEN</t>
  </si>
  <si>
    <t>65.076.056-5  COMITÉ VECINOS CONECTADOS DE CHERQUENCO</t>
  </si>
  <si>
    <t>65.260.660-1  JUNTA DE VECINOS EL ROBLE CAJON</t>
  </si>
  <si>
    <t>65.010.637-7  JUNTA DE VECINOS TAÑI RUKA</t>
  </si>
  <si>
    <t>69190800-3  MUNICIPALIDAD DE VILCUN</t>
  </si>
  <si>
    <t>RECUPERACIÓN DE ESPACIO PUBLICO PARA LOS VECINOS DE VILCÚN (PRIORIDAD 3)</t>
  </si>
  <si>
    <t>RECUPERACIÓN DE ESPACIO PUBLICO PARA LOS VECINOS DE GENERAL LÓPEZ (PRIORIDAD 4)</t>
  </si>
  <si>
    <t>REFUGIO PEATONAL SEGURO (PRIORIDAD 1)</t>
  </si>
  <si>
    <t>65045365-4  ESCUELA DE FUTBOL FEMENINO FERRITO</t>
  </si>
  <si>
    <t>74527700-4  JUNTA DE VECINOS LICAN RAY COMUNA</t>
  </si>
  <si>
    <t>65083960-9  CLUB DE TENIS DE VILLARRICA</t>
  </si>
  <si>
    <t>65.839.860-1  RETRATOS 33 EL ARTE DE LA CULTURA</t>
  </si>
  <si>
    <t>71.307.400-4  CLUB DE DISCAPACITADOS VILLARRICA</t>
  </si>
  <si>
    <t>65078969-5  CLUB DE TANGO ADULTO MAYOR VILLARRICA</t>
  </si>
  <si>
    <t>65305620-6  COMUNIDAD INDIGENA RUFINO CAYULEF SECTOR CONQUIL</t>
  </si>
  <si>
    <t>65078343-3  CORPORACIÓN CULTURAL MUNICIPAL DE LA COMUNA DE VILLARRICA</t>
  </si>
  <si>
    <t>65.809.670-2  COMITE DE PROADELANTO CHAURA ALTO</t>
  </si>
  <si>
    <t>65.500.570-6  JUNTA DE VECINOS VILLA LOS VOLCANES DE CHILE</t>
  </si>
  <si>
    <t>65.025.063-K  CENTRO GENERAL DE PADRES Y APODERADOS DE ESCUELA PUCARA ALTO N° 206 DE VILLARRICA</t>
  </si>
  <si>
    <t>65.209.100-8  JUNTA DE VECINOS DE ÑANCUL</t>
  </si>
  <si>
    <t>69.180.800-9  MUNICIPALIDAD DE LUMACO</t>
  </si>
  <si>
    <t>CULTURA PRIVADO  -  24.01.001</t>
  </si>
  <si>
    <t>DEPORTE PRIVADO  -  24.01.003</t>
  </si>
  <si>
    <t>SEGURIDAD CIUDADANA  PRIVADO  -  24.01.005</t>
  </si>
  <si>
    <t>CULTURA MUNICIPAL - 24.03.001</t>
  </si>
  <si>
    <t>DEPORTE MUNICIPAL  -  24.03.003</t>
  </si>
  <si>
    <t>SEGURIDAD CIUDADANA  MUNICIPAL - 24.03.005</t>
  </si>
  <si>
    <t>Trimestre I; II, III, IV: No hay</t>
  </si>
  <si>
    <t>Glosa 02 4.2.1. Electrificación y APR  Rural Trim I , II , III y Trim IV de 2014 con instalaciones interiores financiadas por el GORE</t>
  </si>
  <si>
    <t>PERIODICIDAD: Semestral. PERIODO INFORMADO: Semestre I y Semestre II AÑO 2014</t>
  </si>
  <si>
    <t>Temuco, Diciembre 31 de 2014</t>
  </si>
  <si>
    <t>MES CIERRE Diciembre de 2014</t>
  </si>
  <si>
    <t>EJECUCION 2014</t>
  </si>
  <si>
    <t>Sin aplicación 2014</t>
  </si>
  <si>
    <t>Avance gasto a Diciembre de 2014</t>
  </si>
  <si>
    <t>Monto Peribido</t>
  </si>
  <si>
    <t>Monto Ejecutado</t>
  </si>
  <si>
    <t>Nov.</t>
  </si>
  <si>
    <t>Dic.</t>
  </si>
  <si>
    <t>Por ejecutar</t>
  </si>
  <si>
    <t>RTA/EVS/PHP/MOC/HCR</t>
  </si>
  <si>
    <t>N. Imperial</t>
  </si>
  <si>
    <t>Compensación daños a terceros</t>
  </si>
  <si>
    <t>Diseño de 88.0 NRO. DE ARRANQUES TOTALES</t>
  </si>
  <si>
    <t>EL PROYECTO CONSISTE EN LA INSTALACION DE 9276 ML. DE TUBERIAS DE PVC. HIDAULICO, INCLUIDOS LOS ARRANQUES DOMICILIARIOS DE CADA BENEFICIARIO.</t>
  </si>
  <si>
    <t>Diseño para 123.0 NRO. DE ARRANQUES TOTALES</t>
  </si>
  <si>
    <t>CONSISTE EN ELABORARA UN DISEO DE INGENIERIA QUE A PARTIR DE UNA CAPATACIÓN SUBTERRANEA (POZO PROFUNDO) CON SUCORRESPONDIENTE SISTEMA DE TRATAMIENTO, ACUMULACIÓN Y DISTRIBUCION, SE CONECTARÁN 84 ARRANQUES DOMICILIARIOS, TENIENDO PARAAQUELLO QUE INSTALAR UN ESTANQUE 25 M3 Y 7500 M APROX DE TUBERIAS PRINCIPALES. Mensaje N° 214 (22-09-2014) Acuerdo CORE N° 303 (15-10-2014) Detalle IDI Primer Acuerdo CORE Cons. M$ 35.046 G. Adm. M$500</t>
  </si>
  <si>
    <t>Diseño para 105.0 NRO. DE ARRANQUES TOTALES</t>
  </si>
  <si>
    <t>SE CONSULTA1.EN BASE A RESULTADOS ETAPA DE PREFACTIBILIDAD, DESARROLLO DISEO INGENIERÍA DE UN SISTEMA COLECTIVO DE AGUA POTABLE DE APROXIMADAMENTE 13.500 M DE RED MEMORIAS, PLANOS, ESPECIFICACIONES TÉCNICAS, TOPOGRAFÍAS, GEOREFERENCIACIÓN Y PRESUPUESTOS A NIVEL DE DETALLES Y PRECISIÓN DE DATOS, APROBADO POR D.O.H., SERVICIO DE SALUD, VIALIDAD, OTROS, DE MODO QUE SOLUCIÓN A ENTREGAR A 105 POTENCIALES VIVIENDAS SEA AL MÍNIMO COSTO DE OPERACIÓN E INVERSIÓN Y SE CUMPLA CON LOS COSTOS MÁXIMOS ESTABLECIDOS EN LA NORMATIVA VIGENTE. 2.EL DISEO CONSIDERARÁ FUENTE DE ABASTECIMIENTO DE AGUAS SUPERFICIALES, PROVENIENTES DEL RÍO IMPERIAL CUYO PUNTO DE CAPTACIÓN DEBERÁ TRASLADARSE AL PUNTO ÓPTIMO. EL PUNTO ACTUAL ES N 5.715, 320 Y E652,370.3.TRASLADO PUNTO DE CAPTACIÓN DE AGUAS, SANEAMIENTO DE TERRENOS Y SERVIDUMBRES PARA CAPTACIÓN, INCLUYE INSCRIPCIONES EN CORRESPONDIENTES CONSERVADORES4.ANÁLISIS DE SUELOS Y DE AGUA.5.CÁLCULO COSTOS DE OPERACIÓN Y MANTENCIÓN DEL SISTEMA, INCLUYE PROPOSICIÓN TARIFA Y ANÁLISIS DISPOSICIÓN A PAGAR DE FAMILIAS A BENEFICIAR.6.EVALUACIÓN ECONÓMICA DE PROYECTO CON RESULTADOS DISEO, DE ACUERDO A METODOLOGÍA VIGENTE.7.OBTENCIÓN DE LOS ANTECEDENTES REQUERIDOS PARA LA POSTULACIÓN DE LA ETAPA EJECUCIÓN DEL PROYECTO, A FINANCIAMIENTO, A TRAVÉS DEL SISTEMA NACIONAL DE INVERSIONES.</t>
  </si>
  <si>
    <t>Diseño de 1308.0 METROS CUADRADOS</t>
  </si>
  <si>
    <t>ESTA ETAPA CONSITE EN EL DESARROLLO DEL DISEO DE ARQUITECTURA Y ESPECIALIDADES CONCURRENTES PARA LA CONSTRUCCIÓN DE LA UNIDAD DE RADIOTERAPIA PARA LA REGIÓN DE LA ARAUCANIA.EL PMA DE ESTA UNIDAD CONTEMPLA 1.308 M2 YESTA CONFORMADO POR AREA RADIOTERAPIA 435 M2 AREA BRAQUITERAPIA 106 M2 AREA APOYO TÉCNICO 33 M2 AREA ADMINISTRATIVA 117 M2 ARAE SERVICIOS COMUNES153 M2 CIRCULACIÓN Y MUROS 464 M2</t>
  </si>
  <si>
    <t>SE CONSULTA1.EN BASE A RESULTADOS ETAPA DE PREFACTIBILIDAD, DESARROLLO DISEO INGENIERÍA DE UN SISTEMA COLECTIVO DE AGUA POTABLE DE APROXIMADAMENTE 10.500 M DE RED MEMORIAS, PLANOS, ESPECIFICACIONES TÉCNICAS, TOPOGRAFÍAS, GEORREFERENCIACIÓN Y PRESUPUESTOS A NIVEL DE DETALLES Y PRECISIÓN DE DATOS, APROBADO POR D.O.H., SERVICIO DE SALUD, VIALIDAD, OTROS, DE MODO QUE SOLUCIÓN A ENTREGAR A 120 POTENCIALES VIVIENDAS SEA AL MÍNIMO COSTO DE OPERACIÓN E INVERSIÓN, DE MODO QUE CUMPLA CON LOS COSTOS MÁXIMOS ESTABLECIDOS POR LA NORMATIVA VIGENTE.2.EL DISEO CONSIDERARÁ FUENTE DE ABASTECIMIENTO DE AGUA SUPERFICIAL, PROVENIENTE DE ESTERO COMUE, EN COORDENADAS N 5.694,874 Y E 652,213, PARA UNA DEMANDA DE 120 L/HABDÍA, PROYECTADA AL AO 20.3.ANÁLISIS DE SUELOS Y DE AGUA.4.CÁLCULO COSTOS DE OPERACIÓN Y MANTENCIÓN DEL SISTEMA, INCLUYE PROPOSICIÓN TARIFA Y ANÁLISIS DISPOSICIÓN A PAGAR DE FAMILIAS A BENEFICIAR.5.EVALUACIÓN ECONÓMICA DE PROYECTO CON RESULTADOS DISEO, DE ACUERDO A METODOLOGÍA VIGENTE.6.OBTENCIÓN DE LOS ANTECEDENTES REQUERIDOS PARA LA POSTULACIÓN DE LA ETAPA EJECUCIÓN, A FINANCIAMIENTO, A TRAVÉS DEL S.N.I. Mensaje N° 182 (26-08-2014) Acuerdo CORE N° 251 (10-09-2014) Detalle IDI primer Acuerdo Cons. M$28.958 G. Adm . M$ 500</t>
  </si>
  <si>
    <t>166.0 NRO. DE ARRANQUES TOTALES</t>
  </si>
  <si>
    <t>SE CONSULTA1.CONSTRUCCIÓN Y HABILITACIÓN DE DOS SISTEMAS DE CAPTACIÓN SUPERFICIALES1.1. UNO DE 3,2 L/SEG UBICADA EN COORDENADAS UTM N5.653,180 Y E 256,660, INCLUYE CIERROS RECINTO.1.2.OTRO DE 1 L/S UBICADA EN COORDENADAS UTM N5.652,640 Y E 256,8002.CONSTRUCCIÓN SALA DE TRATAMIENTOCOMANDOBAOBODEGA P. QUÍMICOS, DE 23,8 M2, EN ALBAILERÍA CONFINADA, REVESTIDA EN LADRILLO A LA VISTA POR EL EXTERIOR Y ESTUCADA EN SU INTERIOR, CUBIERTA DE ZINC ALUMINIO Y PISOS EN CERÁMICA. SUMINISTRO E INSTALACIÓN DE EQUIPOS E INTERCONEXIONES HIDRÁULICAS.3.GALPÓN PARA FILTROS, DE 21,4 M2, ESTRUCTURA METÁLICA REVESTIDA Y CUBIERTA POR PLANCHAS ZINCALUM 5V. SUMINISTRO E INSTALACIÓN DE EQUIPOS E INTERCONEXIONES HIDRÁULICAS. INCLUYE CIERROS Y URBANIZACIÓN RECINTO.4.CONSTRUCCIÓN DE ESTANQUE DE REGULACIÓN METÁLICO DE 75 M3, ELEVADO SOBRE TORRE DE 25M.5.CONSTRUCCIÓN DE 784 M DE RED DE IMPULSIÓN EN HDPE PE 100, DE 125 MM DE DIÁMETRO6.CONSTRUCCIÓN RED MATRIZ EN HDPE, PE 100 PN 106.1.EN DIÁMETRO 75 MM, 6.720 M.6.2.EN DIÁMETRO 110 MM, 6.434 M.6.3.ACUARTELAMIENTO DE REDES EN 16 ZONAS.7.INSTALACIÓN DE 166 ARRANQUES DOMICILIARIOS. INCLUYE FUENTÓN CON ATRIL METÁLICO.8.INSTALACIONES ELÉCTRICAS PARA ALUMBRADO, FUERZA Y CONTROL. 9.DESINFECCIÓN, PRUEBAS DE CONJUNTO, PUESTA EN OPERACIÓN Y ADIESTRAMIENTO OPERADOR. INCLUYE CAJA HERRAMIENTAS.10.RESOLUCIÓN SANITARIA FAVORABLE PARA OPERACIÓN DEL SERVICIO. OOCC M$ 877.779 Consultorías M$ 87.778 G. Adm M$ 500</t>
  </si>
  <si>
    <t>199.0 NRO. DE ARRANQUES TOTALES</t>
  </si>
  <si>
    <t>SE CONSULTA1.HABILITACIÓN SONDAJE EXISTENTE EN COORDENADAS UTM 5.660,174 NORTE Y 725,738 ESTE. INCLUYE PLANTA ELEVADORA, PORTAL DE MANTENIMIENTO, URBANIZACIÓN Y CIERROS RECINTO.2.CONSTRUCCIÓN SALA DE TRATAMIENTOCOMANDOBODEGAOFICINABAO OPERADOR, DE 20,65 M2, ESTRUCTURA H. A., ALBAILERÍA LADRILLO ESTUCADO Y CUBIERTA DE FE GALVANIZADO. COBERTIZO METÁLICO PARA FILTRO, DE 4,75 M2, CON LOSA DE H. A. Y CUBIERTA DE FE GALVANIZADO. SUMINISTRO E INSTALACIÓN DE EQUIPOS E INTERCONEXIONES HIDRÁULICAS. INCLUYE URBANIZACIÓN Y CIERROS RECINTO.3.CONSTRUCCIÓN RED IMPULSIÓN EN HDPE PE100 DE 140 MM DE DIÁMETRO EN PN10, 1.906 M Y EN PN16, 3.190 M.4.CONSTRUCCIÓN ESTANQUE DE REGULACIÓN METÁLICO DE 75 M3, SOBRE TORRE METÁLICA DE 20 M DE ALTURA. INCLUYE INTERCONEXIONES HIDRÁULICAS Y MEDIDORES DE CAUDAL.5.CONSTRUCCIÓN RED MATRIZ EN HDPE, PE100 PN105.1.EN DIÁMETRO 75 MM, 28.031 M.5.2.EN DIÁMETRO 110 MM, 5.433 M.5.3.ACUARTELAMIENTO DE REDES EN 9 SECTORES.6.INSTALACIÓN DE 199 ARRANQUES DOMICILIARIOS E INCLUYE FUENTÓN CON ATRIL Y CUYOS ASIGNATARIOS SE ENCUENTRAN DEBIDAMENTE IDENTIFICADOS EN PLANO DE PLANTA (1 DE 36)7.INSTALACIONES ELÉCTRICAS PARA ALUMBRADO, FUERZA Y CONTROL. CONSIDERA MODIFICACIÓN RED MEDIA TENSIÓN EN 6.890 M.8.DESINFECCIÓN, PRUEBAS DE CONJUNTO, PUESTA EN OPERACIÓN Y ADIESTRAMIENTO OPERADOR. INCLUYE CAJA HERRAMIENTAS Y MATERIALES ADICIONALES. BOMBA Y CLORADOR STAND BY.9.RESOLUCIÓN SANITARIA FAVORABLE PARA OPERACIÓN DEL SERVICIO.</t>
  </si>
  <si>
    <t>310.0 NRO. DE ARRANQUES TOTALES</t>
  </si>
  <si>
    <t>SE CONSULTA1.CONSTRUCCIÓN OBRAS CAPTACIÓN AGUAS SUPERFICIALES PROVENIENTES RÍO CHOL CHOL, EN COORDENADAS N 5.714,074 Y E 686,846. CONSTRUCCIÓN POZO ACUMULACIÓN, PLANTA ELEVACIÓN E INSTALACIÓN DE GAVIONES. INCLUYE INTERCONEXIONES HIDRÁULICAS, CIERROS Y URBANIZACIÓN RECINTO.2.CONSTRUCCIÓN CASETA TRATAMIENTOBAO OPERADOROFICINASALA CONTROLBODEGA PRODUCTOS QUÍMICOS, DE 20,7 M2, HORMIGÓN ARMADO, ALBAILERÍA LADRILLO ESTUCADO. INCLUYE EQUIPOS, URBANIZACIÓN Y CIERROS RECINTO.3.COBERTIZO PARA FILTROS, ESTRUCTURA METÁLICA CON LOSA DE HORMIGÓN ARMADO, DE 29,9 M2.4.INSTALACIÓN ESTANQUE ELEVADO METÁLICO DE 100 M3 SOBRE TORRE METÁLICA DE 20 M. INCLUYE INTERCONEXIONES HIDRÁULICAS, URBANIZACIÓN Y CIERROS RECINTO.5.CONSTRUCCIÓN 2.172 M RED DE IMPULSIÓN, EN HDPE PE100, PN12,5 Y DIÁMETRO 125 MM.6.CONSTRUCCIÓN RED MATRIZ EN HDPE PN100, PN106.1.DIÁMETRO 75 MM, 32.516 M.6.2.DIÁMETRO 110 MM, 7.985 M.6.3.DIÁMETRO 140 MM, 407 M.6.4.DIÁMETRO 160 MM, 658 M.6.5.DIÁMETRO 200 MM, 1.979 M.6.6.ACUARTELAMIENTO REDES EN 27 ZONAS.7.INSTALACIÓN 310 ARRANQUES DOMICILIARIOS, INCLUYE FUENTÓN CON ATRIL METÁLICO.8.INSTALACIONES ELÉCTRICAS ALUMBRADO, FUERZA Y CONTROL. CONSIDERA EXTENSIÓN RED BIFÁSICA EN 197 M.9.DESINFECCIÓN,PRUEBAS DE CONJUNTO,PUESTA EN OPERACIÓN Y ADIESTRAMIENTO OPERADOR.INCLUYE CAJA HERRAMIENTAS Y EQUIPOS STAND BAY.10.RESOLUCIÓN SANITARIA FAVORABLE PARA OPERACIÓN DEL SERVICIO E INCORPORACIÓN DE OBRAS DE CAPTACIÓN EN CPA. Mensaje N° 242 (22-10-2014) Acuerdo CORE N° 324 (22-10-2014) Detalle IDI PRIMER ACUERDO core OOCC M$ 1.641.414 Consultorías M$ 164.142 G. Adm. M$ 500</t>
  </si>
  <si>
    <t>1868.0 METROS CUADRADOS</t>
  </si>
  <si>
    <t>EL PROYECTO CONSISTE EN LA CONSTRUCCIÓN DEL CENTRO DE SALUD FAMILIAR DE PUCON DE UNA SUP. DE 1867.88 M2, CON EL EQUIPAMIENTO NECESARIO PARA SU FUNCIONAMIENTO.PMA1. ÁREA ATENCIÓN CLÍNICABOX CLÍNICOS MULTIPROPÓSITO TIPOS 1 Y 2 , BOX GINECOLÓGICO, BOX DENTAL, SATÉLITE SOME CON ARCHIVO FICHAS (FULL SPACE), SALA ESPERA, SALA TRABAJO CLÍNICO, GRUPAL BAOS ACCESO UNIVERSAL C/MUDADOR, BAOS PERSONAL 1.1. RECINTOS COMUNES DE ATENCIÓNBOX IRA, BOX ERA, SALA TOMA MUESTRA Y BAO, BOX ECOGRAFÍAS (CON BAO), BOX VACUNATORIO, SALA MULTIUSO, BOX CURACIÓN Y TRATAMIENTO, BOX ATENCIÓN DE URGENCIA, BOX CIRUGÍA MENOR, VESTIDOR CON LAVADO QUIRÚRGICO, SALA TRABAJO SUCIO, SALA ATENCIÓN DE VICTIMAS C/BAO, SALA ESPERA GRAL, BAOS ACCESO UNIVERSAL, BAOS PERSONAL, RX DENTAL DIGITAL Y SALA COMANDO, SOME URGENCIA/PROCEDIMIENTOS, ASEO2. ÁREA DE APOYO TECNICO2.1. UNIDAD DE FARMACIASALA ESPERA, DESPACHO Y BODEGA FARMACIA2.2. UNIDAD DE PROGRAMAS DE ALIMENTACIÓNSALA ESPERA, DESPACHO Y BODEGA P.N.A.C2.3. UNIDAD DE ESTERILIZACIÓNÁREA SUCIA, LIMPIA Y ESTÉRIL3. AREA ADMINISTRATIVA3.1. UNIDAD DE DIRECCIÓN Y GESTIÓNOF DIRECCIÓN, SECRETARIA D, OF SUBDIRECTOR ADM, BODEGA ADM, CAFETERIA (SIN COCINA), VESTUARIOS CON BAO, BAOS PERSONAL3.2. UNIDAD DE SOMESOME GRAL, ARCHIVO, ESPACIOS FULLSPACE, OFICINA JEFE SOME, OFICINAS DE CALIFICACIÓN DE DERECHO, OFICINA TÉCNICA (INFORMES), O.I.R.S., SALA EQUIPOS TECNOLOGÍAS DE INFO Y COMUNICACIÓN, SALA DE ESTIMULACIÓN TEMPRANA C/BODEGA4. ÁREA SERVICIOS GENERALESRECINTO DE ASEO, BODEGA GRAL, DEPÓSITO DE RESIDUOS SÓLIDOS (AL EXTERIOR DEL CES), TABLEROS ELÉCTRICOS SECUNDARIOS, SALA DE TABLEROS ELÉCTRICOS Y GRUPO ELECTRÓGENO, SALA GUARDIAS/CHOFERES/ENCARG DE MANTENCIÓN DEL EDIFICIO, SALA CALDERA Y EQUIPOS TÉRMICOS, SALA SERV EXTERNOS, ESPACIO DE GASES CLÍNICOS, GABINETE INCENDIOS, ESTAC AMBULANCIA5. ESPACIOS EXTERIORESSALA BOMBA, ESTANQUE DE AGUA, ESTAC PERS Y PÚBLICO, PATIO CARGASALA REHABILITACIÓN KINÉSICA Mensaje N° 233 (03-10-2014) Acuerdo CORE N° 316 (15-10-2014) OOCC M$ 2.408.759 Cons. M$ 18.808 Equipamiento M$ 125.555 G. Adm. M$ 4.568 Equipos M$ 92.072 Total M$ 2.649.762</t>
  </si>
  <si>
    <t>8.0 KILOMETROS</t>
  </si>
  <si>
    <t>EL PRESENTE CONSISTE EN PROGRAMAR LA EJECUCION DE MEJORAMIENTO CAMINO CUARTA FAJA RUTA S81 DE LA COMUNA DE GORBEA, ESPECIFICAMENTE DESDE EL KM. 5.166, DONDE TERMINA EL TRATAMIENTO ASFALTICO EXISTENTE, DONDE SE CONTEMPLA EL MEJORAMIENTO DE LA CARPETA CON BASE GRANULAR DE 13.026 M3, REVESTIMIENTO DE PAVIEMTOS DE 55.258 M2, 5317 METROS DE SOLERA Y 1564 M3 DE MOVIMIENTOS DE TIERRA.</t>
  </si>
  <si>
    <t>245.0 METROS CUADRADOS</t>
  </si>
  <si>
    <t>CORRESPONDE A LA REPOSICIÓN DEL CUARTEL DE LA SEGUNDA COMPAIA DE BOMBEROS DE PAILAHUEQUE, EN UNA SUPERFICIE 245 METROS CUADRADOS, EN MATERIALIDAD DE ALBAILERIA, CUYO DISEO INTEGRA TODAS LAS DEPENDENCIAS NECESARIAS PARA EL OPTIMO FUNCIONAMIENTO DE DICHO CUARTEL SALA DE CARROS BOMBA 81,60M2 OFICINA 6,66M2 BAO VISITAS 3,09M2 COCINILLA 3,09M2 SALA MULTIUSO 21,60M2 SALA SUCIA 10,30M2 SALA RADIO 2,34M2 DORMITORIO 1 10,18M2 DORMITORIO 2 10,18M2 BAO DORMITORIO 1 3,65M2 BAO DORMITORIO 2 3,65M2 ESTAR 17,17M2 CIRCULACIONES 19,84M2 MUROS 51,93M2ADEMÁS SE CONSIDERAN GASTOS EN CONSULTORIAS PARA NORMALIZACIÓN Y ACTUALIZACIÓN DEL DISEO A EJECUTAR EN OBRA Y LA ASESORÍA A LA INSPECCIÓN FISCAL DE LAS OBRAS, REQUERIDA POR LA UNIDAD TÉCNICA. ADEMÁS DE LA SUPERFICIE DESCRITA ANTERIORMENTE, LA ACTUALIZACIÓN DEL DISEO DEBE INCORPORAR UN VOLUMEN DE SERVICIO PARA GRUPO ELECTRÓGENO, SALA DE CALDERA, LEERA Y OTROS. EL PROYECTO TAMBIÉN CONTEMPLA LA ADQUISICIÓN DE EQUIPAMIENTO Y EQUIPOS NECESARIOS PARA DESEMPEAR LAS LABORES, YA QUE LOS EQUIPOS QUE DISPONEN ACTUALMENTE NO CUMPLEN CON LA NORMA NFPA DE EQUIPAMIENTOS CONTRA INCENDIOS.A SU VEZ SE CONSIDERAN LOS GASTOS ADMINISTRATIVOS POR PARTE DE LA UNIDAD TÉCNICA.</t>
  </si>
  <si>
    <t>1078.0 METROS CUADRADOS</t>
  </si>
  <si>
    <t>EL PROYECTO CONSIDERA LA CONSTRUCCIÓN DE UN GIMNASIO DE APROX. 1.078,50 M2, CON MUROS DE HORMIGÓN ARMADO Y ALBAILERÍA REFORZADA, CON PILARES Y CADENAS DE HORMIGÓN ARMADO, ADEMÁS SE CONSIDERA PISO DE MADERA SOBRE ENVIGADO. LA CUBIERTA CONSIDERA ESTRUCTURA METÁLICA CON PLANCHAS METÁLICAS PREPINTADAS. A CONTINUACIÓN SE DETALLAN LAS SUPERFICIES, SEGÚN PROGRAMA ARQUITECTÓNICOCANCHA 558,78 M2GRADERIAS 217,7 M2ESCENARIO 57,61 M2BODEGA 10,9 M2OFICINA 9,72 M2HALL ACCESO 32,66 M2BAO DAMAS 16,68M2CAMARINES DAMAS 20,1 M2BAO VARONES 16,68 M2CAMARINES VARONES 20,1 M2SALIDA EMERGENCIAS14,9 M2BAO DISCAPACITADOS 6,09 M2ENFERMERIA10,9 M2ÁREA BANCAS JUGADORES (VENTANALES) 19 M2TOTAL SUPERFICIE UTIL 1.011,82 M2TOTAL CONSTRUIDO1.078,50 M2OBRAS COMPLEMENTARIASCORTE TERRENO Y RELLENO TERRENO (TERRAZAS ACTUALES)REFUERZO DE TALUDEVACUACION DE AGUAS LLUVIAS A COLECTOR EXISTENTEESTACIONAMIENTOS (23), INCLUYE (2) DE DISCAPCITADOSRAMPA DE DISCAPACITADOSCIERROS PERIMETRALES</t>
  </si>
  <si>
    <t>5.0 UNIDAD</t>
  </si>
  <si>
    <t>SE CONSULTA LA ADQUISICIÓN DE VEHÍCULOS Y MAQUINARIA PARA MEJORAR E INCREMENTAR LA CAPACIDAD DE MANTENCIÓN DE CAMINOS RURALES DE LA COMUNA DE VILLARRICA.ESPECÍFICAMENTE, EL PROYECTO DEFINE UN OBJETIVO DE 442 KILÓMETROS A ABORDAR, LO CUAL, CON EL EQUIPAMIENTO ACTUAL, SE HACE IMPOSIBLE.SE SOLICITA ASÍ LA ADQUISICIÓN DE DOS CAMIONES TOLVA DE 12M3 DOBLE PUENTE, UNO DE ELLOS DE MAYOR POTENCIA (MAYOR A 330 CV) Y EQUIPADO CON SISTEMA DE REMOLQUE, UN RODILLO COMPACTADOR VIBRATORIO DE 10 TONELADAS, UNA MOTONIVELADORA ARTICULADA CON HOJA DE 14 X 27 X 1 PARA CUCHILLA DE 26 ORIFICIOS DE 8 X CON DESPLAZAMIENTO LATERAL Y CONTROL DE INCLINACIÓN, CANTONERAS Y CONTROL DE FLOTACIÓN Y UN REMOLQUE CAMA BAJA DE 3 EJES PARA 30.000 LB, EL CUAL SERÁ ÚTIL PARA EL TRASLADO DE LA MAQUINARIA ANTES DESCRITA, MEDIANTE EL CAMIÓN TOLVA DE MAYOR POTENCIA.LA POBLACIÓN BENEFICIARIA HA SIDO IDENTIFICADA EN 10.319 HABITANTES DEL SECTOR RURAL, NO OBSTANTE, ESTE PROYECTO BENEFICIARA INDIRECTAMENTE A TODOS LOS HABITANTES DE LA COMUNA.</t>
  </si>
  <si>
    <t>11680.0 METROS</t>
  </si>
  <si>
    <t>EL PROYECTO CONSISTE EN REALIZAR UN MEJORAMIENTO AL CAMINO EXISTENTE, MEDIANTE LA IMPLEMENTACION DE UN TRATAMIENTO SUPERFICIAL DOBLE (TSD) CON AGREGADO POLIMERICO, CON LAS CARACTERISTICAS Y DIMENSIONES SEGUN PERFIL TIPO. ADEMAS SE CONSULTAN OBRAS DE DRENAJE NECESARIAS TALES COMO LA LIMPIEZA DE LAS OBRAS DE ARTE LONGITUDINALES Y TRANSVERSALES, Y LA REPOSICION DE AQUELLAS QUE SE ENCUENTRAN EN MAL ESTADO. Y ADEMAS SE CONSIDERA LA CONSERVACION DE DOS PUENTES DEL SECTOR UBICADO EN LOS KM. 4300 Y KM 6420, LOS CUALES SERAN MEJORADOS EN MADERA. Mensaje N° 216 (23-09-2014) Acuerdo CORE N° 308 (15-10-2014) Detalle IDI Primer Acuerdo CORE OOCC M$ 1.505.388 G. Adm. M$ 4.423 Terrenos (Exp.) M$ 750 Total M$ 1.510.561</t>
  </si>
  <si>
    <t>631.0 UNIDAD</t>
  </si>
  <si>
    <t>EL PROYECTO CONSERVACION DE ALUMBRADO PUBLICO, COMUNA DE CHOLCHOL EVALÚA EL CAMBIO DE 631 LUMINARIAS DEL ALUMBRADO PÚBLICO DE LA COMUNA D POR TECNOLOGÍA LED SUSTENTADOS EN QUE EN LA ACTUALIDAD LA COMUNA NO CUENTA CON UN SISTEMA EFICIENTE, EFICAZ Y MODERNO QUE PRESTE UN SERVICIO ÓPTIMO PARA LOS REQUERIMIENTOS MINIMOS DE LA COMUNIDAD. EN EL PROYECTO SE CONTEMPLA EL RECAMBIO DEL 100 DE LAS LUMINARIAS SEGÚN EL SIGUIENTE DETALLELUMINARIAS ACTUALES POTENCIA (WATT) UNIDAD 70 372 100 32 150 201 250 26LUMINARIAS PROYECTADAS LED POTENCIA (WATT) UNIDAD 60 424 90 170 120 37ADEMAS CONTEMPLA EL RECAMBIO DE LA TOTALIDAD DE CAP (CENTROS DE ALUMBRADO PÚBLICO)SE REALIZARÁN TODAS LAS MEDICIONES DE CONSUMO E ILUMINACIÓN CON UN LUXOMETRO ADQUIRIDO POR LA MUNICIPALIDAD PARA EL DESARROLLO DE LOS RESULTADOS DEL PROYECTO PILOTO, EL OBJETIVO DE MEDIR CUALES SON LAS REALES VENTAJAS DEL CAMBIO DE LUMINARIAS POR TECNOLOGÍA LED, SE REALIZARAN MEDICIONES TRIMESTRALES EN VARIOS PUNTOS DE LA COMUNA LAS CUALES A TRAVÉS DE UN INFORME SE ENVIARÁN AL GOBIERNO REGIONAL PARA SU ANÁLISIS.</t>
  </si>
  <si>
    <t>SE CONSULTA LA ADQUISICIÓN DE UN FURGÓN CAPACIDAD 10 PERSONAS, MOTOR DIESEL, POTENCIA 70 KW (95 C.V.) / 3.800 RPM, TANQUE DE COMBUSTIBLE 75, CAJA DE CAMBIOS ECOGEAR 360, MANUAL, MARCHAS 6 DELANTERAS 1 RETROCESO COMO MÍNIMO, EMBRAGUE MONODISCO CON VOLANTE DE INERCIO BIMASA, TIPO DE TRACCIÓN 4X2 O SIMPLE. CHASIS, DIRECCIÓN HIDRÁULICA, SUSPENSIÓN DELANTERA Y TRASERA, FRENOS DE SERVICIO IDRÁULICOS, DOBLE CIRCUITO CON SERVO DEPRESIÓN. SISTEMA ELÉCTRICO AALTERNADOR 14 V / 180 A, BATERÍA 12 V / 95 AH. PESOS BRUTO VEHICULAR (KG) 3.050, PESO BRUTO COMBINADO (KG) 4600. DIMENSIONES EN MM SEGURIDAD, SEGURIDAD ACTIVA Y SEGURIDAD PASIVA TRIPE AIRBARG. AIRE ACONDICIONADO REGULABLE, RUEDA DE REPUESTO. EQUIPAMIENTO VBALIZA BARRA AZUL ESTROBOCÓPICA / LED, SIRENA 4 TONOS CON PARLANTES Y EQUIPO RADIO MÓVIL. TRANSCEPTOR PROFESIONAL, 64 CANALES, SINTETIZADO, 136/174 MHZ, 25 WATTS DE POTENCIA</t>
  </si>
  <si>
    <t>378.0 METROS CUADRADOS</t>
  </si>
  <si>
    <t>EL PROYECTO CONSISTE EN UNA CONSTRUCCION MODULAR DE 360M2 APROXIMADAMENTE, Y CONSTA DE LOS SIGUIENTES RECINTOS, SEGUN PROGRAMA ARQUITECTONICO APROBADO POR SECREDUC 2 AULAS DE 36M2 UTILES CADA UNA SALA DE PROFESORES DE 16,05M2 UTILES SALA DE PRIMEROS AUXILIOS DE 4,40M2 UTILES COMEDOR DE 54M2 UTILES COCINA DE 30,10M2 UTILES BAO MANIPULADORAS C/CAMARIN DE 4,10M2 UTILES BODEGA GENERAL DE 9,67M2 ARCHIVOS DE 7,32M2 2 DESPENSAS DE 5,48M2 UTILES CADA UNA BAO ALUMNOS C/DUCHAS DE 11,76M2 UTILES BAO ALUMNAS C/DUCHAS DE 11,76M2 UTILES BAO DISCAPACITADOS DE 5,10M2 UTILES BAO PERSONAL DOCENTE Y ADMINISTRATIVO C/DUCHA DE 4,00M2 UTILES BAO PERSONAL DE SERVICIO C/DUCHA DE 4,00M2 UTILES SALA DE ACOGIDA DE 43,35M2 UTILES PATIO DE SERVICO DE 12,30M2 UTILESSE CONSIDERA EQUIPAMIENTO Y EQUIPOS PARA IMPLEMENTAR LA ESCUELA, RESPALDADO POR EL DEPTO. DE EDUCACION MUNICIPAL. SE CONTEMPLA CONSULTORIAS PARA LA CONTRATACIÓN DE PROFESIONAL PARA ASESORÍA A LA INSPECCIÓN TÉCNICA DE OBRAS.</t>
  </si>
  <si>
    <t>SE REQUIERE ADQUIRIR DOS TAXIBUSES CON CAPACIDAD DE 30/31 PASAJEROS, TODOS LOS ASIENTOS DEBEN INCLUIR CINTURON DE SEGURIDAD Y APOYA CABEZAS. MOTOR DIESEL, NORMA EURO V, CARROCERÍA DE DOS PUERTAS. ILUMINACIÓN INTERIOR Y EXTERIOR. NEUMÁTICOS APTOS PARA EL CAMINO DE RIPIO. TRANSMISIÓN MÍNIMA DE 5 VELOCIDADES MÁS 1 VELOCIDAD DE RETROCESO. POTENCIA MÍNIMA 140 HP, CILINDRADA DE 4,5 LITROS, TANQUE DE COMBUSTIBLE MÍNIMO 100 LITROS, NÚMERO DE CILINDROS 4. INCLUYE CALEFACCIÓN LATERAL Y AIRE ACONDICIONADO OPCIONAL.</t>
  </si>
  <si>
    <t>256.0 UNIDAD</t>
  </si>
  <si>
    <t>REPOSICION DE EQUIPAMIENTO MEDICOS Y MOBILIARIO CLINICO ASOCIADO , EN LAS POSTAS DE SALUD RURAL DE LA COMUNA, DADO QUE EL EQUIPAMIENTO ACTUAL ESTA EN REGULAR O MAL ESTADO DE FUNCIONAMIENTO Y CON VIDA UTIL CUMPLIDA, TALES COMO BALANZA ADULTOS BOMBA ASPIRACION CAMILLA EXAMEN DIAPASON ELECTROCARDIOGRAFO ESFIGMOMANOMETRO HEMOGLUCOTEST OTOOFTALMOSCOPIO SILLA DE RUEDAS SOPORTE PORTASUEROS TABLA ESPINAL ENTRE OTROS.CABE SEALAR QUE EL CERTIFICADO DE ACUERDO DE CONCEJO MUNICIPAL FUE EMITIDO CON EL NOMBRE REPOSICIÓN EQUIPOS MÉDICOS, POSTAS DE SALUD RURAL, COMUNA DE VILCUN. Mensaje N°155 (24-07-2014) Acuerdo CORE N° 183 Sesión Ord. N° 011 (06-08-2014) DETALLE IDI PRIMER ACUERDO CORE Máquinas y Equipos M$ 20.310</t>
  </si>
  <si>
    <t>EL PROYECTO REPOSICIÓN DE AMBULANCIAS EMERGENCIA BÁSICA HOSPITAL DE PURÉN, CONSIDERA LA REPOSICIÓN DE DOS AMBULANCIAS BÁSICAS DEBIDAMENTE EQUIPADAS PARA CUMPLIR CON SU UTILIDAD Y SEGÚN REQUISITOS DE LA NORMA CHILENA OFICIAL N 2426 OF. 98 CON LAS SIGUIENTES CARACTERÍSTICAS ESPECIFICACIÓN TÉCNICA CHASIS AMBULANCIA EMERGENCIA BASICA (AEB)CONFIGURACIÓN FURGÓN MONOBLOQUE.CLASIFICACIÓN AMBULANCIA DE EMERGENCIA BÁSICA. AEB TRACCIÓN 4X2 EN RUEDAS POSTERIORES.MOTOR ELECTRÓNICO, OM 651DE 22LA.COMBUSTIBLE DIESELCILINDRADA 2.400 CC.POTENCIA 150 CV / 3800 RPMTORQUE 330 NM / 12002400 RPMNEUMÁTICOS 225/75 R 16 C DELANTEROS Y POSTERIORES.FRENOS HIDRÁULICOS SERVOASISTIDOS.CAJA DE CAMBIOS MECÁNICA 6 VELOCIDADES REVERSA.DIRECCIÓN HIDRÁULICA DE PIÓN Y CREMALLERATECHOALTO ORIGINAL DE FABRICACARROCERÍA Y EXTERIOR.CLIMATIZACIÓNSISTEMA ELÉCTRICOILUMINACIÓN INTERIOR Y EXTERIOREQUIPAMIENTO MÉDICOCAMILLA PRINCIPALCAMILLA AUXILIAROXIGENOTERAPIA Y SUCCIÓNBOMBA DE ASPIRACIÓNRED DE OXÍGENOANCLAJE Y CARRO CILINDRO DE O2CILINDRO DE OXIGENOSISTEMA OXÍGENO PORTÁTILEQUIPOS DE INMOVILIZACIÓNTABLA ESPINAL ADULTOTABLA ESPINAL TORÁXICATABLA ESPINAL PEDIÁTRICAINMOVILIZADOR LATERAL DE CABEZAANCLAJE TABLAS COMPLEMENTARIASCOLLARES CERVICALES REGULABLESSET DE FÉRULAS SEMIRÍGIDASPORTA SUEROSDISPENSADOR DE TOALLASDISPENSADOR DE ALCOHOL GELVÍA AÉREARESUCITADOR ADULTORESUCITADOR PEDIÁTRICOEQUIPO COMPLEMENTARIOESFIGMOMANÓMETRO ANEROIDEFONENDOSCOPIOROPA DESECHABLEELEMENTOS DE PROTECCIÓNFRAZADASSABANASSABANILLA ALUMINIZADAKIT DE HEMORRAGIARADIOCOMUNICACIÓNEQUIPO DE RADIOCOMUNICACIÓNEQUIPOS COMPLEMENTARIOS Mensaje N° 144 (9-7-2014) Acuerdo CORE N° 136 Sesión Ext. N° 003 (18-07-2014) DETALLE IDI PRIMER ACUERDO CORE Vehículos M$ 79.926</t>
  </si>
  <si>
    <t>REPOSICIÓN DEL VEHÍCULO DE TRANSPORTE DE PERSONAS, DESTINADO AL TRASLADO DE PACIENTES A DIÁLISIS, VEHICULO DEL TIPO FURGÓN, MOTOR2500CC. APROX., TRANSMISIÓN MECÁNICA 56 VELOCIDADES, TRACCIÓN 4X2, DIESEL, CON CAPACIDAD PARA 16 PASAJEROS MÁS CHOFER DADO QUE EL ACTUAL SE ENCUENTRA EN MALAS CONDICIONES Y CON SU VIDA ÚTIL CUMPLIDA. Mensaje N°155 (24-07-2014) Acuerdo CORE N° 183 Sesión Ord. N° 011 (06-08-2014) DETALLE IDI PRIMER ACUERDO CORE Máquinas y Equipos M$</t>
  </si>
  <si>
    <t>APOYAR EMPRENDIMIENTO AGROGASTRONÓMICO</t>
  </si>
  <si>
    <t>FOMENTAR LA INVESTIGACIÓN CIENTÍFICA Y TECNOLÓGICA</t>
  </si>
  <si>
    <t>Trim. IV 2014</t>
  </si>
  <si>
    <t>REGIONAL</t>
  </si>
  <si>
    <t>SERNATUR: DIFUSION NACIONAL E INTERNACIONAL DEL DESTINO ARAUCANIA   ( 33.03.212) IDI 30108144</t>
  </si>
  <si>
    <t>ABORDAR LAS ALTAS TASAS DE DESOCUPACIÓN QUE PRESENTAN LOS ESTABLECIMIENTOS TURÍSTICOS</t>
  </si>
  <si>
    <t>SEREMI DE BIENES NACIONALES - TRANSFERENCIA PROGRAMA DE REGULARIZACION CON ESTRUCTURACION DE LA DEMANDA   ( 33.03.228) IDI 30112538</t>
  </si>
  <si>
    <t>ABORDAR LOS ALTOS ÍNDICES DE IRREGULARIDAD EN EL DOMINIO</t>
  </si>
  <si>
    <t>SERCOTEC - TRANSFERENCIA PEFP MODALIDAD ACCIONES DE ARTICULACION PUBLICO PRIVADA   ( 33.03.215) IDI 30120872</t>
  </si>
  <si>
    <t>AUMENTAR LA COMPETITIVIDAD DE GRUPOS DE EMPRESARIOS</t>
  </si>
  <si>
    <t>CORFO - PROGRAMA DE FOMENTO - PROGRAMA DE EMPRENDIMIENTO LOCAL (PEL)   ( 33.03.222) IDI 30121123</t>
  </si>
  <si>
    <t>MEJORAR LA COMPETITIVIDA DE LAS EMPRESAS DE MENOR TAMAÑO</t>
  </si>
  <si>
    <t>SUBTEL - TRANSFERENCIA FNDR PROYECTO SERV. DE TELECOM. ARAUCANÍA (PARA WIFI PUBLICA, ARAUCANIA - SUBTEL)   ( 33.03.233) IDI 30129303</t>
  </si>
  <si>
    <t>DAR RESPUESTA EFECTIVA A LAS NECESIDADES DE CONECTIVIDAD DE LA REGIÓN</t>
  </si>
  <si>
    <t>CARDP - TRANSFERENCIA REACTIVACION Y FORTALECIMIENTO PROD REG DE LA ARAUCANIA   ( 33.01.006) IDI 30232422</t>
  </si>
  <si>
    <t>APOYAR LA MICRO Y PEQUEÑA EMPRESA</t>
  </si>
  <si>
    <t>FOSIS - TRANSFERENCIA PROGRAMA DE EMPRENDIMIENTO Y MICROFINANZAS - YO EMPRENDO BASICO Y AVANZADO 1 Y 2   ( 33.03.243) IDI 30328922</t>
  </si>
  <si>
    <t>PERSONAS EN SITUACIÓN DE POBREZA Y/O VULNERABILIDAD QUE DESARROLLAN ACTIVIDADES ECONÓMICAS AUTÓNOMAS PERCIBAN INGRESOS MAYORES</t>
  </si>
  <si>
    <t>SERNAM - TRANSFERENCIA PROGRAMA MUJER TRABAJADORA JEFA DE HOGAR   ( 33.03.246) IDI 30330872</t>
  </si>
  <si>
    <t>CONTRIBUIR A LA INSERCIÓN LABORAL DE LAS MUJERES</t>
  </si>
  <si>
    <t>SERNAM - TRANSFERENCIA PROGRAMA MUJER EMPRENDE DEL AREA MUJER Y TRABAJO   ( 33.03.247) IDI 30340672</t>
  </si>
  <si>
    <t>CONTRIBUIR AL FORTALECIMIENTO Y GENERACIÓN DE COMPETENCIAS EMPRENDEDORAS DE MUJERES</t>
  </si>
  <si>
    <t>FOSIS - TRANSFERENCIA PROGRAMA DE EMPRENDIMIENTO Y MICROFINANZAS - YO EMPRENDO SEMILLA   ( 33.03.244) IDI 30341122</t>
  </si>
  <si>
    <t>FORMACIÓN LABORAL PARA EL AUTOEMPLEO</t>
  </si>
  <si>
    <t>FOSIS - TRANSFERENCIA PROGRAMA DE EMPRENDIMIENTO Y MICROFINANZAS - YO EMPRENDO EN COMUNIDAD   ( 33.03.245) IDI 30341124</t>
  </si>
  <si>
    <t>APOYAR A ORGANIZACIONES CUYOS MIEMBROS SE ENCUENTREN EN SITUACIÓN DE VULNERABILIDAD</t>
  </si>
  <si>
    <t>CORFO - TRANSFERENCIA NODOS PARA LA COMPETITIVIDAD ( 33.03.249) IDI 30351180</t>
  </si>
  <si>
    <t>GENERAR Y ARTICULAR REDES ENTRE EMPRENDEDORES/AS MICRO Y/O PEQUEÑAS EMPRESAS</t>
  </si>
  <si>
    <t xml:space="preserve">CARMEN MARDONES VALDERRAMA                                                                          </t>
  </si>
  <si>
    <t>TRANSFERENCIA PROGRAMA DE RENOVACIÓN DE BUSES   ( 33.01.010) IDI 30117867</t>
  </si>
  <si>
    <t xml:space="preserve">WALTER ARRIGORRIAGA MARDONES                                                                        </t>
  </si>
  <si>
    <t xml:space="preserve">Ichel Osses Pinilla                                                                                 </t>
  </si>
  <si>
    <t xml:space="preserve">ELADIO CONTRERAS CAMPOS                                                                             </t>
  </si>
  <si>
    <t xml:space="preserve">LEONARDO VELOSO FREDERICHSEN                                                                        </t>
  </si>
  <si>
    <t xml:space="preserve">JUAN RAMÍREZ TRANGOL                                                                                </t>
  </si>
  <si>
    <t xml:space="preserve">CRISTIAN HIGUERAS CÓRDOVA                                                                           </t>
  </si>
  <si>
    <t xml:space="preserve">Epysa Buses Ltda.                                                                                   </t>
  </si>
  <si>
    <t xml:space="preserve">Empresa de Transporte de Buses Rocabus Ltda.                                                        </t>
  </si>
  <si>
    <t xml:space="preserve">MIGUEL AZAR BUSTAMANTE                                                                              </t>
  </si>
  <si>
    <t xml:space="preserve">SOCIEDAD DE TRANSPORTES ÑIELOL LIMITADA                                                             </t>
  </si>
  <si>
    <t xml:space="preserve">MARIO CARDENAS ZUMARAN                                                                              </t>
  </si>
  <si>
    <t xml:space="preserve">JOSE MUÑOZ CARO                                                                                     </t>
  </si>
  <si>
    <t xml:space="preserve">DANIEL AZAR BUSTAMANTE                                                                              </t>
  </si>
  <si>
    <t xml:space="preserve">Virginia Aravena Jara                                                                               </t>
  </si>
  <si>
    <t xml:space="preserve">EMPRESA DE TRANSPORTES NICOLAS LTDA.                                                                </t>
  </si>
  <si>
    <t xml:space="preserve">NESTOR AVELO BRIONES                                                                                </t>
  </si>
  <si>
    <t xml:space="preserve">SOCIEDAD DE TRANSPORTES ALSA LTDA.                                                                  </t>
  </si>
  <si>
    <t xml:space="preserve">SOCIEDAD DE TRANSPORTES SOTRAZAR LTDA                                                               </t>
  </si>
  <si>
    <t xml:space="preserve">SOCIEDAD DE TRANSPORTES OSAG LTDA                                                                   </t>
  </si>
  <si>
    <t xml:space="preserve">SOCIEDAD DE TRANSPORTES AZAR MAZUELA CIA. LTDA.                                                     </t>
  </si>
  <si>
    <t xml:space="preserve">Luis Castillo Cartes                                                                                </t>
  </si>
  <si>
    <t xml:space="preserve">BOLIVAR LLANQUIHUEN SAGREDO                                                                         </t>
  </si>
  <si>
    <t xml:space="preserve">EMPRESA DE TRANSPORTES KEMUEL LTDA.                                                                 </t>
  </si>
  <si>
    <t xml:space="preserve">FRANCISCO VERA VERA                                                                                 </t>
  </si>
  <si>
    <t xml:space="preserve">Miguel Martinez Salgado                                                                             </t>
  </si>
  <si>
    <t xml:space="preserve">Oscar Castillo Sierra                                                                               </t>
  </si>
  <si>
    <t xml:space="preserve">SOCIEDAD DE TRANSPORTES B y B LTDA.                                                                 </t>
  </si>
  <si>
    <t xml:space="preserve">Elezar Vega Zúñiga                                                                                  </t>
  </si>
  <si>
    <t xml:space="preserve">SOCIEDAD DE TRANSPORTES JUB LTDA.                                                                   </t>
  </si>
  <si>
    <t xml:space="preserve">FIDEL SAN MARTIN NORAMBUENA                                                                         </t>
  </si>
  <si>
    <t xml:space="preserve">FRANCISCO CATRILEO MARINAO                                                                          </t>
  </si>
  <si>
    <t xml:space="preserve">RAUL SOTO CARANZA                                                                                   </t>
  </si>
  <si>
    <t xml:space="preserve">GUIDO SANTANA JARAMILLO                                                                             </t>
  </si>
  <si>
    <t xml:space="preserve">EMPRESA DE TRANSPORTES AMUILLAN LTDA.                                                               </t>
  </si>
  <si>
    <t>Trimestre IV</t>
  </si>
  <si>
    <t>TOTAL TRIMESTRE IV</t>
  </si>
  <si>
    <t>TOTAL TRIMESTRE II</t>
  </si>
  <si>
    <t>Acumulado a Trimestre IV</t>
  </si>
  <si>
    <t>DIFERENCIA</t>
  </si>
  <si>
    <t>Gasto año 2014</t>
  </si>
  <si>
    <t>Orden Judicial en proyecto CONSTRUCCION AREA DE ESPACIO PUBLICO NUEVO CEMENTERIO DE TEMUCO (30062751)</t>
  </si>
  <si>
    <t>Municipalidad de Temuco</t>
  </si>
  <si>
    <t>Pago según Resolución judicial (años anteriores)</t>
  </si>
  <si>
    <t>TRIM IV</t>
  </si>
  <si>
    <t>001 Cult Privados Trim I</t>
  </si>
  <si>
    <t>001 Cult. Privados Trim IV</t>
  </si>
  <si>
    <t xml:space="preserve">003 Deportes Privados  Trim IV y Total </t>
  </si>
  <si>
    <t>005 Seg. Ciudadana Privados Trim IV y Total</t>
  </si>
  <si>
    <t>TOTAL PRIVADOS</t>
  </si>
  <si>
    <t>Deportes Municipales  Trim IV y Total 003</t>
  </si>
  <si>
    <t>Cult. Municipales Trim IV y Total 001</t>
  </si>
  <si>
    <t>TOTAL MUNICIPALES</t>
  </si>
  <si>
    <t>Seg. Ciudadana  Munic.  Trim  IV y Total 005</t>
  </si>
  <si>
    <t>INFORME POR COMUNA  ACTIVIDADES CULTURALES, DEPORTIVAS Y DE SEGURIDAD CIUDADANA</t>
  </si>
  <si>
    <t>TOTAL POR COMUNA</t>
  </si>
  <si>
    <t>Total</t>
  </si>
  <si>
    <t>Provincia</t>
  </si>
  <si>
    <r>
      <rPr>
        <sz val="8"/>
        <color indexed="10"/>
        <rFont val="Calibri"/>
        <family val="2"/>
        <scheme val="minor"/>
      </rPr>
      <t>CONADI</t>
    </r>
    <r>
      <rPr>
        <sz val="8"/>
        <rFont val="Calibri"/>
        <family val="2"/>
        <scheme val="minor"/>
      </rPr>
      <t xml:space="preserve"> - PROGRAMA SUBSIDIO AL FOMENTO DE LA ECONOMIA INDIGENA URBANA Y RURAL</t>
    </r>
  </si>
  <si>
    <r>
      <rPr>
        <sz val="8"/>
        <color indexed="10"/>
        <rFont val="Calibri"/>
        <family val="2"/>
        <scheme val="minor"/>
      </rPr>
      <t>SERNAM</t>
    </r>
    <r>
      <rPr>
        <sz val="8"/>
        <rFont val="Calibri"/>
        <family val="2"/>
        <scheme val="minor"/>
      </rPr>
      <t xml:space="preserve"> - TRANSFERENCIA PROGRAMA MUJER TRABAJADORA JEFA DE HOGAR</t>
    </r>
  </si>
  <si>
    <r>
      <rPr>
        <sz val="8"/>
        <color indexed="10"/>
        <rFont val="Calibri"/>
        <family val="2"/>
        <scheme val="minor"/>
      </rPr>
      <t>SERNAM</t>
    </r>
    <r>
      <rPr>
        <sz val="8"/>
        <rFont val="Calibri"/>
        <family val="2"/>
        <scheme val="minor"/>
      </rPr>
      <t xml:space="preserve"> - TRANSFERENCIA PROGRAMA MUJER EMPRENDE DEL AREA MUJER Y TRABAJO</t>
    </r>
  </si>
  <si>
    <r>
      <rPr>
        <sz val="8"/>
        <color indexed="10"/>
        <rFont val="Calibri"/>
        <family val="2"/>
        <scheme val="minor"/>
      </rPr>
      <t>CORFO</t>
    </r>
    <r>
      <rPr>
        <sz val="8"/>
        <rFont val="Calibri"/>
        <family val="2"/>
        <scheme val="minor"/>
      </rPr>
      <t xml:space="preserve"> - TRANSFERENCIA NODOS PARA LA COMPETITIVIDAD</t>
    </r>
  </si>
  <si>
    <t>P. Las Casas</t>
  </si>
  <si>
    <t>Estimación: Solicitado Posterior (2015 y posterior según avance de proyectos)</t>
  </si>
  <si>
    <t>CONTROL ANTICIPOS</t>
  </si>
  <si>
    <t>Estado de Avance de la Ejecución (estimado)</t>
  </si>
  <si>
    <t>Con dificultades legales</t>
  </si>
  <si>
    <t>RESUMEN PROGRAMA 02 2014 AL TRIM IV REGION DE LA ARAUCANIA</t>
  </si>
  <si>
    <t>SUBT. ITEM ASIG</t>
  </si>
  <si>
    <t>Total Trimestre III</t>
  </si>
  <si>
    <t>Total trimestre IV</t>
  </si>
  <si>
    <t>PERIODO INFORMADO : AÑO 2014 TRIMESTRE IV</t>
  </si>
  <si>
    <t>III) El año 2014 se distribuyen dos montos: a) Munfo Rural b) Mundo Urbane. La ejecución 2014 da cuenta de distribución de fondos de años anteriores y del año 2014.</t>
  </si>
  <si>
    <t>La inversión financiera está distribuida en los respectivos proyectos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</si>
</sst>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General_)"/>
    <numFmt numFmtId="165" formatCode="_-* #,##0.00\ [$€]_-;\-* #,##0.00\ [$€]_-;_-* &quot;-&quot;??\ [$€]_-;_-@_-"/>
    <numFmt numFmtId="166" formatCode="dd/mm/yyyy;@"/>
  </numFmts>
  <fonts count="6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b/>
      <i/>
      <sz val="10"/>
      <color indexed="8"/>
      <name val="Arial"/>
      <family val="2"/>
    </font>
    <font>
      <sz val="8"/>
      <color indexed="8"/>
      <name val="Arial"/>
      <family val="2"/>
    </font>
    <font>
      <b/>
      <sz val="8"/>
      <name val="Arial"/>
      <family val="2"/>
    </font>
    <font>
      <sz val="8"/>
      <color indexed="10"/>
      <name val="Arial"/>
      <family val="2"/>
    </font>
    <font>
      <sz val="10"/>
      <color indexed="8"/>
      <name val="Arial"/>
      <family val="2"/>
    </font>
    <font>
      <b/>
      <sz val="10"/>
      <name val="Arial"/>
      <family val="2"/>
    </font>
    <font>
      <b/>
      <i/>
      <sz val="8"/>
      <name val="Arial"/>
      <family val="2"/>
    </font>
    <font>
      <b/>
      <sz val="10"/>
      <color indexed="8"/>
      <name val="Arial"/>
      <family val="2"/>
    </font>
    <font>
      <sz val="10"/>
      <name val="Courier"/>
      <family val="3"/>
    </font>
    <font>
      <b/>
      <sz val="12"/>
      <name val="Arial"/>
      <family val="2"/>
    </font>
    <font>
      <b/>
      <u/>
      <sz val="8"/>
      <name val="Arial"/>
      <family val="2"/>
    </font>
    <font>
      <u/>
      <sz val="8"/>
      <name val="Arial"/>
      <family val="2"/>
    </font>
    <font>
      <sz val="11"/>
      <color indexed="8"/>
      <name val="Calibri"/>
      <family val="2"/>
    </font>
    <font>
      <sz val="11"/>
      <color indexed="8"/>
      <name val="Arial"/>
      <family val="2"/>
    </font>
    <font>
      <b/>
      <sz val="11"/>
      <color indexed="8"/>
      <name val="Arial"/>
      <family val="2"/>
    </font>
    <font>
      <b/>
      <sz val="12"/>
      <color indexed="8"/>
      <name val="Arial"/>
      <family val="2"/>
    </font>
    <font>
      <sz val="6"/>
      <color indexed="8"/>
      <name val="Arial"/>
      <family val="2"/>
    </font>
    <font>
      <sz val="12"/>
      <name val="Arial"/>
      <family val="2"/>
    </font>
    <font>
      <b/>
      <sz val="8"/>
      <color rgb="FF000000"/>
      <name val="Calibri"/>
      <family val="2"/>
      <scheme val="minor"/>
    </font>
    <font>
      <sz val="8"/>
      <color rgb="FF000000"/>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8"/>
      <color theme="1"/>
      <name val="Calibri"/>
      <family val="2"/>
      <scheme val="minor"/>
    </font>
    <font>
      <b/>
      <sz val="8"/>
      <color theme="1"/>
      <name val="Calibri"/>
      <family val="2"/>
      <scheme val="minor"/>
    </font>
    <font>
      <b/>
      <sz val="8"/>
      <color indexed="8"/>
      <name val="Calibri"/>
      <family val="2"/>
    </font>
    <font>
      <b/>
      <sz val="22"/>
      <color theme="1"/>
      <name val="Calibri"/>
      <family val="2"/>
      <scheme val="minor"/>
    </font>
    <font>
      <sz val="8"/>
      <color theme="1"/>
      <name val="Calibri"/>
      <family val="2"/>
      <scheme val="minor"/>
    </font>
    <font>
      <b/>
      <sz val="16"/>
      <color indexed="8"/>
      <name val="Arial"/>
      <family val="2"/>
    </font>
    <font>
      <sz val="8"/>
      <color theme="1"/>
      <name val="Arial"/>
      <family val="2"/>
    </font>
    <font>
      <sz val="8"/>
      <name val="Calibri"/>
      <family val="2"/>
      <scheme val="minor"/>
    </font>
    <font>
      <sz val="8"/>
      <color indexed="8"/>
      <name val="Calibri"/>
      <family val="2"/>
    </font>
    <font>
      <b/>
      <sz val="8"/>
      <color indexed="10"/>
      <name val="Arial"/>
      <family val="2"/>
    </font>
    <font>
      <sz val="10"/>
      <color indexed="12"/>
      <name val="Arial"/>
      <family val="2"/>
    </font>
    <font>
      <sz val="9.9"/>
      <color theme="1"/>
      <name val="Arial"/>
      <family val="2"/>
    </font>
    <font>
      <sz val="8"/>
      <color theme="1"/>
      <name val="Calibri"/>
      <family val="2"/>
    </font>
    <font>
      <sz val="8"/>
      <color indexed="8"/>
      <name val="Calibri"/>
      <family val="2"/>
      <scheme val="minor"/>
    </font>
    <font>
      <b/>
      <i/>
      <sz val="8"/>
      <name val="Calibri"/>
      <family val="2"/>
      <scheme val="minor"/>
    </font>
    <font>
      <b/>
      <sz val="8"/>
      <name val="Calibri"/>
      <family val="2"/>
      <scheme val="minor"/>
    </font>
    <font>
      <sz val="8"/>
      <color indexed="1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CCCC99"/>
        <bgColor indexed="64"/>
      </patternFill>
    </fill>
    <fill>
      <patternFill patternType="solid">
        <fgColor indexed="31"/>
        <bgColor indexed="64"/>
      </patternFill>
    </fill>
    <fill>
      <patternFill patternType="solid">
        <fgColor rgb="FFFFFF00"/>
        <bgColor indexed="64"/>
      </patternFill>
    </fill>
    <fill>
      <patternFill patternType="solid">
        <fgColor indexed="4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3" tint="0.79998168889431442"/>
        <bgColor indexed="64"/>
      </patternFill>
    </fill>
  </fills>
  <borders count="1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style="medium">
        <color indexed="64"/>
      </right>
      <top style="medium">
        <color indexed="64"/>
      </top>
      <bottom style="thin">
        <color indexed="64"/>
      </bottom>
      <diagonal/>
    </border>
    <border>
      <left/>
      <right style="thick">
        <color indexed="64"/>
      </right>
      <top style="thick">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8"/>
      </left>
      <right style="thin">
        <color indexed="8"/>
      </right>
      <top/>
      <bottom style="thin">
        <color indexed="8"/>
      </bottom>
      <diagonal/>
    </border>
    <border>
      <left style="thin">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right style="medium">
        <color indexed="64"/>
      </right>
      <top style="thick">
        <color indexed="64"/>
      </top>
      <bottom style="thick">
        <color indexed="64"/>
      </bottom>
      <diagonal/>
    </border>
    <border>
      <left style="thick">
        <color indexed="64"/>
      </left>
      <right style="thick">
        <color indexed="64"/>
      </right>
      <top/>
      <bottom style="medium">
        <color indexed="64"/>
      </bottom>
      <diagonal/>
    </border>
    <border>
      <left/>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right/>
      <top/>
      <bottom style="thick">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style="thin">
        <color theme="4" tint="0.39997558519241921"/>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style="thick">
        <color indexed="64"/>
      </top>
      <bottom style="thick">
        <color indexed="64"/>
      </bottom>
      <diagonal/>
    </border>
    <border>
      <left/>
      <right style="thin">
        <color indexed="8"/>
      </right>
      <top/>
      <bottom style="thin">
        <color indexed="8"/>
      </bottom>
      <diagonal/>
    </border>
    <border>
      <left/>
      <right style="thick">
        <color indexed="64"/>
      </right>
      <top/>
      <bottom/>
      <diagonal/>
    </border>
    <border>
      <left/>
      <right style="thin">
        <color indexed="64"/>
      </right>
      <top style="thick">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medium">
        <color indexed="64"/>
      </right>
      <top/>
      <bottom/>
      <diagonal/>
    </border>
    <border>
      <left/>
      <right style="thin">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28" fillId="0" borderId="0"/>
    <xf numFmtId="0" fontId="19" fillId="0" borderId="0"/>
    <xf numFmtId="0" fontId="32" fillId="0" borderId="0"/>
    <xf numFmtId="0" fontId="19" fillId="0" borderId="0"/>
    <xf numFmtId="0" fontId="19" fillId="0" borderId="0"/>
    <xf numFmtId="165" fontId="19" fillId="0" borderId="0" applyFont="0" applyFill="0" applyBorder="0" applyAlignment="0" applyProtection="0"/>
    <xf numFmtId="0" fontId="1" fillId="0" borderId="0"/>
    <xf numFmtId="0" fontId="37" fillId="0" borderId="0"/>
    <xf numFmtId="0" fontId="43" fillId="0" borderId="0" applyNumberFormat="0" applyFill="0" applyBorder="0" applyAlignment="0" applyProtection="0"/>
    <xf numFmtId="0" fontId="54" fillId="0" borderId="0" applyNumberFormat="0" applyFill="0" applyBorder="0" applyAlignment="0" applyProtection="0"/>
    <xf numFmtId="9" fontId="1" fillId="0" borderId="0" applyFont="0" applyFill="0" applyBorder="0" applyAlignment="0" applyProtection="0"/>
  </cellStyleXfs>
  <cellXfs count="750">
    <xf numFmtId="0" fontId="0" fillId="0" borderId="0" xfId="0"/>
    <xf numFmtId="3" fontId="0" fillId="0" borderId="0" xfId="0" applyNumberFormat="1"/>
    <xf numFmtId="0" fontId="33" fillId="0" borderId="0" xfId="44" applyFont="1" applyAlignment="1">
      <alignment horizontal="center" vertical="center"/>
    </xf>
    <xf numFmtId="0" fontId="33" fillId="0" borderId="0" xfId="44" applyFont="1" applyAlignment="1">
      <alignment vertical="center"/>
    </xf>
    <xf numFmtId="0" fontId="34" fillId="0" borderId="0" xfId="44" applyFont="1" applyAlignment="1">
      <alignment horizontal="left" vertical="center"/>
    </xf>
    <xf numFmtId="0" fontId="34" fillId="0" borderId="0" xfId="44" applyFont="1" applyAlignment="1">
      <alignment vertical="center"/>
    </xf>
    <xf numFmtId="0" fontId="35" fillId="0" borderId="0" xfId="44" applyFont="1" applyAlignment="1">
      <alignment horizontal="left" vertical="center"/>
    </xf>
    <xf numFmtId="0" fontId="27" fillId="37" borderId="11" xfId="44" applyFont="1" applyFill="1" applyBorder="1" applyAlignment="1">
      <alignment horizontal="center" vertical="center"/>
    </xf>
    <xf numFmtId="0" fontId="27" fillId="37" borderId="12" xfId="44" applyFont="1" applyFill="1" applyBorder="1" applyAlignment="1">
      <alignment vertical="center"/>
    </xf>
    <xf numFmtId="0" fontId="27" fillId="37" borderId="12" xfId="44" applyFont="1" applyFill="1" applyBorder="1" applyAlignment="1">
      <alignment horizontal="center" vertical="center"/>
    </xf>
    <xf numFmtId="0" fontId="27" fillId="37" borderId="13" xfId="44" applyFont="1" applyFill="1" applyBorder="1" applyAlignment="1">
      <alignment horizontal="center" vertical="center"/>
    </xf>
    <xf numFmtId="0" fontId="24" fillId="0" borderId="44" xfId="44" applyFont="1" applyBorder="1" applyAlignment="1">
      <alignment horizontal="center" vertical="center"/>
    </xf>
    <xf numFmtId="0" fontId="24" fillId="0" borderId="18" xfId="44" applyFont="1" applyBorder="1" applyAlignment="1">
      <alignment vertical="center"/>
    </xf>
    <xf numFmtId="0" fontId="24" fillId="0" borderId="18" xfId="44" applyFont="1" applyBorder="1" applyAlignment="1">
      <alignment horizontal="center" vertical="center"/>
    </xf>
    <xf numFmtId="0" fontId="34" fillId="0" borderId="21" xfId="44" applyFont="1" applyBorder="1" applyAlignment="1">
      <alignment horizontal="center" vertical="center"/>
    </xf>
    <xf numFmtId="0" fontId="24" fillId="0" borderId="22" xfId="44" applyFont="1" applyBorder="1" applyAlignment="1">
      <alignment horizontal="center" vertical="center"/>
    </xf>
    <xf numFmtId="0" fontId="24" fillId="0" borderId="23" xfId="44" applyFont="1" applyBorder="1" applyAlignment="1">
      <alignment vertical="center"/>
    </xf>
    <xf numFmtId="0" fontId="24" fillId="0" borderId="23" xfId="44" applyFont="1" applyBorder="1" applyAlignment="1">
      <alignment horizontal="center" vertical="center"/>
    </xf>
    <xf numFmtId="0" fontId="34" fillId="0" borderId="27" xfId="44" applyFont="1" applyBorder="1" applyAlignment="1">
      <alignment horizontal="center" vertical="center"/>
    </xf>
    <xf numFmtId="0" fontId="24" fillId="0" borderId="41" xfId="44" applyFont="1" applyBorder="1" applyAlignment="1">
      <alignment horizontal="center" vertical="center"/>
    </xf>
    <xf numFmtId="0" fontId="24" fillId="0" borderId="42" xfId="44" applyFont="1" applyBorder="1" applyAlignment="1">
      <alignment vertical="center"/>
    </xf>
    <xf numFmtId="0" fontId="36" fillId="0" borderId="42" xfId="44" applyFont="1" applyBorder="1" applyAlignment="1">
      <alignment vertical="center"/>
    </xf>
    <xf numFmtId="0" fontId="33" fillId="0" borderId="43" xfId="44" applyFont="1" applyBorder="1" applyAlignment="1">
      <alignment vertical="center"/>
    </xf>
    <xf numFmtId="0" fontId="19" fillId="0" borderId="0" xfId="45"/>
    <xf numFmtId="0" fontId="22" fillId="0" borderId="0" xfId="45" applyFont="1" applyAlignment="1">
      <alignment vertical="center"/>
    </xf>
    <xf numFmtId="0" fontId="18" fillId="0" borderId="0" xfId="45" applyFont="1" applyAlignment="1">
      <alignment vertical="center"/>
    </xf>
    <xf numFmtId="0" fontId="18" fillId="0" borderId="0" xfId="45" applyFont="1" applyAlignment="1">
      <alignment horizontal="justify" vertical="center"/>
    </xf>
    <xf numFmtId="0" fontId="22" fillId="37" borderId="14" xfId="45" applyFont="1" applyFill="1" applyBorder="1" applyAlignment="1">
      <alignment horizontal="center" vertical="center" wrapText="1"/>
    </xf>
    <xf numFmtId="0" fontId="22" fillId="37" borderId="54" xfId="45" applyFont="1" applyFill="1" applyBorder="1" applyAlignment="1">
      <alignment horizontal="center" vertical="center" wrapText="1"/>
    </xf>
    <xf numFmtId="0" fontId="22" fillId="37" borderId="69" xfId="45" applyFont="1" applyFill="1" applyBorder="1" applyAlignment="1">
      <alignment horizontal="center" vertical="center" wrapText="1"/>
    </xf>
    <xf numFmtId="0" fontId="18" fillId="0" borderId="70" xfId="45" applyFont="1" applyBorder="1" applyAlignment="1">
      <alignment vertical="center"/>
    </xf>
    <xf numFmtId="0" fontId="18" fillId="0" borderId="71" xfId="45" applyFont="1" applyBorder="1" applyAlignment="1">
      <alignment vertical="center" wrapText="1"/>
    </xf>
    <xf numFmtId="3" fontId="18" fillId="0" borderId="72" xfId="45" applyNumberFormat="1" applyFont="1" applyBorder="1" applyAlignment="1">
      <alignment vertical="center"/>
    </xf>
    <xf numFmtId="0" fontId="18" fillId="0" borderId="73" xfId="45" applyFont="1" applyBorder="1" applyAlignment="1">
      <alignment vertical="center"/>
    </xf>
    <xf numFmtId="3" fontId="21" fillId="0" borderId="74" xfId="45" applyNumberFormat="1" applyFont="1" applyBorder="1" applyAlignment="1">
      <alignment vertical="center"/>
    </xf>
    <xf numFmtId="10" fontId="21" fillId="0" borderId="74" xfId="45" applyNumberFormat="1" applyFont="1" applyBorder="1" applyAlignment="1">
      <alignment vertical="center"/>
    </xf>
    <xf numFmtId="3" fontId="18" fillId="0" borderId="73" xfId="45" applyNumberFormat="1" applyFont="1" applyBorder="1" applyAlignment="1">
      <alignment vertical="center"/>
    </xf>
    <xf numFmtId="3" fontId="18" fillId="0" borderId="74" xfId="45" applyNumberFormat="1" applyFont="1" applyBorder="1" applyAlignment="1">
      <alignment vertical="center"/>
    </xf>
    <xf numFmtId="10" fontId="18" fillId="0" borderId="74" xfId="45" applyNumberFormat="1" applyFont="1" applyBorder="1" applyAlignment="1">
      <alignment vertical="center"/>
    </xf>
    <xf numFmtId="0" fontId="18" fillId="0" borderId="67" xfId="45" applyFont="1" applyBorder="1" applyAlignment="1">
      <alignment vertical="center"/>
    </xf>
    <xf numFmtId="0" fontId="18" fillId="0" borderId="75" xfId="45" applyFont="1" applyBorder="1" applyAlignment="1">
      <alignment vertical="center" wrapText="1"/>
    </xf>
    <xf numFmtId="3" fontId="18" fillId="0" borderId="76" xfId="45" applyNumberFormat="1" applyFont="1" applyBorder="1" applyAlignment="1">
      <alignment vertical="center"/>
    </xf>
    <xf numFmtId="3" fontId="18" fillId="0" borderId="77" xfId="45" applyNumberFormat="1" applyFont="1" applyBorder="1" applyAlignment="1">
      <alignment vertical="center"/>
    </xf>
    <xf numFmtId="3" fontId="18" fillId="0" borderId="78" xfId="45" applyNumberFormat="1" applyFont="1" applyBorder="1" applyAlignment="1">
      <alignment vertical="center"/>
    </xf>
    <xf numFmtId="10" fontId="18" fillId="0" borderId="78" xfId="45" applyNumberFormat="1" applyFont="1" applyBorder="1" applyAlignment="1">
      <alignment vertical="center"/>
    </xf>
    <xf numFmtId="0" fontId="22" fillId="37" borderId="68" xfId="45" applyFont="1" applyFill="1" applyBorder="1" applyAlignment="1">
      <alignment vertical="center"/>
    </xf>
    <xf numFmtId="3" fontId="22" fillId="37" borderId="76" xfId="45" applyNumberFormat="1" applyFont="1" applyFill="1" applyBorder="1" applyAlignment="1">
      <alignment vertical="center"/>
    </xf>
    <xf numFmtId="3" fontId="22" fillId="37" borderId="77" xfId="45" applyNumberFormat="1" applyFont="1" applyFill="1" applyBorder="1" applyAlignment="1">
      <alignment vertical="center"/>
    </xf>
    <xf numFmtId="3" fontId="22" fillId="37" borderId="78" xfId="45" applyNumberFormat="1" applyFont="1" applyFill="1" applyBorder="1" applyAlignment="1">
      <alignment vertical="center"/>
    </xf>
    <xf numFmtId="10" fontId="22" fillId="37" borderId="78" xfId="45" applyNumberFormat="1" applyFont="1" applyFill="1" applyBorder="1" applyAlignment="1">
      <alignment vertical="center"/>
    </xf>
    <xf numFmtId="0" fontId="0" fillId="0" borderId="0" xfId="0" applyAlignment="1">
      <alignment vertical="center"/>
    </xf>
    <xf numFmtId="0" fontId="0" fillId="0" borderId="0" xfId="0" applyAlignment="1">
      <alignment vertical="center" wrapText="1"/>
    </xf>
    <xf numFmtId="3" fontId="0" fillId="0" borderId="0" xfId="0" applyNumberFormat="1" applyAlignment="1">
      <alignment vertical="center"/>
    </xf>
    <xf numFmtId="0" fontId="16" fillId="0" borderId="0" xfId="0" applyFont="1"/>
    <xf numFmtId="3" fontId="16" fillId="0" borderId="0" xfId="0" applyNumberFormat="1" applyFont="1"/>
    <xf numFmtId="3" fontId="40" fillId="0" borderId="0" xfId="0" applyNumberFormat="1" applyFont="1"/>
    <xf numFmtId="3" fontId="0" fillId="0" borderId="23" xfId="0" applyNumberFormat="1" applyBorder="1" applyAlignment="1">
      <alignment vertical="center"/>
    </xf>
    <xf numFmtId="0" fontId="0" fillId="0" borderId="23" xfId="0" applyBorder="1" applyAlignment="1">
      <alignment horizontal="left" vertical="center"/>
    </xf>
    <xf numFmtId="0" fontId="0" fillId="0" borderId="0" xfId="0" applyAlignment="1">
      <alignment horizontal="center" vertical="center" wrapText="1"/>
    </xf>
    <xf numFmtId="0" fontId="0" fillId="39" borderId="23" xfId="0" applyFill="1" applyBorder="1" applyAlignment="1">
      <alignment horizontal="left" vertical="center"/>
    </xf>
    <xf numFmtId="3" fontId="0" fillId="39" borderId="23" xfId="0" applyNumberFormat="1" applyFill="1" applyBorder="1" applyAlignment="1">
      <alignment vertical="center"/>
    </xf>
    <xf numFmtId="0" fontId="49" fillId="0" borderId="0" xfId="44" applyFont="1" applyAlignment="1">
      <alignment vertical="center"/>
    </xf>
    <xf numFmtId="0" fontId="0" fillId="0" borderId="0" xfId="0" applyAlignment="1">
      <alignment horizontal="center"/>
    </xf>
    <xf numFmtId="0" fontId="35" fillId="0" borderId="0" xfId="44" applyFont="1" applyAlignment="1">
      <alignment horizontal="center" vertical="center"/>
    </xf>
    <xf numFmtId="0" fontId="34" fillId="0" borderId="0" xfId="44" applyFont="1" applyAlignment="1">
      <alignment horizontal="center" vertical="center"/>
    </xf>
    <xf numFmtId="3" fontId="0" fillId="0" borderId="32" xfId="0" applyNumberFormat="1" applyBorder="1" applyAlignment="1">
      <alignment vertical="center"/>
    </xf>
    <xf numFmtId="3" fontId="0" fillId="0" borderId="40" xfId="0" applyNumberFormat="1" applyBorder="1" applyAlignment="1">
      <alignment vertical="center"/>
    </xf>
    <xf numFmtId="3" fontId="0" fillId="0" borderId="27" xfId="0" applyNumberFormat="1" applyBorder="1" applyAlignment="1">
      <alignment vertical="center"/>
    </xf>
    <xf numFmtId="3" fontId="0" fillId="0" borderId="42" xfId="0" applyNumberFormat="1" applyBorder="1" applyAlignment="1">
      <alignment vertical="center"/>
    </xf>
    <xf numFmtId="3" fontId="0" fillId="0" borderId="43" xfId="0" applyNumberFormat="1" applyBorder="1" applyAlignment="1">
      <alignment vertical="center"/>
    </xf>
    <xf numFmtId="0" fontId="0" fillId="0" borderId="23" xfId="0" applyFill="1" applyBorder="1" applyProtection="1"/>
    <xf numFmtId="0" fontId="0" fillId="0" borderId="0" xfId="0" applyBorder="1" applyProtection="1"/>
    <xf numFmtId="3" fontId="0" fillId="0" borderId="0" xfId="0" applyNumberFormat="1" applyProtection="1"/>
    <xf numFmtId="0" fontId="0" fillId="0" borderId="0" xfId="0" applyProtection="1"/>
    <xf numFmtId="0" fontId="35" fillId="0" borderId="0" xfId="44" applyFont="1" applyAlignment="1">
      <alignment horizontal="center" vertical="center"/>
    </xf>
    <xf numFmtId="0" fontId="34" fillId="0" borderId="0" xfId="44" applyFont="1" applyAlignment="1">
      <alignment horizontal="center" vertical="center"/>
    </xf>
    <xf numFmtId="0" fontId="34" fillId="0" borderId="0" xfId="44" applyFont="1" applyAlignment="1">
      <alignment horizontal="center" vertical="center" wrapText="1"/>
    </xf>
    <xf numFmtId="0" fontId="18" fillId="0" borderId="0" xfId="45" applyFont="1" applyAlignment="1">
      <alignment horizontal="justify" vertical="center" wrapText="1"/>
    </xf>
    <xf numFmtId="0" fontId="25" fillId="0" borderId="0" xfId="45" applyFont="1" applyAlignment="1">
      <alignment horizontal="center" vertical="center"/>
    </xf>
    <xf numFmtId="0" fontId="16" fillId="43" borderId="0" xfId="0" applyFont="1" applyFill="1" applyAlignment="1">
      <alignment vertical="center" wrapText="1"/>
    </xf>
    <xf numFmtId="3" fontId="0" fillId="0" borderId="18" xfId="0" applyNumberFormat="1" applyBorder="1" applyAlignment="1">
      <alignment vertical="center"/>
    </xf>
    <xf numFmtId="3" fontId="0" fillId="0" borderId="21" xfId="0" applyNumberFormat="1" applyBorder="1" applyAlignment="1">
      <alignment vertical="center"/>
    </xf>
    <xf numFmtId="3" fontId="0" fillId="0" borderId="10" xfId="0" applyNumberFormat="1" applyBorder="1" applyAlignment="1">
      <alignment vertical="center"/>
    </xf>
    <xf numFmtId="3" fontId="0" fillId="0" borderId="37" xfId="0" applyNumberFormat="1" applyBorder="1" applyAlignment="1">
      <alignment vertical="center"/>
    </xf>
    <xf numFmtId="0" fontId="0" fillId="0" borderId="84" xfId="0" applyBorder="1" applyAlignment="1">
      <alignment horizontal="left" vertical="center"/>
    </xf>
    <xf numFmtId="0" fontId="0" fillId="0" borderId="117" xfId="0" applyBorder="1" applyAlignment="1">
      <alignment horizontal="left" vertical="center"/>
    </xf>
    <xf numFmtId="0" fontId="0" fillId="0" borderId="118" xfId="0" applyBorder="1" applyAlignment="1">
      <alignment horizontal="left" vertical="center"/>
    </xf>
    <xf numFmtId="3" fontId="0" fillId="0" borderId="81" xfId="0" applyNumberFormat="1" applyBorder="1" applyAlignment="1">
      <alignment vertical="center"/>
    </xf>
    <xf numFmtId="3" fontId="0" fillId="0" borderId="20" xfId="0" applyNumberFormat="1" applyBorder="1" applyAlignment="1">
      <alignment vertical="center"/>
    </xf>
    <xf numFmtId="3" fontId="0" fillId="0" borderId="119" xfId="0" applyNumberFormat="1" applyBorder="1" applyAlignment="1">
      <alignment vertical="center"/>
    </xf>
    <xf numFmtId="3" fontId="0" fillId="0" borderId="44" xfId="0" applyNumberFormat="1" applyBorder="1" applyAlignment="1">
      <alignment vertical="center"/>
    </xf>
    <xf numFmtId="3" fontId="0" fillId="0" borderId="22" xfId="0" applyNumberFormat="1" applyBorder="1" applyAlignment="1">
      <alignment vertical="center"/>
    </xf>
    <xf numFmtId="3" fontId="0" fillId="0" borderId="49" xfId="0" applyNumberFormat="1" applyBorder="1" applyAlignment="1">
      <alignment vertical="center"/>
    </xf>
    <xf numFmtId="0" fontId="16" fillId="43" borderId="0" xfId="0" applyFont="1" applyFill="1" applyAlignment="1">
      <alignment vertical="center"/>
    </xf>
    <xf numFmtId="3" fontId="16" fillId="43" borderId="0" xfId="0" applyNumberFormat="1" applyFont="1" applyFill="1" applyAlignment="1">
      <alignment vertical="center" wrapText="1"/>
    </xf>
    <xf numFmtId="3" fontId="0" fillId="0" borderId="121" xfId="0" applyNumberFormat="1" applyBorder="1" applyAlignment="1">
      <alignment vertical="center"/>
    </xf>
    <xf numFmtId="3" fontId="0" fillId="0" borderId="116" xfId="0" applyNumberFormat="1" applyBorder="1" applyAlignment="1">
      <alignment vertical="center"/>
    </xf>
    <xf numFmtId="3" fontId="0" fillId="0" borderId="106" xfId="0" applyNumberFormat="1" applyBorder="1" applyAlignment="1">
      <alignment vertical="center"/>
    </xf>
    <xf numFmtId="3" fontId="0" fillId="0" borderId="24" xfId="0" applyNumberFormat="1" applyBorder="1" applyAlignment="1">
      <alignment vertical="center"/>
    </xf>
    <xf numFmtId="3" fontId="0" fillId="0" borderId="82" xfId="0" applyNumberFormat="1" applyBorder="1" applyAlignment="1">
      <alignment vertical="center"/>
    </xf>
    <xf numFmtId="3" fontId="0" fillId="0" borderId="60" xfId="0" applyNumberFormat="1" applyBorder="1" applyAlignment="1">
      <alignment vertical="center"/>
    </xf>
    <xf numFmtId="3" fontId="0" fillId="0" borderId="123" xfId="0" applyNumberFormat="1" applyBorder="1" applyAlignment="1">
      <alignment vertical="center"/>
    </xf>
    <xf numFmtId="3" fontId="0" fillId="0" borderId="124" xfId="0" applyNumberFormat="1" applyBorder="1" applyAlignment="1">
      <alignment vertical="center"/>
    </xf>
    <xf numFmtId="3" fontId="0" fillId="0" borderId="125" xfId="0" applyNumberFormat="1" applyBorder="1" applyAlignment="1">
      <alignment vertical="center"/>
    </xf>
    <xf numFmtId="3" fontId="0" fillId="0" borderId="126" xfId="0" applyNumberFormat="1" applyBorder="1" applyAlignment="1">
      <alignment vertical="center"/>
    </xf>
    <xf numFmtId="0" fontId="16" fillId="43" borderId="90" xfId="0" applyFont="1" applyFill="1" applyBorder="1" applyAlignment="1">
      <alignment horizontal="left" vertical="center"/>
    </xf>
    <xf numFmtId="3" fontId="16" fillId="43" borderId="50" xfId="0" applyNumberFormat="1" applyFont="1" applyFill="1" applyBorder="1" applyAlignment="1">
      <alignment vertical="center"/>
    </xf>
    <xf numFmtId="3" fontId="16" fillId="43" borderId="51" xfId="0" applyNumberFormat="1" applyFont="1" applyFill="1" applyBorder="1" applyAlignment="1">
      <alignment vertical="center"/>
    </xf>
    <xf numFmtId="3" fontId="16" fillId="43" borderId="52" xfId="0" applyNumberFormat="1" applyFont="1" applyFill="1" applyBorder="1" applyAlignment="1">
      <alignment vertical="center"/>
    </xf>
    <xf numFmtId="3" fontId="16" fillId="43" borderId="73" xfId="0" applyNumberFormat="1" applyFont="1" applyFill="1" applyBorder="1" applyAlignment="1">
      <alignment vertical="center"/>
    </xf>
    <xf numFmtId="3" fontId="16" fillId="43" borderId="105" xfId="0" applyNumberFormat="1" applyFont="1" applyFill="1" applyBorder="1" applyAlignment="1">
      <alignment vertical="center"/>
    </xf>
    <xf numFmtId="3" fontId="16" fillId="43" borderId="103" xfId="0" applyNumberFormat="1" applyFont="1" applyFill="1" applyBorder="1" applyAlignment="1">
      <alignment vertical="center"/>
    </xf>
    <xf numFmtId="3" fontId="16" fillId="43" borderId="104" xfId="0" applyNumberFormat="1" applyFont="1" applyFill="1" applyBorder="1" applyAlignment="1">
      <alignment vertical="center"/>
    </xf>
    <xf numFmtId="0" fontId="0" fillId="0" borderId="127" xfId="0" applyBorder="1" applyAlignment="1">
      <alignment horizontal="left" vertical="center"/>
    </xf>
    <xf numFmtId="3" fontId="0" fillId="0" borderId="39" xfId="0" applyNumberFormat="1" applyBorder="1" applyAlignment="1">
      <alignment vertical="center"/>
    </xf>
    <xf numFmtId="3" fontId="0" fillId="0" borderId="128" xfId="0" applyNumberFormat="1" applyBorder="1" applyAlignment="1">
      <alignment vertical="center"/>
    </xf>
    <xf numFmtId="3" fontId="0" fillId="0" borderId="83" xfId="0" applyNumberFormat="1" applyBorder="1" applyAlignment="1">
      <alignment vertical="center"/>
    </xf>
    <xf numFmtId="3" fontId="0" fillId="0" borderId="85" xfId="0" applyNumberFormat="1" applyBorder="1" applyAlignment="1">
      <alignment vertical="center"/>
    </xf>
    <xf numFmtId="3" fontId="0" fillId="0" borderId="58" xfId="0" applyNumberFormat="1" applyBorder="1" applyAlignment="1">
      <alignment vertical="center"/>
    </xf>
    <xf numFmtId="0" fontId="0" fillId="0" borderId="120" xfId="0" applyBorder="1" applyAlignment="1">
      <alignment horizontal="left" vertical="center"/>
    </xf>
    <xf numFmtId="3" fontId="0" fillId="0" borderId="41" xfId="0" applyNumberFormat="1" applyBorder="1" applyAlignment="1">
      <alignment vertical="center"/>
    </xf>
    <xf numFmtId="3" fontId="0" fillId="0" borderId="122" xfId="0" applyNumberFormat="1" applyBorder="1" applyAlignment="1">
      <alignment vertical="center"/>
    </xf>
    <xf numFmtId="3" fontId="0" fillId="0" borderId="80" xfId="0" applyNumberFormat="1" applyBorder="1" applyAlignment="1">
      <alignment vertical="center"/>
    </xf>
    <xf numFmtId="3" fontId="0" fillId="0" borderId="79" xfId="0" applyNumberFormat="1" applyBorder="1" applyAlignment="1">
      <alignment vertical="center"/>
    </xf>
    <xf numFmtId="3" fontId="0" fillId="0" borderId="61" xfId="0" applyNumberFormat="1" applyBorder="1" applyAlignment="1">
      <alignment vertical="center"/>
    </xf>
    <xf numFmtId="3" fontId="0" fillId="0" borderId="73" xfId="0" applyNumberFormat="1" applyBorder="1" applyAlignment="1">
      <alignment vertical="center"/>
    </xf>
    <xf numFmtId="0" fontId="16" fillId="43" borderId="45" xfId="0" applyFont="1" applyFill="1" applyBorder="1" applyAlignment="1">
      <alignment horizontal="center" vertical="center" wrapText="1"/>
    </xf>
    <xf numFmtId="3" fontId="16" fillId="43" borderId="48" xfId="0" applyNumberFormat="1" applyFont="1" applyFill="1" applyBorder="1" applyAlignment="1">
      <alignment horizontal="center" vertical="center" wrapText="1"/>
    </xf>
    <xf numFmtId="3" fontId="16" fillId="43" borderId="30" xfId="0" applyNumberFormat="1" applyFont="1" applyFill="1" applyBorder="1" applyAlignment="1">
      <alignment horizontal="center" vertical="center" wrapText="1"/>
    </xf>
    <xf numFmtId="3" fontId="16" fillId="43" borderId="31" xfId="0" applyNumberFormat="1" applyFont="1" applyFill="1" applyBorder="1" applyAlignment="1">
      <alignment horizontal="center" vertical="center" wrapText="1"/>
    </xf>
    <xf numFmtId="3" fontId="16" fillId="43" borderId="47" xfId="0" applyNumberFormat="1" applyFont="1" applyFill="1" applyBorder="1" applyAlignment="1">
      <alignment horizontal="center" vertical="center" wrapText="1"/>
    </xf>
    <xf numFmtId="3" fontId="16" fillId="43" borderId="101" xfId="0" applyNumberFormat="1" applyFont="1" applyFill="1" applyBorder="1" applyAlignment="1">
      <alignment horizontal="center" vertical="center" wrapText="1"/>
    </xf>
    <xf numFmtId="3" fontId="16" fillId="43" borderId="102" xfId="0" applyNumberFormat="1" applyFont="1" applyFill="1" applyBorder="1" applyAlignment="1">
      <alignment horizontal="center" vertical="center" wrapText="1"/>
    </xf>
    <xf numFmtId="3" fontId="16" fillId="43" borderId="108" xfId="0" applyNumberFormat="1" applyFont="1" applyFill="1" applyBorder="1" applyAlignment="1">
      <alignment horizontal="center" vertical="center" wrapText="1"/>
    </xf>
    <xf numFmtId="3" fontId="59" fillId="0" borderId="32" xfId="0" applyNumberFormat="1" applyFont="1" applyFill="1" applyBorder="1" applyAlignment="1" applyProtection="1">
      <alignment horizontal="right" vertical="center"/>
    </xf>
    <xf numFmtId="0" fontId="48" fillId="0" borderId="32" xfId="0" applyFont="1" applyFill="1" applyBorder="1" applyProtection="1"/>
    <xf numFmtId="3" fontId="51" fillId="0" borderId="32" xfId="0" applyNumberFormat="1" applyFont="1" applyFill="1" applyBorder="1" applyAlignment="1" applyProtection="1">
      <alignment horizontal="right" vertical="center"/>
    </xf>
    <xf numFmtId="3" fontId="48" fillId="0" borderId="32" xfId="0" applyNumberFormat="1" applyFont="1" applyFill="1" applyBorder="1" applyProtection="1"/>
    <xf numFmtId="3" fontId="38" fillId="0" borderId="23" xfId="0" applyNumberFormat="1" applyFont="1" applyFill="1" applyBorder="1" applyAlignment="1" applyProtection="1">
      <alignment horizontal="right" vertical="center"/>
    </xf>
    <xf numFmtId="3" fontId="39" fillId="0" borderId="23" xfId="0" applyNumberFormat="1" applyFont="1" applyFill="1" applyBorder="1" applyAlignment="1" applyProtection="1">
      <alignment vertical="center"/>
    </xf>
    <xf numFmtId="3" fontId="51" fillId="0" borderId="23" xfId="0" applyNumberFormat="1" applyFont="1" applyFill="1" applyBorder="1" applyAlignment="1" applyProtection="1">
      <alignment horizontal="right" vertical="center"/>
    </xf>
    <xf numFmtId="3" fontId="48" fillId="0" borderId="23" xfId="0" applyNumberFormat="1" applyFont="1" applyFill="1" applyBorder="1" applyProtection="1"/>
    <xf numFmtId="0" fontId="48" fillId="0" borderId="23" xfId="0" applyFont="1" applyFill="1" applyBorder="1" applyProtection="1"/>
    <xf numFmtId="3" fontId="59" fillId="0" borderId="23" xfId="0" applyNumberFormat="1" applyFont="1" applyFill="1" applyBorder="1" applyAlignment="1" applyProtection="1">
      <alignment horizontal="right" vertical="center"/>
    </xf>
    <xf numFmtId="3" fontId="38" fillId="0" borderId="42" xfId="0" applyNumberFormat="1" applyFont="1" applyFill="1" applyBorder="1" applyAlignment="1" applyProtection="1">
      <alignment horizontal="right" vertical="center"/>
    </xf>
    <xf numFmtId="3" fontId="39" fillId="0" borderId="42" xfId="0" applyNumberFormat="1" applyFont="1" applyFill="1" applyBorder="1" applyAlignment="1" applyProtection="1">
      <alignment vertical="center"/>
    </xf>
    <xf numFmtId="3" fontId="51" fillId="0" borderId="42" xfId="0" applyNumberFormat="1" applyFont="1" applyFill="1" applyBorder="1" applyAlignment="1" applyProtection="1">
      <alignment horizontal="right" vertical="center"/>
    </xf>
    <xf numFmtId="3" fontId="48" fillId="0" borderId="42" xfId="0" applyNumberFormat="1" applyFont="1" applyFill="1" applyBorder="1" applyProtection="1"/>
    <xf numFmtId="0" fontId="45" fillId="0" borderId="0" xfId="0" applyFont="1" applyBorder="1" applyAlignment="1" applyProtection="1">
      <alignment horizontal="right"/>
    </xf>
    <xf numFmtId="0" fontId="48" fillId="0" borderId="0" xfId="0" applyFont="1" applyBorder="1" applyProtection="1"/>
    <xf numFmtId="3" fontId="38" fillId="36" borderId="46" xfId="0" applyNumberFormat="1" applyFont="1" applyFill="1" applyBorder="1" applyAlignment="1" applyProtection="1">
      <alignment horizontal="right" vertical="center"/>
    </xf>
    <xf numFmtId="0" fontId="45" fillId="0" borderId="0" xfId="0" applyFont="1" applyAlignment="1" applyProtection="1">
      <alignment horizontal="right"/>
    </xf>
    <xf numFmtId="3" fontId="48" fillId="0" borderId="0" xfId="0" applyNumberFormat="1" applyFont="1" applyProtection="1"/>
    <xf numFmtId="0" fontId="48" fillId="0" borderId="0" xfId="0" applyFont="1" applyProtection="1"/>
    <xf numFmtId="3" fontId="48" fillId="0" borderId="0" xfId="0" applyNumberFormat="1" applyFont="1" applyBorder="1" applyProtection="1"/>
    <xf numFmtId="3" fontId="39" fillId="36" borderId="23" xfId="0" applyNumberFormat="1" applyFont="1" applyFill="1" applyBorder="1" applyAlignment="1" applyProtection="1">
      <alignment vertical="center"/>
    </xf>
    <xf numFmtId="3" fontId="38" fillId="36" borderId="23" xfId="0" applyNumberFormat="1" applyFont="1" applyFill="1" applyBorder="1" applyAlignment="1" applyProtection="1">
      <alignment horizontal="right" vertical="center"/>
    </xf>
    <xf numFmtId="3" fontId="51" fillId="36" borderId="23" xfId="0" applyNumberFormat="1" applyFont="1" applyFill="1" applyBorder="1" applyAlignment="1" applyProtection="1">
      <alignment horizontal="right" vertical="center"/>
    </xf>
    <xf numFmtId="3" fontId="48" fillId="36" borderId="23" xfId="0" applyNumberFormat="1" applyFont="1" applyFill="1" applyBorder="1" applyProtection="1"/>
    <xf numFmtId="0" fontId="16" fillId="44" borderId="48" xfId="0" applyFont="1" applyFill="1" applyBorder="1" applyAlignment="1">
      <alignment horizontal="left" vertical="center"/>
    </xf>
    <xf numFmtId="3" fontId="16" fillId="44" borderId="30" xfId="0" applyNumberFormat="1" applyFont="1" applyFill="1" applyBorder="1" applyAlignment="1">
      <alignment vertical="center"/>
    </xf>
    <xf numFmtId="3" fontId="16" fillId="44" borderId="31" xfId="0" applyNumberFormat="1" applyFont="1" applyFill="1" applyBorder="1" applyAlignment="1">
      <alignment vertical="center"/>
    </xf>
    <xf numFmtId="0" fontId="16" fillId="44" borderId="23" xfId="0" applyFont="1" applyFill="1" applyBorder="1" applyAlignment="1">
      <alignment horizontal="center" vertical="center" wrapText="1"/>
    </xf>
    <xf numFmtId="3" fontId="16" fillId="44" borderId="23" xfId="0" applyNumberFormat="1" applyFont="1" applyFill="1" applyBorder="1" applyAlignment="1">
      <alignment horizontal="center" vertical="center" wrapText="1"/>
    </xf>
    <xf numFmtId="0" fontId="40" fillId="38" borderId="23" xfId="0" applyFont="1" applyFill="1" applyBorder="1" applyAlignment="1">
      <alignment horizontal="left" vertical="center"/>
    </xf>
    <xf numFmtId="3" fontId="40" fillId="38" borderId="23" xfId="0" applyNumberFormat="1" applyFont="1" applyFill="1" applyBorder="1" applyAlignment="1">
      <alignment vertical="center"/>
    </xf>
    <xf numFmtId="0" fontId="40" fillId="0" borderId="0" xfId="0" applyFont="1"/>
    <xf numFmtId="3" fontId="39" fillId="0" borderId="32" xfId="0" applyNumberFormat="1" applyFont="1" applyFill="1" applyBorder="1" applyAlignment="1" applyProtection="1">
      <alignment vertical="center"/>
    </xf>
    <xf numFmtId="3" fontId="59" fillId="33" borderId="0" xfId="0" applyNumberFormat="1" applyFont="1" applyFill="1" applyAlignment="1" applyProtection="1">
      <alignment horizontal="center" vertical="center"/>
    </xf>
    <xf numFmtId="49" fontId="59" fillId="33" borderId="0" xfId="0" applyNumberFormat="1" applyFont="1" applyFill="1" applyAlignment="1" applyProtection="1">
      <alignment horizontal="center" vertical="center"/>
    </xf>
    <xf numFmtId="2" fontId="59" fillId="33" borderId="0" xfId="0" applyNumberFormat="1" applyFont="1" applyFill="1" applyAlignment="1" applyProtection="1">
      <alignment horizontal="center" vertical="center"/>
    </xf>
    <xf numFmtId="1" fontId="59" fillId="33" borderId="0" xfId="0" applyNumberFormat="1" applyFont="1" applyFill="1" applyAlignment="1" applyProtection="1">
      <alignment horizontal="center" vertical="center"/>
    </xf>
    <xf numFmtId="0" fontId="38" fillId="33" borderId="0" xfId="0" applyFont="1" applyFill="1" applyAlignment="1" applyProtection="1">
      <alignment horizontal="center" vertical="center"/>
    </xf>
    <xf numFmtId="0" fontId="38" fillId="33" borderId="0" xfId="0" applyFont="1" applyFill="1" applyAlignment="1" applyProtection="1">
      <alignment horizontal="left" vertical="center"/>
    </xf>
    <xf numFmtId="3" fontId="38" fillId="33" borderId="0" xfId="0" applyNumberFormat="1" applyFont="1" applyFill="1" applyAlignment="1" applyProtection="1">
      <alignment horizontal="right" vertical="center"/>
    </xf>
    <xf numFmtId="3" fontId="38" fillId="33" borderId="0" xfId="0" applyNumberFormat="1" applyFont="1" applyFill="1" applyAlignment="1" applyProtection="1">
      <alignment horizontal="center" vertical="center"/>
    </xf>
    <xf numFmtId="10" fontId="38" fillId="33" borderId="0" xfId="0" applyNumberFormat="1" applyFont="1" applyFill="1" applyAlignment="1" applyProtection="1">
      <alignment horizontal="center" vertical="center"/>
    </xf>
    <xf numFmtId="166" fontId="38" fillId="33" borderId="0" xfId="0" applyNumberFormat="1" applyFont="1" applyFill="1" applyAlignment="1" applyProtection="1">
      <alignment horizontal="center" vertical="center"/>
    </xf>
    <xf numFmtId="0" fontId="39" fillId="33" borderId="0" xfId="0" applyFont="1" applyFill="1" applyAlignment="1" applyProtection="1">
      <alignment vertical="center"/>
    </xf>
    <xf numFmtId="3" fontId="51" fillId="33" borderId="0" xfId="0" applyNumberFormat="1" applyFont="1" applyFill="1" applyAlignment="1" applyProtection="1">
      <alignment horizontal="center" vertical="center"/>
    </xf>
    <xf numFmtId="49" fontId="51" fillId="33" borderId="0" xfId="0" applyNumberFormat="1" applyFont="1" applyFill="1" applyAlignment="1" applyProtection="1">
      <alignment horizontal="center" vertical="center"/>
    </xf>
    <xf numFmtId="2" fontId="51" fillId="33" borderId="0" xfId="0" applyNumberFormat="1" applyFont="1" applyFill="1" applyAlignment="1" applyProtection="1">
      <alignment horizontal="center" vertical="center"/>
    </xf>
    <xf numFmtId="1" fontId="51" fillId="33" borderId="0" xfId="0" applyNumberFormat="1" applyFont="1" applyFill="1" applyAlignment="1" applyProtection="1">
      <alignment horizontal="center" vertical="center"/>
    </xf>
    <xf numFmtId="0" fontId="39" fillId="33" borderId="0" xfId="0" applyFont="1" applyFill="1" applyAlignment="1" applyProtection="1">
      <alignment horizontal="center" vertical="center"/>
    </xf>
    <xf numFmtId="0" fontId="39" fillId="33" borderId="0" xfId="0" applyFont="1" applyFill="1" applyAlignment="1" applyProtection="1">
      <alignment horizontal="left" vertical="center"/>
    </xf>
    <xf numFmtId="3" fontId="39" fillId="33" borderId="0" xfId="0" applyNumberFormat="1" applyFont="1" applyFill="1" applyAlignment="1" applyProtection="1">
      <alignment horizontal="right" vertical="center"/>
    </xf>
    <xf numFmtId="3" fontId="39" fillId="33" borderId="0" xfId="0" applyNumberFormat="1" applyFont="1" applyFill="1" applyAlignment="1" applyProtection="1">
      <alignment horizontal="center" vertical="center"/>
    </xf>
    <xf numFmtId="10" fontId="39" fillId="33" borderId="0" xfId="0" applyNumberFormat="1" applyFont="1" applyFill="1" applyAlignment="1" applyProtection="1">
      <alignment horizontal="center" vertical="center"/>
    </xf>
    <xf numFmtId="166" fontId="39" fillId="33" borderId="0" xfId="0" applyNumberFormat="1" applyFont="1" applyFill="1" applyAlignment="1" applyProtection="1">
      <alignment horizontal="center" vertical="center"/>
    </xf>
    <xf numFmtId="3" fontId="39" fillId="33" borderId="0" xfId="0" applyNumberFormat="1" applyFont="1" applyFill="1" applyAlignment="1" applyProtection="1">
      <alignment vertical="center"/>
    </xf>
    <xf numFmtId="10" fontId="39" fillId="33" borderId="0" xfId="0" applyNumberFormat="1" applyFont="1" applyFill="1" applyAlignment="1" applyProtection="1">
      <alignment vertical="center"/>
    </xf>
    <xf numFmtId="166" fontId="39" fillId="33" borderId="45" xfId="0" applyNumberFormat="1" applyFont="1" applyFill="1" applyBorder="1" applyAlignment="1" applyProtection="1">
      <alignment vertical="center"/>
    </xf>
    <xf numFmtId="166" fontId="39" fillId="33" borderId="47" xfId="0" applyNumberFormat="1" applyFont="1" applyFill="1" applyBorder="1" applyAlignment="1" applyProtection="1">
      <alignment vertical="center"/>
    </xf>
    <xf numFmtId="0" fontId="39" fillId="33" borderId="0" xfId="0" applyFont="1" applyFill="1" applyAlignment="1" applyProtection="1">
      <alignment horizontal="right" vertical="center"/>
    </xf>
    <xf numFmtId="3" fontId="51" fillId="33" borderId="0" xfId="0" applyNumberFormat="1" applyFont="1" applyFill="1" applyBorder="1" applyAlignment="1" applyProtection="1">
      <alignment horizontal="center" vertical="center"/>
    </xf>
    <xf numFmtId="49" fontId="51" fillId="33" borderId="0" xfId="0" applyNumberFormat="1" applyFont="1" applyFill="1" applyBorder="1" applyAlignment="1" applyProtection="1">
      <alignment horizontal="center" vertical="center"/>
    </xf>
    <xf numFmtId="2" fontId="51" fillId="33" borderId="0" xfId="0" applyNumberFormat="1" applyFont="1" applyFill="1" applyBorder="1" applyAlignment="1" applyProtection="1">
      <alignment horizontal="center" vertical="center"/>
    </xf>
    <xf numFmtId="1" fontId="51" fillId="33" borderId="0" xfId="0" applyNumberFormat="1" applyFont="1" applyFill="1" applyBorder="1" applyAlignment="1" applyProtection="1">
      <alignment horizontal="center" vertical="center"/>
    </xf>
    <xf numFmtId="0" fontId="39" fillId="33" borderId="0" xfId="0" applyFont="1" applyFill="1" applyBorder="1" applyAlignment="1" applyProtection="1">
      <alignment vertical="center"/>
    </xf>
    <xf numFmtId="0" fontId="39" fillId="33" borderId="0" xfId="0" applyFont="1" applyFill="1" applyBorder="1" applyAlignment="1" applyProtection="1">
      <alignment horizontal="left" vertical="center"/>
    </xf>
    <xf numFmtId="3" fontId="39" fillId="33" borderId="0" xfId="0" applyNumberFormat="1" applyFont="1" applyFill="1" applyBorder="1" applyAlignment="1" applyProtection="1">
      <alignment horizontal="right" vertical="center"/>
    </xf>
    <xf numFmtId="3" fontId="38" fillId="33" borderId="0" xfId="0" applyNumberFormat="1" applyFont="1" applyFill="1" applyBorder="1" applyAlignment="1" applyProtection="1">
      <alignment horizontal="right" vertical="center"/>
    </xf>
    <xf numFmtId="3" fontId="39" fillId="33" borderId="0" xfId="0" applyNumberFormat="1" applyFont="1" applyFill="1" applyBorder="1" applyAlignment="1" applyProtection="1">
      <alignment vertical="center"/>
    </xf>
    <xf numFmtId="10" fontId="39" fillId="33" borderId="0" xfId="0" applyNumberFormat="1" applyFont="1" applyFill="1" applyBorder="1" applyAlignment="1" applyProtection="1">
      <alignment vertical="center"/>
    </xf>
    <xf numFmtId="166" fontId="39" fillId="33" borderId="0" xfId="0" applyNumberFormat="1" applyFont="1" applyFill="1" applyBorder="1" applyAlignment="1" applyProtection="1">
      <alignment vertical="center"/>
    </xf>
    <xf numFmtId="3" fontId="51" fillId="34" borderId="112" xfId="0" applyNumberFormat="1" applyFont="1" applyFill="1" applyBorder="1" applyAlignment="1" applyProtection="1">
      <alignment horizontal="center" vertical="center" wrapText="1"/>
    </xf>
    <xf numFmtId="49" fontId="51" fillId="34" borderId="112" xfId="0" applyNumberFormat="1" applyFont="1" applyFill="1" applyBorder="1" applyAlignment="1" applyProtection="1">
      <alignment horizontal="center" vertical="center" wrapText="1"/>
    </xf>
    <xf numFmtId="2" fontId="51" fillId="34" borderId="112" xfId="0" applyNumberFormat="1" applyFont="1" applyFill="1" applyBorder="1" applyAlignment="1" applyProtection="1">
      <alignment horizontal="center" vertical="center" wrapText="1"/>
    </xf>
    <xf numFmtId="1" fontId="51" fillId="34" borderId="112" xfId="0" applyNumberFormat="1" applyFont="1" applyFill="1" applyBorder="1" applyAlignment="1" applyProtection="1">
      <alignment horizontal="center" vertical="center" wrapText="1"/>
    </xf>
    <xf numFmtId="0" fontId="39" fillId="34" borderId="113" xfId="0" applyFont="1" applyFill="1" applyBorder="1" applyAlignment="1" applyProtection="1">
      <alignment horizontal="center" vertical="center" wrapText="1"/>
    </xf>
    <xf numFmtId="0" fontId="39" fillId="34" borderId="113" xfId="0" applyFont="1" applyFill="1" applyBorder="1" applyAlignment="1" applyProtection="1">
      <alignment horizontal="left" vertical="center" wrapText="1"/>
    </xf>
    <xf numFmtId="3" fontId="39" fillId="34" borderId="113" xfId="0" applyNumberFormat="1" applyFont="1" applyFill="1" applyBorder="1" applyAlignment="1" applyProtection="1">
      <alignment horizontal="right" vertical="center" wrapText="1"/>
    </xf>
    <xf numFmtId="3" fontId="38" fillId="34" borderId="114" xfId="0" applyNumberFormat="1" applyFont="1" applyFill="1" applyBorder="1" applyAlignment="1" applyProtection="1">
      <alignment horizontal="right" vertical="center" wrapText="1"/>
    </xf>
    <xf numFmtId="3" fontId="38" fillId="34" borderId="129" xfId="0" applyNumberFormat="1" applyFont="1" applyFill="1" applyBorder="1" applyAlignment="1" applyProtection="1">
      <alignment horizontal="right" vertical="center" wrapText="1"/>
    </xf>
    <xf numFmtId="3" fontId="39" fillId="34" borderId="112" xfId="0" applyNumberFormat="1" applyFont="1" applyFill="1" applyBorder="1" applyAlignment="1" applyProtection="1">
      <alignment horizontal="center" vertical="center" wrapText="1"/>
    </xf>
    <xf numFmtId="3" fontId="39" fillId="34" borderId="113" xfId="0" applyNumberFormat="1" applyFont="1" applyFill="1" applyBorder="1" applyAlignment="1" applyProtection="1">
      <alignment horizontal="center" vertical="center" wrapText="1"/>
    </xf>
    <xf numFmtId="3" fontId="39" fillId="34" borderId="114" xfId="0" applyNumberFormat="1" applyFont="1" applyFill="1" applyBorder="1" applyAlignment="1" applyProtection="1">
      <alignment horizontal="center" vertical="center" wrapText="1"/>
    </xf>
    <xf numFmtId="3" fontId="39" fillId="34" borderId="115" xfId="0" applyNumberFormat="1" applyFont="1" applyFill="1" applyBorder="1" applyAlignment="1" applyProtection="1">
      <alignment horizontal="center" vertical="center" wrapText="1"/>
    </xf>
    <xf numFmtId="10" fontId="39" fillId="34" borderId="113" xfId="0" applyNumberFormat="1" applyFont="1" applyFill="1" applyBorder="1" applyAlignment="1" applyProtection="1">
      <alignment horizontal="center" vertical="center" wrapText="1"/>
    </xf>
    <xf numFmtId="166" fontId="39" fillId="34" borderId="113" xfId="0" applyNumberFormat="1" applyFont="1" applyFill="1" applyBorder="1" applyAlignment="1" applyProtection="1">
      <alignment horizontal="center" vertical="center" wrapText="1"/>
    </xf>
    <xf numFmtId="0" fontId="39" fillId="34" borderId="115" xfId="0" applyFont="1" applyFill="1" applyBorder="1" applyAlignment="1" applyProtection="1">
      <alignment horizontal="center" vertical="center" wrapText="1"/>
    </xf>
    <xf numFmtId="0" fontId="39" fillId="33" borderId="0" xfId="0" applyFont="1" applyFill="1" applyAlignment="1" applyProtection="1">
      <alignment horizontal="center" vertical="center" wrapText="1"/>
    </xf>
    <xf numFmtId="3" fontId="51" fillId="0" borderId="39" xfId="0" applyNumberFormat="1" applyFont="1" applyFill="1" applyBorder="1" applyAlignment="1" applyProtection="1">
      <alignment horizontal="center" vertical="center"/>
    </xf>
    <xf numFmtId="49" fontId="51" fillId="0" borderId="32" xfId="0" applyNumberFormat="1" applyFont="1" applyFill="1" applyBorder="1" applyAlignment="1" applyProtection="1">
      <alignment horizontal="center" vertical="center"/>
    </xf>
    <xf numFmtId="0" fontId="51" fillId="0" borderId="32" xfId="0" applyFont="1" applyFill="1" applyBorder="1" applyAlignment="1" applyProtection="1">
      <alignment horizontal="center" vertical="center"/>
    </xf>
    <xf numFmtId="0" fontId="51" fillId="0" borderId="32" xfId="0" applyFont="1" applyFill="1" applyBorder="1" applyAlignment="1" applyProtection="1">
      <alignment vertical="center"/>
    </xf>
    <xf numFmtId="0" fontId="57" fillId="0" borderId="32" xfId="0" applyFont="1" applyFill="1" applyBorder="1" applyAlignment="1" applyProtection="1">
      <alignment horizontal="left" vertical="center"/>
    </xf>
    <xf numFmtId="0" fontId="51" fillId="0" borderId="32" xfId="0" applyFont="1" applyFill="1" applyBorder="1" applyAlignment="1" applyProtection="1">
      <alignment horizontal="left" vertical="center"/>
    </xf>
    <xf numFmtId="0" fontId="39" fillId="0" borderId="32" xfId="0" applyFont="1" applyFill="1" applyBorder="1" applyAlignment="1" applyProtection="1">
      <alignment horizontal="left" vertical="center"/>
    </xf>
    <xf numFmtId="3" fontId="58" fillId="0" borderId="32" xfId="0" applyNumberFormat="1" applyFont="1" applyFill="1" applyBorder="1" applyAlignment="1" applyProtection="1">
      <alignment horizontal="center" vertical="center"/>
    </xf>
    <xf numFmtId="3" fontId="58" fillId="0" borderId="32" xfId="0" applyNumberFormat="1" applyFont="1" applyFill="1" applyBorder="1" applyAlignment="1" applyProtection="1">
      <alignment horizontal="right" vertical="center"/>
    </xf>
    <xf numFmtId="10" fontId="48" fillId="0" borderId="32" xfId="0" applyNumberFormat="1" applyFont="1" applyFill="1" applyBorder="1" applyProtection="1"/>
    <xf numFmtId="0" fontId="48" fillId="0" borderId="40" xfId="0" applyFont="1" applyFill="1" applyBorder="1" applyProtection="1"/>
    <xf numFmtId="3" fontId="51" fillId="0" borderId="22" xfId="0" applyNumberFormat="1" applyFont="1" applyFill="1" applyBorder="1" applyAlignment="1" applyProtection="1">
      <alignment horizontal="center" vertical="center"/>
    </xf>
    <xf numFmtId="49" fontId="51" fillId="0" borderId="23" xfId="0" applyNumberFormat="1" applyFont="1" applyFill="1" applyBorder="1" applyAlignment="1" applyProtection="1">
      <alignment horizontal="center" vertical="center"/>
    </xf>
    <xf numFmtId="1" fontId="51" fillId="0" borderId="23" xfId="0" applyNumberFormat="1" applyFont="1" applyFill="1" applyBorder="1" applyAlignment="1" applyProtection="1">
      <alignment horizontal="center" vertical="center"/>
    </xf>
    <xf numFmtId="0" fontId="39" fillId="0" borderId="23" xfId="0" applyFont="1" applyFill="1" applyBorder="1" applyAlignment="1" applyProtection="1">
      <alignment vertical="center"/>
    </xf>
    <xf numFmtId="0" fontId="57" fillId="0" borderId="23" xfId="0" applyFont="1" applyFill="1" applyBorder="1" applyAlignment="1" applyProtection="1">
      <alignment horizontal="left" vertical="center"/>
    </xf>
    <xf numFmtId="0" fontId="39" fillId="0" borderId="23" xfId="0" applyFont="1" applyFill="1" applyBorder="1" applyAlignment="1" applyProtection="1">
      <alignment horizontal="left" vertical="center"/>
    </xf>
    <xf numFmtId="3" fontId="39" fillId="0" borderId="23" xfId="0" applyNumberFormat="1" applyFont="1" applyFill="1" applyBorder="1" applyAlignment="1" applyProtection="1">
      <alignment horizontal="right" vertical="center"/>
    </xf>
    <xf numFmtId="10" fontId="48" fillId="0" borderId="23" xfId="0" applyNumberFormat="1" applyFont="1" applyFill="1" applyBorder="1" applyProtection="1"/>
    <xf numFmtId="10" fontId="39" fillId="0" borderId="23" xfId="0" applyNumberFormat="1" applyFont="1" applyFill="1" applyBorder="1" applyAlignment="1" applyProtection="1">
      <alignment vertical="center"/>
    </xf>
    <xf numFmtId="14" fontId="39" fillId="0" borderId="23" xfId="0" applyNumberFormat="1" applyFont="1" applyFill="1" applyBorder="1" applyAlignment="1" applyProtection="1">
      <alignment vertical="center"/>
    </xf>
    <xf numFmtId="0" fontId="39" fillId="0" borderId="27" xfId="0" applyFont="1" applyFill="1" applyBorder="1" applyAlignment="1" applyProtection="1">
      <alignment vertical="center"/>
    </xf>
    <xf numFmtId="0" fontId="51" fillId="0" borderId="23" xfId="0" applyFont="1" applyFill="1" applyBorder="1" applyAlignment="1" applyProtection="1">
      <alignment horizontal="left" vertical="center"/>
    </xf>
    <xf numFmtId="0" fontId="51" fillId="0" borderId="23" xfId="0" applyFont="1" applyFill="1" applyBorder="1" applyAlignment="1" applyProtection="1">
      <alignment horizontal="center" vertical="center"/>
    </xf>
    <xf numFmtId="0" fontId="51" fillId="0" borderId="23" xfId="0" applyFont="1" applyFill="1" applyBorder="1" applyAlignment="1" applyProtection="1">
      <alignment vertical="center"/>
    </xf>
    <xf numFmtId="0" fontId="51" fillId="0" borderId="23" xfId="0" applyFont="1" applyFill="1" applyBorder="1" applyAlignment="1" applyProtection="1">
      <alignment horizontal="left" vertical="center" shrinkToFit="1"/>
    </xf>
    <xf numFmtId="3" fontId="58" fillId="0" borderId="23" xfId="0" applyNumberFormat="1" applyFont="1" applyFill="1" applyBorder="1" applyAlignment="1" applyProtection="1">
      <alignment horizontal="center" vertical="center"/>
    </xf>
    <xf numFmtId="3" fontId="58" fillId="0" borderId="23" xfId="0" applyNumberFormat="1" applyFont="1" applyFill="1" applyBorder="1" applyAlignment="1" applyProtection="1">
      <alignment horizontal="right" vertical="center"/>
    </xf>
    <xf numFmtId="0" fontId="48" fillId="0" borderId="27" xfId="0" applyFont="1" applyFill="1" applyBorder="1" applyProtection="1"/>
    <xf numFmtId="0" fontId="57" fillId="0" borderId="23" xfId="0" applyNumberFormat="1" applyFont="1" applyFill="1" applyBorder="1" applyAlignment="1" applyProtection="1">
      <alignment horizontal="left" vertical="center"/>
    </xf>
    <xf numFmtId="1" fontId="51" fillId="0" borderId="23" xfId="0" applyNumberFormat="1" applyFont="1" applyFill="1" applyBorder="1" applyAlignment="1" applyProtection="1">
      <alignment horizontal="left" vertical="center"/>
    </xf>
    <xf numFmtId="166" fontId="39" fillId="0" borderId="23" xfId="0" applyNumberFormat="1" applyFont="1" applyFill="1" applyBorder="1" applyAlignment="1" applyProtection="1">
      <alignment vertical="center"/>
    </xf>
    <xf numFmtId="0" fontId="39" fillId="36" borderId="23" xfId="0" applyFont="1" applyFill="1" applyBorder="1" applyAlignment="1" applyProtection="1">
      <alignment vertical="center"/>
    </xf>
    <xf numFmtId="0" fontId="51" fillId="36" borderId="23" xfId="0" applyFont="1" applyFill="1" applyBorder="1" applyAlignment="1" applyProtection="1">
      <alignment horizontal="left" vertical="center"/>
    </xf>
    <xf numFmtId="0" fontId="39" fillId="36" borderId="23" xfId="0" applyFont="1" applyFill="1" applyBorder="1" applyAlignment="1" applyProtection="1">
      <alignment horizontal="left" vertical="center"/>
    </xf>
    <xf numFmtId="3" fontId="39" fillId="36" borderId="23" xfId="0" applyNumberFormat="1" applyFont="1" applyFill="1" applyBorder="1" applyAlignment="1" applyProtection="1">
      <alignment horizontal="right" vertical="center"/>
    </xf>
    <xf numFmtId="0" fontId="39" fillId="41" borderId="0" xfId="0" applyFont="1" applyFill="1" applyAlignment="1" applyProtection="1">
      <alignment vertical="center"/>
    </xf>
    <xf numFmtId="0" fontId="45" fillId="0" borderId="27" xfId="0" applyFont="1" applyFill="1" applyBorder="1" applyAlignment="1" applyProtection="1">
      <alignment vertical="center" wrapText="1"/>
    </xf>
    <xf numFmtId="0" fontId="57" fillId="0" borderId="23" xfId="0" applyFont="1" applyFill="1" applyBorder="1" applyAlignment="1" applyProtection="1">
      <alignment vertical="center"/>
    </xf>
    <xf numFmtId="0" fontId="48" fillId="0" borderId="23" xfId="0" applyFont="1" applyFill="1" applyBorder="1" applyAlignment="1" applyProtection="1">
      <alignment vertical="center"/>
    </xf>
    <xf numFmtId="0" fontId="48" fillId="0" borderId="23" xfId="0" applyFont="1" applyFill="1" applyBorder="1" applyAlignment="1" applyProtection="1">
      <alignment horizontal="left" vertical="center"/>
    </xf>
    <xf numFmtId="0" fontId="51" fillId="0" borderId="23" xfId="0" applyFont="1" applyFill="1" applyBorder="1" applyAlignment="1" applyProtection="1">
      <alignment horizontal="left" vertical="center" wrapText="1"/>
    </xf>
    <xf numFmtId="3" fontId="51" fillId="0" borderId="23" xfId="0" applyNumberFormat="1" applyFont="1" applyFill="1" applyBorder="1" applyAlignment="1" applyProtection="1">
      <alignment horizontal="center" vertical="center"/>
    </xf>
    <xf numFmtId="14" fontId="48" fillId="0" borderId="23" xfId="0" applyNumberFormat="1" applyFont="1" applyFill="1" applyBorder="1" applyProtection="1"/>
    <xf numFmtId="0" fontId="48" fillId="0" borderId="23" xfId="0" applyFont="1" applyBorder="1" applyProtection="1"/>
    <xf numFmtId="0" fontId="51" fillId="0" borderId="23" xfId="0" applyNumberFormat="1" applyFont="1" applyFill="1" applyBorder="1" applyAlignment="1" applyProtection="1">
      <alignment horizontal="center" vertical="center"/>
    </xf>
    <xf numFmtId="3" fontId="51" fillId="0" borderId="23" xfId="0" applyNumberFormat="1" applyFont="1" applyFill="1" applyBorder="1" applyAlignment="1" applyProtection="1">
      <alignment horizontal="left" vertical="center"/>
    </xf>
    <xf numFmtId="0" fontId="0" fillId="0" borderId="0" xfId="0" applyFill="1" applyProtection="1"/>
    <xf numFmtId="0" fontId="48" fillId="0" borderId="0" xfId="0" applyFont="1" applyFill="1" applyProtection="1"/>
    <xf numFmtId="3" fontId="51" fillId="0" borderId="41" xfId="0" applyNumberFormat="1" applyFont="1" applyFill="1" applyBorder="1" applyAlignment="1" applyProtection="1">
      <alignment horizontal="center" vertical="center"/>
    </xf>
    <xf numFmtId="49" fontId="51" fillId="0" borderId="42" xfId="0" applyNumberFormat="1" applyFont="1" applyFill="1" applyBorder="1" applyAlignment="1" applyProtection="1">
      <alignment horizontal="center" vertical="center"/>
    </xf>
    <xf numFmtId="1" fontId="51" fillId="0" borderId="42" xfId="0" applyNumberFormat="1" applyFont="1" applyFill="1" applyBorder="1" applyAlignment="1" applyProtection="1">
      <alignment horizontal="center" vertical="center"/>
    </xf>
    <xf numFmtId="0" fontId="39" fillId="0" borderId="42" xfId="0" applyFont="1" applyFill="1" applyBorder="1" applyAlignment="1" applyProtection="1">
      <alignment vertical="center"/>
    </xf>
    <xf numFmtId="0" fontId="39" fillId="0" borderId="42" xfId="0" applyFont="1" applyFill="1" applyBorder="1" applyAlignment="1" applyProtection="1">
      <alignment horizontal="left" vertical="center"/>
    </xf>
    <xf numFmtId="3" fontId="39" fillId="0" borderId="42" xfId="0" applyNumberFormat="1" applyFont="1" applyFill="1" applyBorder="1" applyAlignment="1" applyProtection="1">
      <alignment horizontal="right" vertical="center"/>
    </xf>
    <xf numFmtId="10" fontId="39" fillId="0" borderId="42" xfId="0" applyNumberFormat="1" applyFont="1" applyFill="1" applyBorder="1" applyAlignment="1" applyProtection="1">
      <alignment vertical="center"/>
    </xf>
    <xf numFmtId="14" fontId="39" fillId="0" borderId="42" xfId="0" applyNumberFormat="1" applyFont="1" applyFill="1" applyBorder="1" applyAlignment="1" applyProtection="1">
      <alignment vertical="center"/>
    </xf>
    <xf numFmtId="0" fontId="39" fillId="0" borderId="43" xfId="0" applyFont="1" applyFill="1" applyBorder="1" applyAlignment="1" applyProtection="1">
      <alignment vertical="center"/>
    </xf>
    <xf numFmtId="3" fontId="48" fillId="0" borderId="0" xfId="0" applyNumberFormat="1" applyFont="1" applyBorder="1" applyAlignment="1" applyProtection="1">
      <alignment horizontal="center"/>
    </xf>
    <xf numFmtId="0" fontId="48" fillId="0" borderId="0" xfId="0" applyFont="1" applyBorder="1" applyAlignment="1" applyProtection="1">
      <alignment horizontal="center"/>
    </xf>
    <xf numFmtId="0" fontId="48" fillId="0" borderId="0" xfId="0" applyFont="1" applyBorder="1" applyAlignment="1" applyProtection="1">
      <alignment horizontal="left"/>
    </xf>
    <xf numFmtId="0" fontId="39" fillId="0" borderId="18" xfId="0" applyFont="1" applyFill="1" applyBorder="1" applyAlignment="1" applyProtection="1">
      <alignment horizontal="left" vertical="center"/>
    </xf>
    <xf numFmtId="0" fontId="48" fillId="0" borderId="0" xfId="0" applyFont="1" applyBorder="1" applyAlignment="1" applyProtection="1">
      <alignment horizontal="right"/>
    </xf>
    <xf numFmtId="10" fontId="48" fillId="0" borderId="0" xfId="0" applyNumberFormat="1" applyFont="1" applyBorder="1" applyProtection="1"/>
    <xf numFmtId="0" fontId="38" fillId="36" borderId="45" xfId="0" applyFont="1" applyFill="1" applyBorder="1" applyAlignment="1" applyProtection="1">
      <alignment vertical="center"/>
    </xf>
    <xf numFmtId="0" fontId="38" fillId="36" borderId="46" xfId="0" applyFont="1" applyFill="1" applyBorder="1" applyAlignment="1" applyProtection="1">
      <alignment horizontal="left" vertical="center"/>
    </xf>
    <xf numFmtId="0" fontId="38" fillId="36" borderId="46" xfId="0" applyFont="1" applyFill="1" applyBorder="1" applyAlignment="1" applyProtection="1">
      <alignment vertical="center"/>
    </xf>
    <xf numFmtId="10" fontId="38" fillId="36" borderId="46" xfId="0" applyNumberFormat="1" applyFont="1" applyFill="1" applyBorder="1" applyAlignment="1" applyProtection="1">
      <alignment vertical="center"/>
    </xf>
    <xf numFmtId="3" fontId="38" fillId="36" borderId="46" xfId="0" applyNumberFormat="1" applyFont="1" applyFill="1" applyBorder="1" applyAlignment="1" applyProtection="1">
      <alignment vertical="center"/>
    </xf>
    <xf numFmtId="166" fontId="38" fillId="36" borderId="46" xfId="0" applyNumberFormat="1" applyFont="1" applyFill="1" applyBorder="1" applyAlignment="1" applyProtection="1">
      <alignment vertical="center"/>
    </xf>
    <xf numFmtId="0" fontId="38" fillId="33" borderId="0" xfId="0" applyFont="1" applyFill="1" applyAlignment="1" applyProtection="1">
      <alignment vertical="center"/>
    </xf>
    <xf numFmtId="3" fontId="48" fillId="0" borderId="0" xfId="0" applyNumberFormat="1" applyFont="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left"/>
    </xf>
    <xf numFmtId="0" fontId="48" fillId="0" borderId="0" xfId="0" applyFont="1" applyAlignment="1" applyProtection="1">
      <alignment horizontal="right"/>
    </xf>
    <xf numFmtId="10" fontId="48" fillId="0" borderId="0" xfId="0" applyNumberFormat="1" applyFont="1" applyProtection="1"/>
    <xf numFmtId="166" fontId="48" fillId="0" borderId="0" xfId="0" applyNumberFormat="1" applyFont="1" applyProtection="1"/>
    <xf numFmtId="166" fontId="39" fillId="33" borderId="0" xfId="0" applyNumberFormat="1" applyFont="1" applyFill="1" applyAlignment="1" applyProtection="1">
      <alignment vertical="center"/>
    </xf>
    <xf numFmtId="0" fontId="16" fillId="0" borderId="0" xfId="0" applyFont="1" applyAlignment="1" applyProtection="1">
      <alignment vertical="center"/>
    </xf>
    <xf numFmtId="0" fontId="47" fillId="0" borderId="0" xfId="0" applyFont="1" applyAlignment="1" applyProtection="1">
      <alignment horizontal="center" vertical="center"/>
    </xf>
    <xf numFmtId="0" fontId="25" fillId="0" borderId="0" xfId="0" applyFont="1" applyAlignment="1" applyProtection="1">
      <alignment vertical="center"/>
    </xf>
    <xf numFmtId="0" fontId="25" fillId="0" borderId="0" xfId="0" applyFont="1" applyAlignment="1" applyProtection="1">
      <alignment horizontal="center" vertical="center" wrapText="1"/>
    </xf>
    <xf numFmtId="0" fontId="16" fillId="0" borderId="0" xfId="0" applyFont="1" applyAlignment="1" applyProtection="1">
      <alignment vertical="center" wrapText="1"/>
    </xf>
    <xf numFmtId="0" fontId="16" fillId="0" borderId="0" xfId="0" applyFont="1" applyAlignment="1" applyProtection="1">
      <alignment horizontal="justify" vertical="center" wrapText="1"/>
    </xf>
    <xf numFmtId="3" fontId="16" fillId="0" borderId="0" xfId="0" applyNumberFormat="1" applyFont="1" applyAlignment="1" applyProtection="1">
      <alignment horizontal="right" vertical="center"/>
    </xf>
    <xf numFmtId="0" fontId="25" fillId="36" borderId="28" xfId="0" applyFont="1" applyFill="1" applyBorder="1" applyAlignment="1" applyProtection="1">
      <alignment vertical="center"/>
    </xf>
    <xf numFmtId="0" fontId="25" fillId="36" borderId="29" xfId="0" applyFont="1" applyFill="1" applyBorder="1" applyAlignment="1" applyProtection="1">
      <alignment vertical="center"/>
    </xf>
    <xf numFmtId="0" fontId="25" fillId="36" borderId="29" xfId="0" applyFont="1" applyFill="1" applyBorder="1" applyAlignment="1" applyProtection="1">
      <alignment vertical="center" wrapText="1"/>
    </xf>
    <xf numFmtId="3" fontId="25" fillId="36" borderId="38" xfId="0" applyNumberFormat="1" applyFont="1" applyFill="1" applyBorder="1" applyAlignment="1" applyProtection="1">
      <alignment horizontal="right" vertical="center"/>
    </xf>
    <xf numFmtId="0" fontId="25" fillId="0" borderId="22" xfId="0" applyFont="1" applyBorder="1" applyAlignment="1" applyProtection="1">
      <alignment vertical="center"/>
    </xf>
    <xf numFmtId="0" fontId="16" fillId="0" borderId="23" xfId="0" applyFont="1" applyBorder="1" applyAlignment="1" applyProtection="1">
      <alignment vertical="center"/>
    </xf>
    <xf numFmtId="0" fontId="16" fillId="0" borderId="23" xfId="0" applyFont="1" applyBorder="1" applyAlignment="1" applyProtection="1">
      <alignment vertical="center" wrapText="1"/>
    </xf>
    <xf numFmtId="3" fontId="16" fillId="0" borderId="27" xfId="0" applyNumberFormat="1" applyFont="1" applyBorder="1" applyAlignment="1" applyProtection="1">
      <alignment horizontal="right" vertical="center"/>
    </xf>
    <xf numFmtId="0" fontId="25" fillId="0" borderId="49" xfId="0" applyFont="1" applyBorder="1" applyAlignment="1" applyProtection="1">
      <alignment vertical="center"/>
    </xf>
    <xf numFmtId="0" fontId="16" fillId="0" borderId="10" xfId="0" applyFont="1" applyBorder="1" applyAlignment="1" applyProtection="1">
      <alignment vertical="center"/>
    </xf>
    <xf numFmtId="0" fontId="16" fillId="0" borderId="87" xfId="0" applyFont="1" applyFill="1" applyBorder="1" applyAlignment="1" applyProtection="1">
      <alignment vertical="center" wrapText="1"/>
    </xf>
    <xf numFmtId="0" fontId="16" fillId="0" borderId="10" xfId="0" applyFont="1" applyBorder="1" applyAlignment="1" applyProtection="1">
      <alignment vertical="center" wrapText="1"/>
    </xf>
    <xf numFmtId="3" fontId="16" fillId="0" borderId="37" xfId="0" applyNumberFormat="1" applyFont="1" applyBorder="1" applyAlignment="1" applyProtection="1">
      <alignment horizontal="right" vertical="center"/>
    </xf>
    <xf numFmtId="0" fontId="25" fillId="36" borderId="48" xfId="0" applyFont="1" applyFill="1" applyBorder="1" applyAlignment="1" applyProtection="1">
      <alignment vertical="center"/>
    </xf>
    <xf numFmtId="0" fontId="25" fillId="36" borderId="30" xfId="0" applyFont="1" applyFill="1" applyBorder="1" applyAlignment="1" applyProtection="1">
      <alignment vertical="center"/>
    </xf>
    <xf numFmtId="0" fontId="25" fillId="36" borderId="30" xfId="0" applyFont="1" applyFill="1" applyBorder="1" applyAlignment="1" applyProtection="1">
      <alignment vertical="center" wrapText="1"/>
    </xf>
    <xf numFmtId="3" fontId="25" fillId="36" borderId="31" xfId="0" applyNumberFormat="1" applyFont="1" applyFill="1" applyBorder="1" applyAlignment="1" applyProtection="1">
      <alignment horizontal="right" vertical="center"/>
    </xf>
    <xf numFmtId="0" fontId="22" fillId="36" borderId="48" xfId="0" applyFont="1" applyFill="1" applyBorder="1" applyAlignment="1" applyProtection="1">
      <alignment horizontal="justify" vertical="center" wrapText="1"/>
    </xf>
    <xf numFmtId="0" fontId="22" fillId="36" borderId="30" xfId="0" applyFont="1" applyFill="1" applyBorder="1" applyAlignment="1" applyProtection="1">
      <alignment horizontal="justify" vertical="center" wrapText="1"/>
    </xf>
    <xf numFmtId="3" fontId="22" fillId="36" borderId="30" xfId="0" applyNumberFormat="1" applyFont="1" applyFill="1" applyBorder="1" applyAlignment="1" applyProtection="1">
      <alignment horizontal="right" vertical="center" wrapText="1"/>
    </xf>
    <xf numFmtId="3" fontId="22" fillId="36" borderId="31" xfId="0" applyNumberFormat="1" applyFont="1" applyFill="1" applyBorder="1" applyAlignment="1" applyProtection="1">
      <alignment horizontal="right" vertical="center" wrapText="1"/>
    </xf>
    <xf numFmtId="0" fontId="22" fillId="0" borderId="44" xfId="0" applyFont="1" applyBorder="1" applyAlignment="1" applyProtection="1">
      <alignment horizontal="justify" vertical="center"/>
    </xf>
    <xf numFmtId="0" fontId="52" fillId="0" borderId="18" xfId="0" applyFont="1" applyFill="1" applyBorder="1" applyAlignment="1" applyProtection="1">
      <alignment horizontal="justify" vertical="center"/>
    </xf>
    <xf numFmtId="0" fontId="21" fillId="0" borderId="18" xfId="0" applyFont="1" applyFill="1" applyBorder="1" applyAlignment="1" applyProtection="1">
      <alignment horizontal="justify" vertical="center"/>
    </xf>
    <xf numFmtId="0" fontId="52" fillId="0" borderId="18" xfId="0" applyFont="1" applyFill="1" applyBorder="1" applyAlignment="1" applyProtection="1">
      <alignment horizontal="justify" vertical="center" wrapText="1"/>
    </xf>
    <xf numFmtId="3" fontId="52" fillId="0" borderId="18" xfId="0" applyNumberFormat="1" applyFont="1" applyFill="1" applyBorder="1" applyAlignment="1" applyProtection="1">
      <alignment horizontal="right" vertical="center"/>
    </xf>
    <xf numFmtId="3" fontId="52" fillId="0" borderId="21" xfId="0" applyNumberFormat="1" applyFont="1" applyFill="1" applyBorder="1" applyAlignment="1" applyProtection="1">
      <alignment horizontal="right" vertical="center"/>
    </xf>
    <xf numFmtId="0" fontId="22" fillId="0" borderId="22" xfId="0" applyFont="1" applyBorder="1" applyAlignment="1" applyProtection="1">
      <alignment horizontal="justify" vertical="center"/>
    </xf>
    <xf numFmtId="0" fontId="52" fillId="0" borderId="23" xfId="0" applyFont="1" applyFill="1" applyBorder="1" applyAlignment="1" applyProtection="1">
      <alignment horizontal="justify" vertical="center"/>
    </xf>
    <xf numFmtId="0" fontId="21" fillId="0" borderId="23" xfId="0" applyFont="1" applyFill="1" applyBorder="1" applyAlignment="1" applyProtection="1">
      <alignment horizontal="justify" vertical="center"/>
    </xf>
    <xf numFmtId="0" fontId="52" fillId="0" borderId="23" xfId="0" applyFont="1" applyFill="1" applyBorder="1" applyAlignment="1" applyProtection="1">
      <alignment horizontal="justify" vertical="center" wrapText="1"/>
    </xf>
    <xf numFmtId="3" fontId="52" fillId="0" borderId="23" xfId="0" applyNumberFormat="1" applyFont="1" applyFill="1" applyBorder="1" applyAlignment="1" applyProtection="1">
      <alignment horizontal="right" vertical="center"/>
    </xf>
    <xf numFmtId="3" fontId="52" fillId="0" borderId="27" xfId="0" applyNumberFormat="1" applyFont="1" applyFill="1" applyBorder="1" applyAlignment="1" applyProtection="1">
      <alignment horizontal="right" vertical="center"/>
    </xf>
    <xf numFmtId="0" fontId="48" fillId="0" borderId="23" xfId="0" applyFont="1" applyFill="1" applyBorder="1" applyAlignment="1" applyProtection="1">
      <alignment horizontal="justify" vertical="center"/>
    </xf>
    <xf numFmtId="0" fontId="50" fillId="0" borderId="23" xfId="0" applyFont="1" applyFill="1" applyBorder="1" applyAlignment="1" applyProtection="1">
      <alignment horizontal="justify" vertical="center"/>
    </xf>
    <xf numFmtId="0" fontId="48" fillId="0" borderId="23" xfId="0" applyFont="1" applyFill="1" applyBorder="1" applyAlignment="1" applyProtection="1">
      <alignment horizontal="justify" vertical="center" wrapText="1"/>
    </xf>
    <xf numFmtId="0" fontId="48" fillId="0" borderId="23" xfId="0" applyFont="1" applyBorder="1" applyAlignment="1" applyProtection="1">
      <alignment horizontal="justify" vertical="center"/>
    </xf>
    <xf numFmtId="0" fontId="50" fillId="0" borderId="23" xfId="0" applyFont="1" applyBorder="1" applyAlignment="1" applyProtection="1">
      <alignment horizontal="justify" vertical="center"/>
    </xf>
    <xf numFmtId="0" fontId="48" fillId="0" borderId="23" xfId="0" applyFont="1" applyBorder="1" applyAlignment="1" applyProtection="1">
      <alignment horizontal="justify" vertical="center" wrapText="1"/>
    </xf>
    <xf numFmtId="0" fontId="52" fillId="40" borderId="23" xfId="0" applyFont="1" applyFill="1" applyBorder="1" applyAlignment="1" applyProtection="1">
      <alignment horizontal="justify" vertical="center"/>
    </xf>
    <xf numFmtId="0" fontId="21" fillId="40" borderId="23" xfId="0" applyFont="1" applyFill="1" applyBorder="1" applyAlignment="1" applyProtection="1">
      <alignment horizontal="justify" vertical="center"/>
    </xf>
    <xf numFmtId="0" fontId="52" fillId="40" borderId="23" xfId="0" applyFont="1" applyFill="1" applyBorder="1" applyAlignment="1" applyProtection="1">
      <alignment horizontal="justify" vertical="center" wrapText="1"/>
    </xf>
    <xf numFmtId="0" fontId="48" fillId="40" borderId="23" xfId="0" applyFont="1" applyFill="1" applyBorder="1" applyAlignment="1" applyProtection="1">
      <alignment horizontal="justify" vertical="center"/>
    </xf>
    <xf numFmtId="0" fontId="50" fillId="40" borderId="23" xfId="0" applyFont="1" applyFill="1" applyBorder="1" applyAlignment="1" applyProtection="1">
      <alignment horizontal="justify" vertical="center"/>
    </xf>
    <xf numFmtId="0" fontId="48" fillId="40" borderId="23" xfId="0" applyFont="1" applyFill="1" applyBorder="1" applyAlignment="1" applyProtection="1">
      <alignment horizontal="justify" vertical="center" wrapText="1"/>
    </xf>
    <xf numFmtId="0" fontId="51" fillId="40" borderId="23" xfId="0" applyFont="1" applyFill="1" applyBorder="1" applyAlignment="1" applyProtection="1">
      <alignment horizontal="justify" vertical="center"/>
    </xf>
    <xf numFmtId="0" fontId="56" fillId="0" borderId="23" xfId="0" applyFont="1" applyFill="1" applyBorder="1" applyAlignment="1" applyProtection="1">
      <alignment horizontal="justify" vertical="center"/>
    </xf>
    <xf numFmtId="0" fontId="56" fillId="0" borderId="23" xfId="0" applyFont="1" applyFill="1" applyBorder="1" applyAlignment="1" applyProtection="1">
      <alignment horizontal="justify" vertical="center" wrapText="1"/>
    </xf>
    <xf numFmtId="0" fontId="22" fillId="0" borderId="49" xfId="0" applyFont="1" applyBorder="1" applyAlignment="1" applyProtection="1">
      <alignment horizontal="justify" vertical="center"/>
    </xf>
    <xf numFmtId="0" fontId="51" fillId="40" borderId="10" xfId="0" applyFont="1" applyFill="1" applyBorder="1" applyAlignment="1" applyProtection="1">
      <alignment horizontal="justify" vertical="center"/>
    </xf>
    <xf numFmtId="0" fontId="48" fillId="0" borderId="10" xfId="0" applyFont="1" applyBorder="1" applyAlignment="1" applyProtection="1">
      <alignment horizontal="justify" vertical="center"/>
    </xf>
    <xf numFmtId="0" fontId="48" fillId="0" borderId="10" xfId="0" applyFont="1" applyBorder="1" applyAlignment="1" applyProtection="1">
      <alignment horizontal="justify" vertical="center" wrapText="1"/>
    </xf>
    <xf numFmtId="3" fontId="52" fillId="0" borderId="10" xfId="0" applyNumberFormat="1" applyFont="1" applyFill="1" applyBorder="1" applyAlignment="1" applyProtection="1">
      <alignment horizontal="right" vertical="center"/>
    </xf>
    <xf numFmtId="3" fontId="52" fillId="0" borderId="37" xfId="0" applyNumberFormat="1" applyFont="1" applyFill="1" applyBorder="1" applyAlignment="1" applyProtection="1">
      <alignment horizontal="right" vertical="center"/>
    </xf>
    <xf numFmtId="0" fontId="22" fillId="36" borderId="48" xfId="0" applyFont="1" applyFill="1" applyBorder="1" applyAlignment="1" applyProtection="1">
      <alignment horizontal="justify" vertical="center"/>
    </xf>
    <xf numFmtId="0" fontId="48" fillId="36" borderId="30" xfId="0" applyFont="1" applyFill="1" applyBorder="1" applyAlignment="1" applyProtection="1">
      <alignment horizontal="justify" vertical="center"/>
    </xf>
    <xf numFmtId="0" fontId="50" fillId="36" borderId="30" xfId="0" applyFont="1" applyFill="1" applyBorder="1" applyAlignment="1" applyProtection="1">
      <alignment horizontal="justify" vertical="center"/>
    </xf>
    <xf numFmtId="0" fontId="48" fillId="36" borderId="30" xfId="0" applyFont="1" applyFill="1" applyBorder="1" applyAlignment="1" applyProtection="1">
      <alignment horizontal="justify" vertical="center" wrapText="1"/>
    </xf>
    <xf numFmtId="3" fontId="52" fillId="36" borderId="30" xfId="0" applyNumberFormat="1" applyFont="1" applyFill="1" applyBorder="1" applyAlignment="1" applyProtection="1">
      <alignment horizontal="right" vertical="center"/>
    </xf>
    <xf numFmtId="3" fontId="52" fillId="36" borderId="31" xfId="0" applyNumberFormat="1" applyFont="1" applyFill="1" applyBorder="1" applyAlignment="1" applyProtection="1">
      <alignment horizontal="right" vertical="center"/>
    </xf>
    <xf numFmtId="0" fontId="22" fillId="0" borderId="111" xfId="0" applyFont="1" applyBorder="1" applyAlignment="1" applyProtection="1">
      <alignment horizontal="justify" vertical="center"/>
    </xf>
    <xf numFmtId="0" fontId="48" fillId="40" borderId="36" xfId="0" applyFont="1" applyFill="1" applyBorder="1" applyAlignment="1" applyProtection="1">
      <alignment horizontal="justify" vertical="center"/>
    </xf>
    <xf numFmtId="0" fontId="50" fillId="40" borderId="36" xfId="0" applyFont="1" applyFill="1" applyBorder="1" applyAlignment="1" applyProtection="1">
      <alignment horizontal="justify" vertical="center"/>
    </xf>
    <xf numFmtId="0" fontId="48" fillId="40" borderId="36" xfId="0" applyFont="1" applyFill="1" applyBorder="1" applyAlignment="1" applyProtection="1">
      <alignment horizontal="justify" vertical="center" wrapText="1"/>
    </xf>
    <xf numFmtId="3" fontId="52" fillId="0" borderId="36" xfId="0" applyNumberFormat="1" applyFont="1" applyFill="1" applyBorder="1" applyAlignment="1" applyProtection="1">
      <alignment horizontal="right" vertical="center"/>
    </xf>
    <xf numFmtId="3" fontId="52" fillId="0" borderId="93" xfId="0" applyNumberFormat="1" applyFont="1" applyFill="1" applyBorder="1" applyAlignment="1" applyProtection="1">
      <alignment horizontal="right" vertical="center"/>
    </xf>
    <xf numFmtId="0" fontId="22" fillId="36" borderId="39" xfId="0" applyFont="1" applyFill="1" applyBorder="1" applyAlignment="1" applyProtection="1">
      <alignment horizontal="justify" vertical="center"/>
    </xf>
    <xf numFmtId="0" fontId="22" fillId="36" borderId="32" xfId="0" applyFont="1" applyFill="1" applyBorder="1" applyAlignment="1" applyProtection="1">
      <alignment horizontal="justify" vertical="center"/>
    </xf>
    <xf numFmtId="0" fontId="22" fillId="36" borderId="32" xfId="0" applyFont="1" applyFill="1" applyBorder="1" applyAlignment="1" applyProtection="1">
      <alignment horizontal="justify" vertical="center" wrapText="1"/>
    </xf>
    <xf numFmtId="3" fontId="52" fillId="0" borderId="40" xfId="0" applyNumberFormat="1" applyFont="1" applyFill="1" applyBorder="1" applyAlignment="1" applyProtection="1">
      <alignment horizontal="right" vertical="center"/>
    </xf>
    <xf numFmtId="3" fontId="52" fillId="0" borderId="81" xfId="0" applyNumberFormat="1" applyFont="1" applyFill="1" applyBorder="1" applyAlignment="1" applyProtection="1">
      <alignment horizontal="right" vertical="center"/>
    </xf>
    <xf numFmtId="0" fontId="22" fillId="36" borderId="22" xfId="0" applyFont="1" applyFill="1" applyBorder="1" applyAlignment="1" applyProtection="1">
      <alignment horizontal="justify" vertical="center"/>
    </xf>
    <xf numFmtId="0" fontId="22" fillId="36" borderId="23" xfId="0" applyFont="1" applyFill="1" applyBorder="1" applyAlignment="1" applyProtection="1">
      <alignment horizontal="justify" vertical="center"/>
    </xf>
    <xf numFmtId="0" fontId="22" fillId="36" borderId="23" xfId="0" applyFont="1" applyFill="1" applyBorder="1" applyAlignment="1" applyProtection="1">
      <alignment horizontal="justify" vertical="center" wrapText="1"/>
    </xf>
    <xf numFmtId="3" fontId="52" fillId="0" borderId="20" xfId="0" applyNumberFormat="1" applyFont="1" applyFill="1" applyBorder="1" applyAlignment="1" applyProtection="1">
      <alignment horizontal="right" vertical="center"/>
    </xf>
    <xf numFmtId="0" fontId="22" fillId="36" borderId="41" xfId="0" applyFont="1" applyFill="1" applyBorder="1" applyAlignment="1" applyProtection="1">
      <alignment horizontal="justify" vertical="center"/>
    </xf>
    <xf numFmtId="0" fontId="22" fillId="36" borderId="42" xfId="0" applyFont="1" applyFill="1" applyBorder="1" applyAlignment="1" applyProtection="1">
      <alignment horizontal="justify" vertical="center"/>
    </xf>
    <xf numFmtId="0" fontId="22" fillId="36" borderId="42" xfId="0" applyFont="1" applyFill="1" applyBorder="1" applyAlignment="1" applyProtection="1">
      <alignment horizontal="justify" vertical="center" wrapText="1"/>
    </xf>
    <xf numFmtId="3" fontId="52" fillId="0" borderId="43" xfId="0" applyNumberFormat="1" applyFont="1" applyFill="1" applyBorder="1" applyAlignment="1" applyProtection="1">
      <alignment horizontal="right" vertical="center"/>
    </xf>
    <xf numFmtId="0" fontId="25" fillId="36" borderId="30" xfId="0" applyFont="1" applyFill="1" applyBorder="1" applyAlignment="1" applyProtection="1">
      <alignment horizontal="justify" vertical="center" wrapText="1"/>
    </xf>
    <xf numFmtId="0" fontId="25" fillId="0" borderId="44" xfId="0" applyFont="1" applyBorder="1" applyAlignment="1" applyProtection="1">
      <alignment vertical="center"/>
    </xf>
    <xf numFmtId="0" fontId="16" fillId="0" borderId="18" xfId="0" applyFont="1" applyBorder="1" applyAlignment="1" applyProtection="1">
      <alignment vertical="center"/>
    </xf>
    <xf numFmtId="0" fontId="16" fillId="0" borderId="18" xfId="0" applyFont="1" applyBorder="1" applyAlignment="1" applyProtection="1">
      <alignment vertical="center" wrapText="1"/>
    </xf>
    <xf numFmtId="0" fontId="16" fillId="0" borderId="18" xfId="0" applyFont="1" applyBorder="1" applyAlignment="1" applyProtection="1">
      <alignment horizontal="justify" vertical="center" wrapText="1"/>
    </xf>
    <xf numFmtId="3" fontId="16" fillId="0" borderId="21" xfId="0" applyNumberFormat="1" applyFont="1" applyBorder="1" applyAlignment="1" applyProtection="1">
      <alignment horizontal="right" vertical="center"/>
    </xf>
    <xf numFmtId="0" fontId="16" fillId="0" borderId="23" xfId="0" applyFont="1" applyBorder="1" applyAlignment="1" applyProtection="1">
      <alignment horizontal="justify" vertical="center" wrapText="1"/>
    </xf>
    <xf numFmtId="0" fontId="16" fillId="0" borderId="36" xfId="0" applyFont="1" applyBorder="1" applyAlignment="1" applyProtection="1">
      <alignment vertical="center"/>
    </xf>
    <xf numFmtId="0" fontId="16" fillId="0" borderId="36" xfId="0" applyFont="1" applyBorder="1" applyAlignment="1" applyProtection="1">
      <alignment horizontal="justify" vertical="center" wrapText="1"/>
    </xf>
    <xf numFmtId="3" fontId="16" fillId="0" borderId="110" xfId="0" applyNumberFormat="1" applyFont="1" applyBorder="1" applyAlignment="1" applyProtection="1">
      <alignment horizontal="right" vertical="center"/>
    </xf>
    <xf numFmtId="0" fontId="25" fillId="0" borderId="88" xfId="0" applyFont="1" applyBorder="1" applyAlignment="1" applyProtection="1">
      <alignment vertical="center"/>
    </xf>
    <xf numFmtId="0" fontId="16" fillId="0" borderId="48" xfId="0" applyFont="1" applyBorder="1" applyAlignment="1" applyProtection="1">
      <alignment vertical="center"/>
    </xf>
    <xf numFmtId="0" fontId="16" fillId="0" borderId="46" xfId="0" applyFont="1" applyBorder="1" applyAlignment="1" applyProtection="1">
      <alignment horizontal="justify" vertical="center" wrapText="1"/>
    </xf>
    <xf numFmtId="0" fontId="16" fillId="0" borderId="30" xfId="0" applyFont="1" applyFill="1" applyBorder="1" applyAlignment="1" applyProtection="1">
      <alignment horizontal="justify" vertical="center" wrapText="1"/>
    </xf>
    <xf numFmtId="3" fontId="16" fillId="0" borderId="47" xfId="0" applyNumberFormat="1" applyFont="1" applyBorder="1" applyAlignment="1" applyProtection="1">
      <alignment horizontal="right" vertical="center"/>
    </xf>
    <xf numFmtId="0" fontId="25" fillId="0" borderId="89" xfId="0" applyFont="1" applyBorder="1" applyAlignment="1" applyProtection="1">
      <alignment horizontal="center" vertical="center"/>
    </xf>
    <xf numFmtId="0" fontId="16" fillId="0" borderId="17" xfId="0" applyFont="1" applyBorder="1" applyAlignment="1" applyProtection="1">
      <alignment vertical="center"/>
    </xf>
    <xf numFmtId="0" fontId="0" fillId="0" borderId="18" xfId="0" applyBorder="1" applyAlignment="1" applyProtection="1">
      <alignment horizontal="justify" vertical="center" wrapText="1"/>
    </xf>
    <xf numFmtId="3" fontId="16" fillId="0" borderId="19" xfId="0" applyNumberFormat="1" applyFont="1" applyBorder="1" applyAlignment="1" applyProtection="1">
      <alignment horizontal="right" vertical="center"/>
    </xf>
    <xf numFmtId="0" fontId="25" fillId="0" borderId="88" xfId="0" applyFont="1" applyBorder="1" applyAlignment="1" applyProtection="1">
      <alignment horizontal="center" vertical="center"/>
    </xf>
    <xf numFmtId="0" fontId="16" fillId="0" borderId="26" xfId="0" applyFont="1" applyBorder="1" applyAlignment="1" applyProtection="1">
      <alignment vertical="center"/>
    </xf>
    <xf numFmtId="0" fontId="0" fillId="0" borderId="23" xfId="0" applyBorder="1" applyAlignment="1" applyProtection="1">
      <alignment horizontal="justify" vertical="center" wrapText="1"/>
    </xf>
    <xf numFmtId="3" fontId="16" fillId="0" borderId="25" xfId="0" applyNumberFormat="1" applyFont="1" applyBorder="1" applyAlignment="1" applyProtection="1">
      <alignment horizontal="right" vertical="center"/>
    </xf>
    <xf numFmtId="0" fontId="16" fillId="0" borderId="35" xfId="0" applyFont="1" applyBorder="1" applyAlignment="1" applyProtection="1">
      <alignment vertical="center"/>
    </xf>
    <xf numFmtId="0" fontId="0" fillId="0" borderId="10" xfId="0" applyBorder="1" applyAlignment="1" applyProtection="1">
      <alignment horizontal="justify" vertical="center" wrapText="1"/>
    </xf>
    <xf numFmtId="3" fontId="16" fillId="0" borderId="91" xfId="0" applyNumberFormat="1" applyFont="1" applyBorder="1" applyAlignment="1" applyProtection="1">
      <alignment horizontal="right" vertical="center"/>
    </xf>
    <xf numFmtId="0" fontId="25" fillId="36" borderId="45" xfId="0" applyFont="1" applyFill="1" applyBorder="1" applyAlignment="1" applyProtection="1">
      <alignment horizontal="left" vertical="center"/>
    </xf>
    <xf numFmtId="0" fontId="16" fillId="36" borderId="101" xfId="0" applyFont="1" applyFill="1" applyBorder="1" applyAlignment="1" applyProtection="1">
      <alignment vertical="center"/>
    </xf>
    <xf numFmtId="0" fontId="0" fillId="36" borderId="46" xfId="0" applyFill="1" applyBorder="1" applyAlignment="1" applyProtection="1">
      <alignment horizontal="justify" vertical="center" wrapText="1"/>
    </xf>
    <xf numFmtId="3" fontId="16" fillId="36" borderId="31" xfId="0" applyNumberFormat="1" applyFont="1" applyFill="1" applyBorder="1" applyAlignment="1" applyProtection="1">
      <alignment horizontal="right" vertical="center"/>
    </xf>
    <xf numFmtId="0" fontId="16" fillId="0" borderId="48" xfId="0" applyFont="1" applyFill="1" applyBorder="1" applyAlignment="1" applyProtection="1">
      <alignment vertical="center"/>
    </xf>
    <xf numFmtId="0" fontId="0" fillId="0" borderId="46" xfId="0" applyBorder="1" applyAlignment="1" applyProtection="1">
      <alignment horizontal="justify" vertical="center" wrapText="1"/>
    </xf>
    <xf numFmtId="3" fontId="16" fillId="0" borderId="31" xfId="0" applyNumberFormat="1" applyFont="1" applyBorder="1" applyAlignment="1" applyProtection="1">
      <alignment horizontal="right" vertical="center"/>
    </xf>
    <xf numFmtId="0" fontId="16" fillId="0" borderId="92" xfId="0" applyFont="1" applyFill="1" applyBorder="1" applyAlignment="1" applyProtection="1">
      <alignment vertical="center"/>
    </xf>
    <xf numFmtId="0" fontId="16" fillId="0" borderId="93" xfId="0" applyFont="1" applyBorder="1" applyAlignment="1" applyProtection="1">
      <alignment horizontal="justify" vertical="center" wrapText="1"/>
    </xf>
    <xf numFmtId="0" fontId="0" fillId="0" borderId="18" xfId="0" applyFill="1" applyBorder="1" applyAlignment="1" applyProtection="1">
      <alignment horizontal="justify" vertical="center" wrapText="1"/>
    </xf>
    <xf numFmtId="0" fontId="0" fillId="0" borderId="23" xfId="0" applyFill="1" applyBorder="1" applyAlignment="1" applyProtection="1">
      <alignment horizontal="justify" vertical="center" wrapText="1"/>
    </xf>
    <xf numFmtId="0" fontId="0" fillId="0" borderId="10" xfId="0" applyFill="1" applyBorder="1" applyAlignment="1" applyProtection="1">
      <alignment horizontal="justify" vertical="center" wrapText="1"/>
    </xf>
    <xf numFmtId="0" fontId="0" fillId="0" borderId="39" xfId="0" applyFill="1" applyBorder="1" applyAlignment="1" applyProtection="1">
      <alignment vertical="center"/>
    </xf>
    <xf numFmtId="0" fontId="55" fillId="0" borderId="32" xfId="0" applyFont="1" applyFill="1" applyBorder="1" applyAlignment="1" applyProtection="1">
      <alignment horizontal="left" vertical="center"/>
    </xf>
    <xf numFmtId="0" fontId="0" fillId="0" borderId="32" xfId="0" applyFill="1" applyBorder="1" applyAlignment="1" applyProtection="1">
      <alignment vertical="center" wrapText="1"/>
    </xf>
    <xf numFmtId="3" fontId="0" fillId="0" borderId="40" xfId="0" applyNumberFormat="1" applyFill="1" applyBorder="1" applyAlignment="1" applyProtection="1">
      <alignment vertical="center"/>
    </xf>
    <xf numFmtId="0" fontId="0" fillId="0" borderId="22" xfId="0" applyFill="1" applyBorder="1" applyAlignment="1" applyProtection="1">
      <alignment vertical="center"/>
    </xf>
    <xf numFmtId="0" fontId="55" fillId="0" borderId="23" xfId="0" applyFont="1" applyFill="1" applyBorder="1" applyAlignment="1" applyProtection="1">
      <alignment horizontal="left" vertical="center"/>
    </xf>
    <xf numFmtId="0" fontId="0" fillId="0" borderId="23" xfId="0" applyFill="1" applyBorder="1" applyAlignment="1" applyProtection="1">
      <alignment vertical="center" wrapText="1"/>
    </xf>
    <xf numFmtId="3" fontId="0" fillId="0" borderId="27" xfId="0" applyNumberFormat="1" applyFill="1" applyBorder="1" applyAlignment="1" applyProtection="1">
      <alignment vertical="center"/>
    </xf>
    <xf numFmtId="0" fontId="0" fillId="0" borderId="41" xfId="0" applyFill="1" applyBorder="1" applyAlignment="1" applyProtection="1">
      <alignment vertical="center"/>
    </xf>
    <xf numFmtId="0" fontId="0" fillId="0" borderId="42" xfId="0" applyFill="1" applyBorder="1" applyAlignment="1" applyProtection="1">
      <alignment vertical="center"/>
    </xf>
    <xf numFmtId="0" fontId="55" fillId="0" borderId="42" xfId="0" applyFont="1" applyFill="1" applyBorder="1" applyAlignment="1" applyProtection="1">
      <alignment horizontal="left" vertical="center"/>
    </xf>
    <xf numFmtId="0" fontId="0" fillId="0" borderId="42" xfId="0" applyFill="1" applyBorder="1" applyAlignment="1" applyProtection="1">
      <alignment vertical="center" wrapText="1"/>
    </xf>
    <xf numFmtId="3" fontId="0" fillId="0" borderId="43" xfId="0" applyNumberFormat="1" applyFill="1" applyBorder="1" applyAlignment="1" applyProtection="1">
      <alignment vertical="center"/>
    </xf>
    <xf numFmtId="0" fontId="0" fillId="36" borderId="48" xfId="0" applyFill="1" applyBorder="1" applyAlignment="1" applyProtection="1">
      <alignment vertical="center"/>
    </xf>
    <xf numFmtId="0" fontId="0" fillId="36" borderId="30" xfId="0" applyFill="1" applyBorder="1" applyAlignment="1" applyProtection="1">
      <alignment vertical="center"/>
    </xf>
    <xf numFmtId="0" fontId="55" fillId="36" borderId="30" xfId="0" applyFont="1" applyFill="1" applyBorder="1" applyAlignment="1" applyProtection="1">
      <alignment horizontal="left" vertical="center"/>
    </xf>
    <xf numFmtId="0" fontId="0" fillId="36" borderId="30" xfId="0" applyFill="1" applyBorder="1" applyAlignment="1" applyProtection="1">
      <alignment vertical="center" wrapText="1"/>
    </xf>
    <xf numFmtId="3" fontId="0" fillId="36" borderId="31" xfId="0" applyNumberFormat="1" applyFill="1" applyBorder="1" applyAlignment="1" applyProtection="1">
      <alignment vertical="center"/>
    </xf>
    <xf numFmtId="0" fontId="0" fillId="0" borderId="44" xfId="0" applyFill="1" applyBorder="1" applyAlignment="1" applyProtection="1">
      <alignment vertical="center"/>
    </xf>
    <xf numFmtId="0" fontId="55" fillId="0" borderId="18" xfId="0" applyFont="1" applyFill="1" applyBorder="1" applyAlignment="1" applyProtection="1">
      <alignment horizontal="left" vertical="center"/>
    </xf>
    <xf numFmtId="0" fontId="0" fillId="0" borderId="18" xfId="0" applyFill="1" applyBorder="1" applyAlignment="1" applyProtection="1">
      <alignment vertical="center" wrapText="1"/>
    </xf>
    <xf numFmtId="3" fontId="0" fillId="0" borderId="21" xfId="0" applyNumberFormat="1" applyFill="1" applyBorder="1" applyAlignment="1" applyProtection="1">
      <alignment vertical="center"/>
    </xf>
    <xf numFmtId="0" fontId="0" fillId="0" borderId="23" xfId="0" applyFill="1" applyBorder="1" applyAlignment="1" applyProtection="1">
      <alignment vertical="center"/>
    </xf>
    <xf numFmtId="3" fontId="16" fillId="0" borderId="0" xfId="0" applyNumberFormat="1" applyFont="1" applyAlignment="1" applyProtection="1">
      <alignment vertical="center"/>
    </xf>
    <xf numFmtId="0" fontId="16" fillId="0" borderId="0" xfId="0" applyFont="1" applyFill="1" applyAlignment="1" applyProtection="1">
      <alignment vertical="center"/>
    </xf>
    <xf numFmtId="0" fontId="0" fillId="0" borderId="22" xfId="0" applyBorder="1" applyProtection="1"/>
    <xf numFmtId="14" fontId="18" fillId="0" borderId="23" xfId="0" applyNumberFormat="1" applyFont="1" applyBorder="1" applyAlignment="1" applyProtection="1">
      <alignment vertical="center" wrapText="1"/>
    </xf>
    <xf numFmtId="0" fontId="0" fillId="0" borderId="23" xfId="0" applyBorder="1" applyAlignment="1" applyProtection="1">
      <alignment wrapText="1"/>
    </xf>
    <xf numFmtId="3" fontId="0" fillId="0" borderId="27" xfId="0" applyNumberFormat="1" applyBorder="1" applyProtection="1"/>
    <xf numFmtId="3" fontId="16" fillId="0" borderId="0" xfId="0" applyNumberFormat="1" applyFont="1" applyFill="1" applyAlignment="1" applyProtection="1">
      <alignment vertical="center"/>
    </xf>
    <xf numFmtId="0" fontId="25" fillId="0" borderId="88" xfId="0" applyFont="1" applyBorder="1" applyAlignment="1" applyProtection="1">
      <alignment horizontal="center" vertical="center"/>
    </xf>
    <xf numFmtId="0" fontId="16" fillId="0" borderId="111" xfId="0" applyFont="1" applyFill="1" applyBorder="1" applyAlignment="1" applyProtection="1">
      <alignment vertical="center"/>
    </xf>
    <xf numFmtId="0" fontId="16" fillId="0" borderId="93" xfId="0" applyFont="1" applyBorder="1" applyAlignment="1" applyProtection="1">
      <alignment horizontal="justify" vertical="center" wrapText="1"/>
    </xf>
    <xf numFmtId="0" fontId="0" fillId="0" borderId="36" xfId="0" applyFill="1" applyBorder="1" applyAlignment="1" applyProtection="1">
      <alignment horizontal="justify" vertical="center" wrapText="1"/>
    </xf>
    <xf numFmtId="0" fontId="25" fillId="36" borderId="29" xfId="0" applyFont="1" applyFill="1" applyBorder="1" applyAlignment="1" applyProtection="1">
      <alignment horizontal="justify" vertical="center" wrapText="1"/>
    </xf>
    <xf numFmtId="3" fontId="25" fillId="0" borderId="0" xfId="0" applyNumberFormat="1" applyFont="1" applyAlignment="1" applyProtection="1">
      <alignment vertical="center"/>
    </xf>
    <xf numFmtId="0" fontId="25" fillId="0" borderId="28" xfId="0" applyFont="1" applyBorder="1" applyAlignment="1" applyProtection="1">
      <alignment vertical="center"/>
    </xf>
    <xf numFmtId="0" fontId="16" fillId="0" borderId="29" xfId="0" applyFont="1" applyBorder="1" applyAlignment="1" applyProtection="1">
      <alignment vertical="center"/>
    </xf>
    <xf numFmtId="0" fontId="16" fillId="0" borderId="29" xfId="0" applyFont="1" applyBorder="1" applyAlignment="1" applyProtection="1">
      <alignment vertical="center" wrapText="1"/>
    </xf>
    <xf numFmtId="0" fontId="16" fillId="0" borderId="29" xfId="0" applyFont="1" applyBorder="1" applyAlignment="1" applyProtection="1">
      <alignment horizontal="justify" vertical="center" wrapText="1"/>
    </xf>
    <xf numFmtId="3" fontId="16" fillId="0" borderId="38" xfId="0" applyNumberFormat="1" applyFont="1" applyBorder="1" applyAlignment="1" applyProtection="1">
      <alignment horizontal="right" vertical="center"/>
    </xf>
    <xf numFmtId="0" fontId="25" fillId="0" borderId="23" xfId="0" applyFont="1" applyFill="1" applyBorder="1" applyAlignment="1" applyProtection="1">
      <alignment horizontal="center" vertical="center"/>
    </xf>
    <xf numFmtId="0" fontId="16" fillId="0" borderId="23" xfId="0" applyFont="1" applyFill="1" applyBorder="1" applyAlignment="1" applyProtection="1">
      <alignment vertical="center"/>
    </xf>
    <xf numFmtId="0" fontId="16" fillId="0" borderId="23" xfId="0" applyFont="1" applyFill="1" applyBorder="1" applyAlignment="1" applyProtection="1">
      <alignment vertical="center" wrapText="1"/>
    </xf>
    <xf numFmtId="0" fontId="46" fillId="0" borderId="23" xfId="0" applyFont="1" applyFill="1" applyBorder="1" applyAlignment="1" applyProtection="1">
      <alignment horizontal="justify" vertical="center" wrapText="1"/>
    </xf>
    <xf numFmtId="3" fontId="16" fillId="0" borderId="23" xfId="0" applyNumberFormat="1" applyFont="1" applyFill="1" applyBorder="1" applyAlignment="1" applyProtection="1">
      <alignment horizontal="right" vertical="center"/>
    </xf>
    <xf numFmtId="0" fontId="16" fillId="0" borderId="0" xfId="0" applyFont="1" applyFill="1" applyAlignment="1" applyProtection="1">
      <alignment vertical="center" wrapText="1"/>
    </xf>
    <xf numFmtId="0" fontId="16" fillId="0" borderId="0" xfId="0" applyFont="1" applyFill="1" applyAlignment="1" applyProtection="1">
      <alignment horizontal="justify" vertical="center" wrapText="1"/>
    </xf>
    <xf numFmtId="3" fontId="16" fillId="0" borderId="0" xfId="0" applyNumberFormat="1" applyFont="1" applyFill="1" applyAlignment="1" applyProtection="1">
      <alignment horizontal="right" vertical="center"/>
    </xf>
    <xf numFmtId="0" fontId="25" fillId="0" borderId="0" xfId="0" applyFont="1" applyAlignment="1" applyProtection="1">
      <alignment horizontal="left" vertical="center" wrapText="1"/>
    </xf>
    <xf numFmtId="0" fontId="25" fillId="0" borderId="39" xfId="0" applyFont="1" applyBorder="1" applyAlignment="1" applyProtection="1">
      <alignment vertical="center"/>
    </xf>
    <xf numFmtId="0" fontId="16" fillId="0" borderId="32" xfId="0" applyFont="1" applyBorder="1" applyAlignment="1" applyProtection="1">
      <alignment vertical="center"/>
    </xf>
    <xf numFmtId="0" fontId="16" fillId="0" borderId="32" xfId="0" applyFont="1" applyBorder="1" applyAlignment="1" applyProtection="1">
      <alignment vertical="center" wrapText="1"/>
    </xf>
    <xf numFmtId="0" fontId="16" fillId="0" borderId="32" xfId="0" applyFont="1" applyBorder="1" applyAlignment="1" applyProtection="1">
      <alignment horizontal="justify" vertical="center" wrapText="1"/>
    </xf>
    <xf numFmtId="3" fontId="16" fillId="0" borderId="40" xfId="0" applyNumberFormat="1" applyFont="1" applyBorder="1" applyAlignment="1" applyProtection="1">
      <alignment horizontal="right" vertical="center"/>
    </xf>
    <xf numFmtId="0" fontId="25" fillId="0" borderId="41" xfId="0" applyFont="1" applyBorder="1" applyAlignment="1" applyProtection="1">
      <alignment vertical="center"/>
    </xf>
    <xf numFmtId="0" fontId="16" fillId="0" borderId="42" xfId="0" applyFont="1" applyBorder="1" applyAlignment="1" applyProtection="1">
      <alignment vertical="center"/>
    </xf>
    <xf numFmtId="0" fontId="16" fillId="0" borderId="42" xfId="0" applyFont="1" applyBorder="1" applyAlignment="1" applyProtection="1">
      <alignment vertical="center" wrapText="1"/>
    </xf>
    <xf numFmtId="0" fontId="16" fillId="0" borderId="42" xfId="0" applyFont="1" applyBorder="1" applyAlignment="1" applyProtection="1">
      <alignment horizontal="justify" vertical="center" wrapText="1"/>
    </xf>
    <xf numFmtId="3" fontId="16" fillId="0" borderId="43" xfId="0" applyNumberFormat="1" applyFont="1" applyBorder="1" applyAlignment="1" applyProtection="1">
      <alignment horizontal="right" vertical="center"/>
    </xf>
    <xf numFmtId="0" fontId="25" fillId="36" borderId="50" xfId="0" applyFont="1" applyFill="1" applyBorder="1" applyAlignment="1" applyProtection="1">
      <alignment vertical="center"/>
    </xf>
    <xf numFmtId="0" fontId="25" fillId="36" borderId="51" xfId="0" applyFont="1" applyFill="1" applyBorder="1" applyAlignment="1" applyProtection="1">
      <alignment vertical="center"/>
    </xf>
    <xf numFmtId="0" fontId="25" fillId="36" borderId="51" xfId="0" applyFont="1" applyFill="1" applyBorder="1" applyAlignment="1" applyProtection="1">
      <alignment vertical="center" wrapText="1"/>
    </xf>
    <xf numFmtId="0" fontId="25" fillId="36" borderId="51" xfId="0" applyFont="1" applyFill="1" applyBorder="1" applyAlignment="1" applyProtection="1">
      <alignment horizontal="justify" vertical="center" wrapText="1"/>
    </xf>
    <xf numFmtId="3" fontId="25" fillId="36" borderId="52" xfId="0" applyNumberFormat="1" applyFont="1" applyFill="1" applyBorder="1" applyAlignment="1" applyProtection="1">
      <alignment horizontal="right" vertical="center"/>
    </xf>
    <xf numFmtId="0" fontId="25" fillId="36" borderId="102" xfId="0" applyFont="1" applyFill="1" applyBorder="1" applyAlignment="1" applyProtection="1">
      <alignment horizontal="justify" vertical="center" wrapText="1"/>
    </xf>
    <xf numFmtId="3" fontId="25" fillId="36" borderId="108" xfId="0" applyNumberFormat="1" applyFont="1" applyFill="1" applyBorder="1" applyAlignment="1" applyProtection="1">
      <alignment horizontal="right" vertical="center"/>
    </xf>
    <xf numFmtId="0" fontId="16" fillId="0" borderId="21" xfId="0" applyFont="1" applyBorder="1" applyAlignment="1" applyProtection="1">
      <alignment vertical="center" wrapText="1"/>
    </xf>
    <xf numFmtId="0" fontId="43" fillId="0" borderId="0" xfId="50" applyBorder="1" applyAlignment="1" applyProtection="1">
      <alignment horizontal="center" vertical="center" wrapText="1"/>
    </xf>
    <xf numFmtId="3" fontId="16" fillId="0" borderId="82" xfId="0" applyNumberFormat="1" applyFont="1" applyBorder="1" applyAlignment="1" applyProtection="1">
      <alignment horizontal="right" vertical="center"/>
    </xf>
    <xf numFmtId="0" fontId="16" fillId="0" borderId="27" xfId="0" applyFont="1" applyBorder="1" applyAlignment="1" applyProtection="1">
      <alignment vertical="center" wrapText="1"/>
    </xf>
    <xf numFmtId="3" fontId="16" fillId="0" borderId="60" xfId="0" applyNumberFormat="1" applyFont="1" applyBorder="1" applyAlignment="1" applyProtection="1">
      <alignment horizontal="right" vertical="center"/>
    </xf>
    <xf numFmtId="0" fontId="16" fillId="0" borderId="43" xfId="0" applyFont="1" applyBorder="1" applyAlignment="1" applyProtection="1">
      <alignment vertical="center" wrapText="1"/>
    </xf>
    <xf numFmtId="0" fontId="43" fillId="0" borderId="0" xfId="50" applyBorder="1" applyAlignment="1" applyProtection="1">
      <alignment horizontal="center" vertical="center" wrapText="1"/>
    </xf>
    <xf numFmtId="3" fontId="16" fillId="0" borderId="61" xfId="0" applyNumberFormat="1" applyFont="1" applyBorder="1" applyAlignment="1" applyProtection="1">
      <alignment horizontal="right" vertical="center"/>
    </xf>
    <xf numFmtId="0" fontId="25" fillId="36" borderId="103" xfId="0" applyFont="1" applyFill="1" applyBorder="1" applyAlignment="1" applyProtection="1">
      <alignment horizontal="justify" vertical="center" wrapText="1"/>
    </xf>
    <xf numFmtId="3" fontId="25" fillId="36" borderId="104" xfId="0" applyNumberFormat="1" applyFont="1" applyFill="1" applyBorder="1" applyAlignment="1" applyProtection="1">
      <alignment horizontal="right" vertical="center"/>
    </xf>
    <xf numFmtId="0" fontId="43" fillId="0" borderId="0" xfId="50" applyAlignment="1" applyProtection="1">
      <alignment vertical="center" wrapText="1"/>
    </xf>
    <xf numFmtId="0" fontId="25" fillId="0" borderId="50" xfId="0" applyFont="1" applyBorder="1" applyAlignment="1" applyProtection="1">
      <alignment vertical="center"/>
    </xf>
    <xf numFmtId="3" fontId="16" fillId="0" borderId="52" xfId="0" applyNumberFormat="1" applyFont="1" applyBorder="1" applyAlignment="1" applyProtection="1">
      <alignment horizontal="right" vertical="center"/>
    </xf>
    <xf numFmtId="0" fontId="18" fillId="0" borderId="0" xfId="43" applyFont="1" applyAlignment="1" applyProtection="1">
      <alignment vertical="center"/>
    </xf>
    <xf numFmtId="0" fontId="29" fillId="0" borderId="0" xfId="43" applyFont="1" applyAlignment="1" applyProtection="1">
      <alignment horizontal="center" vertical="center" wrapText="1"/>
    </xf>
    <xf numFmtId="0" fontId="29" fillId="0" borderId="0" xfId="43" applyFont="1" applyAlignment="1" applyProtection="1">
      <alignment horizontal="center" vertical="center"/>
    </xf>
    <xf numFmtId="3" fontId="29" fillId="0" borderId="0" xfId="43" applyNumberFormat="1" applyFont="1" applyAlignment="1" applyProtection="1">
      <alignment horizontal="center" vertical="center"/>
    </xf>
    <xf numFmtId="3" fontId="18" fillId="0" borderId="0" xfId="43" applyNumberFormat="1" applyFont="1" applyProtection="1"/>
    <xf numFmtId="3" fontId="18" fillId="0" borderId="0" xfId="43" applyNumberFormat="1" applyFont="1" applyAlignment="1" applyProtection="1">
      <alignment vertical="center"/>
    </xf>
    <xf numFmtId="0" fontId="29" fillId="0" borderId="0" xfId="43" applyFont="1" applyAlignment="1" applyProtection="1">
      <alignment vertical="center"/>
    </xf>
    <xf numFmtId="3" fontId="29" fillId="0" borderId="0" xfId="43" applyNumberFormat="1" applyFont="1" applyAlignment="1" applyProtection="1">
      <alignment vertical="center"/>
    </xf>
    <xf numFmtId="4" fontId="18" fillId="0" borderId="0" xfId="43" applyNumberFormat="1" applyFont="1" applyAlignment="1" applyProtection="1">
      <alignment vertical="center"/>
    </xf>
    <xf numFmtId="0" fontId="19" fillId="0" borderId="0" xfId="43" applyProtection="1"/>
    <xf numFmtId="0" fontId="30" fillId="0" borderId="0" xfId="43" applyFont="1" applyAlignment="1" applyProtection="1">
      <alignment vertical="center"/>
    </xf>
    <xf numFmtId="0" fontId="31" fillId="0" borderId="0" xfId="43" applyFont="1" applyAlignment="1" applyProtection="1">
      <alignment vertical="center"/>
    </xf>
    <xf numFmtId="3" fontId="31" fillId="0" borderId="0" xfId="43" applyNumberFormat="1" applyFont="1" applyAlignment="1" applyProtection="1">
      <alignment vertical="center"/>
    </xf>
    <xf numFmtId="4" fontId="31" fillId="0" borderId="0" xfId="43" applyNumberFormat="1" applyFont="1" applyAlignment="1" applyProtection="1">
      <alignment vertical="center"/>
    </xf>
    <xf numFmtId="0" fontId="18" fillId="0" borderId="0" xfId="43" applyFont="1" applyAlignment="1" applyProtection="1">
      <alignment horizontal="justify" vertical="center" wrapText="1"/>
    </xf>
    <xf numFmtId="0" fontId="19" fillId="0" borderId="0" xfId="43" applyAlignment="1" applyProtection="1">
      <alignment horizontal="justify" wrapText="1"/>
    </xf>
    <xf numFmtId="3" fontId="19" fillId="0" borderId="0" xfId="43" applyNumberFormat="1" applyProtection="1"/>
    <xf numFmtId="0" fontId="18" fillId="0" borderId="0" xfId="43" applyFont="1" applyBorder="1" applyAlignment="1" applyProtection="1">
      <alignment horizontal="justify" vertical="center" wrapText="1"/>
    </xf>
    <xf numFmtId="0" fontId="18" fillId="0" borderId="0" xfId="43" applyFont="1" applyBorder="1" applyAlignment="1" applyProtection="1">
      <alignment vertical="center"/>
    </xf>
    <xf numFmtId="0" fontId="18" fillId="0" borderId="53" xfId="43" applyFont="1" applyBorder="1" applyAlignment="1" applyProtection="1">
      <alignment horizontal="center" vertical="center"/>
    </xf>
    <xf numFmtId="0" fontId="18" fillId="0" borderId="54" xfId="43" applyFont="1" applyBorder="1" applyAlignment="1" applyProtection="1">
      <alignment horizontal="center" vertical="center"/>
    </xf>
    <xf numFmtId="3" fontId="22" fillId="0" borderId="55" xfId="43" applyNumberFormat="1" applyFont="1" applyBorder="1" applyAlignment="1" applyProtection="1">
      <alignment horizontal="center" vertical="center"/>
    </xf>
    <xf numFmtId="3" fontId="22" fillId="0" borderId="56" xfId="43" applyNumberFormat="1" applyFont="1" applyBorder="1" applyAlignment="1" applyProtection="1">
      <alignment horizontal="center" vertical="center"/>
    </xf>
    <xf numFmtId="3" fontId="22" fillId="0" borderId="57" xfId="43" applyNumberFormat="1" applyFont="1" applyBorder="1" applyAlignment="1" applyProtection="1">
      <alignment horizontal="center" vertical="center"/>
    </xf>
    <xf numFmtId="0" fontId="22" fillId="37" borderId="11" xfId="43" applyFont="1" applyFill="1" applyBorder="1" applyAlignment="1" applyProtection="1">
      <alignment horizontal="center" vertical="center" wrapText="1"/>
    </xf>
    <xf numFmtId="0" fontId="22" fillId="37" borderId="13" xfId="43" applyFont="1" applyFill="1" applyBorder="1" applyAlignment="1" applyProtection="1">
      <alignment horizontal="center" vertical="center" wrapText="1"/>
    </xf>
    <xf numFmtId="4" fontId="22" fillId="37" borderId="97" xfId="43" applyNumberFormat="1" applyFont="1" applyFill="1" applyBorder="1" applyAlignment="1" applyProtection="1">
      <alignment horizontal="center" vertical="center" wrapText="1"/>
    </xf>
    <xf numFmtId="4" fontId="22" fillId="37" borderId="12" xfId="43" applyNumberFormat="1" applyFont="1" applyFill="1" applyBorder="1" applyAlignment="1" applyProtection="1">
      <alignment horizontal="center" vertical="center" wrapText="1"/>
    </xf>
    <xf numFmtId="3" fontId="22" fillId="37" borderId="12" xfId="43" applyNumberFormat="1" applyFont="1" applyFill="1" applyBorder="1" applyAlignment="1" applyProtection="1">
      <alignment horizontal="center" vertical="center" wrapText="1"/>
    </xf>
    <xf numFmtId="4" fontId="22" fillId="37" borderId="13" xfId="43" applyNumberFormat="1" applyFont="1" applyFill="1" applyBorder="1" applyAlignment="1" applyProtection="1">
      <alignment horizontal="center" vertical="center" wrapText="1"/>
    </xf>
    <xf numFmtId="4" fontId="22" fillId="37" borderId="54" xfId="43" applyNumberFormat="1" applyFont="1" applyFill="1" applyBorder="1" applyAlignment="1" applyProtection="1">
      <alignment horizontal="center" vertical="center" wrapText="1"/>
    </xf>
    <xf numFmtId="0" fontId="18" fillId="0" borderId="0" xfId="43" applyFont="1" applyAlignment="1" applyProtection="1">
      <alignment horizontal="center" vertical="center" wrapText="1"/>
    </xf>
    <xf numFmtId="0" fontId="18" fillId="0" borderId="16" xfId="43" applyFont="1" applyBorder="1" applyAlignment="1" applyProtection="1">
      <alignment horizontal="left" vertical="center" wrapText="1"/>
    </xf>
    <xf numFmtId="0" fontId="22" fillId="0" borderId="15" xfId="43" applyFont="1" applyBorder="1" applyAlignment="1" applyProtection="1">
      <alignment horizontal="left" vertical="center" wrapText="1"/>
    </xf>
    <xf numFmtId="3" fontId="18" fillId="0" borderId="59" xfId="43" applyNumberFormat="1" applyFont="1" applyBorder="1" applyAlignment="1" applyProtection="1">
      <alignment vertical="center"/>
    </xf>
    <xf numFmtId="3" fontId="18" fillId="0" borderId="15" xfId="43" applyNumberFormat="1" applyFont="1" applyBorder="1" applyAlignment="1" applyProtection="1">
      <alignment vertical="center"/>
    </xf>
    <xf numFmtId="0" fontId="18" fillId="0" borderId="26" xfId="43" applyFont="1" applyBorder="1" applyAlignment="1" applyProtection="1">
      <alignment horizontal="left" vertical="center" wrapText="1"/>
    </xf>
    <xf numFmtId="0" fontId="22" fillId="0" borderId="25" xfId="43" applyFont="1" applyBorder="1" applyAlignment="1" applyProtection="1">
      <alignment horizontal="left" vertical="center" wrapText="1"/>
    </xf>
    <xf numFmtId="3" fontId="18" fillId="0" borderId="34" xfId="43" applyNumberFormat="1" applyFont="1" applyBorder="1" applyAlignment="1" applyProtection="1">
      <alignment vertical="center"/>
    </xf>
    <xf numFmtId="3" fontId="18" fillId="0" borderId="25" xfId="43" applyNumberFormat="1" applyFont="1" applyBorder="1" applyAlignment="1" applyProtection="1">
      <alignment vertical="center"/>
    </xf>
    <xf numFmtId="4" fontId="18" fillId="0" borderId="0" xfId="43" applyNumberFormat="1" applyFont="1" applyBorder="1" applyAlignment="1" applyProtection="1">
      <alignment vertical="center"/>
    </xf>
    <xf numFmtId="0" fontId="18" fillId="0" borderId="35" xfId="43" applyFont="1" applyBorder="1" applyAlignment="1" applyProtection="1">
      <alignment horizontal="left" vertical="center" wrapText="1"/>
    </xf>
    <xf numFmtId="0" fontId="22" fillId="0" borderId="91" xfId="43" applyFont="1" applyBorder="1" applyAlignment="1" applyProtection="1">
      <alignment horizontal="left" vertical="center" wrapText="1"/>
    </xf>
    <xf numFmtId="3" fontId="18" fillId="0" borderId="63" xfId="43" applyNumberFormat="1" applyFont="1" applyBorder="1" applyAlignment="1" applyProtection="1">
      <alignment vertical="center"/>
    </xf>
    <xf numFmtId="3" fontId="18" fillId="0" borderId="62" xfId="43" applyNumberFormat="1" applyFont="1" applyBorder="1" applyAlignment="1" applyProtection="1">
      <alignment vertical="center"/>
    </xf>
    <xf numFmtId="3" fontId="18" fillId="0" borderId="33" xfId="43" applyNumberFormat="1" applyFont="1" applyBorder="1" applyAlignment="1" applyProtection="1">
      <alignment vertical="center"/>
    </xf>
    <xf numFmtId="0" fontId="18" fillId="0" borderId="64" xfId="43" applyFont="1" applyBorder="1" applyAlignment="1" applyProtection="1">
      <alignment horizontal="left" vertical="center" wrapText="1"/>
    </xf>
    <xf numFmtId="0" fontId="22" fillId="0" borderId="62" xfId="43" applyFont="1" applyBorder="1" applyAlignment="1" applyProtection="1">
      <alignment horizontal="left" vertical="center" wrapText="1"/>
    </xf>
    <xf numFmtId="0" fontId="19" fillId="0" borderId="96" xfId="43" applyBorder="1" applyProtection="1"/>
    <xf numFmtId="3" fontId="0" fillId="0" borderId="95" xfId="0" applyNumberFormat="1" applyBorder="1" applyProtection="1"/>
    <xf numFmtId="3" fontId="0" fillId="0" borderId="65" xfId="0" applyNumberFormat="1" applyBorder="1" applyProtection="1"/>
    <xf numFmtId="0" fontId="18" fillId="0" borderId="36" xfId="43" applyFont="1" applyBorder="1" applyProtection="1"/>
    <xf numFmtId="0" fontId="18" fillId="0" borderId="66" xfId="43" applyFont="1" applyBorder="1" applyProtection="1"/>
    <xf numFmtId="0" fontId="18" fillId="0" borderId="0" xfId="43" applyFont="1" applyProtection="1"/>
    <xf numFmtId="0" fontId="22" fillId="0" borderId="0" xfId="43" applyFont="1" applyAlignment="1" applyProtection="1">
      <alignment vertical="center"/>
    </xf>
    <xf numFmtId="0" fontId="22" fillId="37" borderId="53" xfId="43" applyFont="1" applyFill="1" applyBorder="1" applyAlignment="1" applyProtection="1">
      <alignment vertical="center"/>
    </xf>
    <xf numFmtId="0" fontId="22" fillId="37" borderId="54" xfId="43" applyFont="1" applyFill="1" applyBorder="1" applyAlignment="1" applyProtection="1">
      <alignment vertical="center"/>
    </xf>
    <xf numFmtId="3" fontId="22" fillId="37" borderId="94" xfId="43" applyNumberFormat="1" applyFont="1" applyFill="1" applyBorder="1" applyAlignment="1" applyProtection="1">
      <alignment vertical="center"/>
    </xf>
    <xf numFmtId="3" fontId="22" fillId="37" borderId="11" xfId="43" applyNumberFormat="1" applyFont="1" applyFill="1" applyBorder="1" applyAlignment="1" applyProtection="1">
      <alignment vertical="center"/>
    </xf>
    <xf numFmtId="3" fontId="22" fillId="37" borderId="12" xfId="43" applyNumberFormat="1" applyFont="1" applyFill="1" applyBorder="1" applyAlignment="1" applyProtection="1">
      <alignment vertical="center"/>
    </xf>
    <xf numFmtId="3" fontId="22" fillId="37" borderId="13" xfId="43" applyNumberFormat="1" applyFont="1" applyFill="1" applyBorder="1" applyAlignment="1" applyProtection="1">
      <alignment vertical="center"/>
    </xf>
    <xf numFmtId="3" fontId="22" fillId="37" borderId="54" xfId="43" applyNumberFormat="1" applyFont="1" applyFill="1" applyBorder="1" applyAlignment="1" applyProtection="1">
      <alignment vertical="center"/>
    </xf>
    <xf numFmtId="3" fontId="22" fillId="0" borderId="0" xfId="43" applyNumberFormat="1" applyFont="1" applyBorder="1" applyAlignment="1" applyProtection="1">
      <alignment vertical="center"/>
    </xf>
    <xf numFmtId="0" fontId="22" fillId="0" borderId="0" xfId="43" applyFont="1" applyBorder="1" applyAlignment="1" applyProtection="1">
      <alignment vertical="center"/>
    </xf>
    <xf numFmtId="3" fontId="25" fillId="0" borderId="0" xfId="43" applyNumberFormat="1" applyFont="1" applyBorder="1" applyAlignment="1" applyProtection="1">
      <alignment vertical="center"/>
    </xf>
    <xf numFmtId="17" fontId="16" fillId="0" borderId="0" xfId="0" applyNumberFormat="1" applyFont="1" applyAlignment="1" applyProtection="1">
      <alignment vertical="center"/>
    </xf>
    <xf numFmtId="0" fontId="16" fillId="0" borderId="0" xfId="0" applyFont="1" applyAlignment="1" applyProtection="1">
      <alignment horizontal="left" vertical="center"/>
    </xf>
    <xf numFmtId="0" fontId="16" fillId="0" borderId="45" xfId="0" applyFont="1" applyBorder="1" applyAlignment="1" applyProtection="1">
      <alignment horizontal="center" vertical="center"/>
    </xf>
    <xf numFmtId="0" fontId="16" fillId="0" borderId="46" xfId="0" applyFont="1" applyBorder="1" applyAlignment="1" applyProtection="1">
      <alignment horizontal="center" vertical="center"/>
    </xf>
    <xf numFmtId="0" fontId="16" fillId="0" borderId="47" xfId="0" applyFont="1" applyBorder="1" applyAlignment="1" applyProtection="1">
      <alignment vertical="center"/>
    </xf>
    <xf numFmtId="0" fontId="22" fillId="38" borderId="28" xfId="0" applyFont="1" applyFill="1" applyBorder="1" applyAlignment="1" applyProtection="1">
      <alignment horizontal="center" vertical="center" wrapText="1"/>
    </xf>
    <xf numFmtId="0" fontId="22" fillId="38" borderId="29" xfId="0" applyFont="1" applyFill="1" applyBorder="1" applyAlignment="1" applyProtection="1">
      <alignment horizontal="center" vertical="center" wrapText="1"/>
    </xf>
    <xf numFmtId="0" fontId="22" fillId="38" borderId="98" xfId="0" applyFont="1" applyFill="1" applyBorder="1" applyAlignment="1" applyProtection="1">
      <alignment horizontal="center" vertical="center" wrapText="1"/>
    </xf>
    <xf numFmtId="0" fontId="22" fillId="38" borderId="38" xfId="0" applyFont="1" applyFill="1" applyBorder="1" applyAlignment="1" applyProtection="1">
      <alignment horizontal="center" vertical="center" wrapText="1"/>
    </xf>
    <xf numFmtId="0" fontId="22" fillId="38" borderId="100" xfId="0" applyFont="1" applyFill="1" applyBorder="1" applyAlignment="1" applyProtection="1">
      <alignment horizontal="center" vertical="center" wrapText="1"/>
    </xf>
    <xf numFmtId="0" fontId="22" fillId="38" borderId="99" xfId="0" applyFont="1" applyFill="1" applyBorder="1" applyAlignment="1" applyProtection="1">
      <alignment horizontal="left" vertical="center" wrapText="1"/>
    </xf>
    <xf numFmtId="49" fontId="22" fillId="38" borderId="50" xfId="0" applyNumberFormat="1" applyFont="1" applyFill="1" applyBorder="1" applyAlignment="1" applyProtection="1">
      <alignment horizontal="center" vertical="center" wrapText="1"/>
    </xf>
    <xf numFmtId="49" fontId="22" fillId="38" borderId="51" xfId="0" applyNumberFormat="1" applyFont="1" applyFill="1" applyBorder="1" applyAlignment="1" applyProtection="1">
      <alignment horizontal="center" vertical="center" wrapText="1"/>
    </xf>
    <xf numFmtId="49" fontId="22" fillId="38" borderId="103" xfId="0" applyNumberFormat="1" applyFont="1" applyFill="1" applyBorder="1" applyAlignment="1" applyProtection="1">
      <alignment horizontal="center" vertical="center" wrapText="1"/>
    </xf>
    <xf numFmtId="49" fontId="22" fillId="38" borderId="39" xfId="0" applyNumberFormat="1" applyFont="1" applyFill="1" applyBorder="1" applyAlignment="1" applyProtection="1">
      <alignment horizontal="center" vertical="center" wrapText="1"/>
    </xf>
    <xf numFmtId="49" fontId="22" fillId="38" borderId="32" xfId="0" applyNumberFormat="1" applyFont="1" applyFill="1" applyBorder="1" applyAlignment="1" applyProtection="1">
      <alignment horizontal="center" vertical="center" wrapText="1"/>
    </xf>
    <xf numFmtId="49" fontId="22" fillId="38" borderId="40" xfId="0" applyNumberFormat="1" applyFont="1" applyFill="1" applyBorder="1" applyAlignment="1" applyProtection="1">
      <alignment horizontal="center" vertical="center" wrapText="1"/>
    </xf>
    <xf numFmtId="49" fontId="22" fillId="38" borderId="52" xfId="0" applyNumberFormat="1" applyFont="1" applyFill="1" applyBorder="1" applyAlignment="1" applyProtection="1">
      <alignment horizontal="center" vertical="center" wrapText="1"/>
    </xf>
    <xf numFmtId="49" fontId="22" fillId="38" borderId="104" xfId="0" applyNumberFormat="1" applyFont="1" applyFill="1" applyBorder="1" applyAlignment="1" applyProtection="1">
      <alignment horizontal="center" vertical="center" wrapText="1"/>
    </xf>
    <xf numFmtId="49" fontId="22" fillId="38" borderId="105" xfId="0" applyNumberFormat="1" applyFont="1" applyFill="1" applyBorder="1" applyAlignment="1" applyProtection="1">
      <alignment horizontal="left" vertical="center" wrapText="1"/>
    </xf>
    <xf numFmtId="0" fontId="18" fillId="0" borderId="44" xfId="0" applyFont="1" applyFill="1" applyBorder="1" applyAlignment="1" applyProtection="1">
      <alignment horizontal="center" vertical="center" wrapText="1"/>
    </xf>
    <xf numFmtId="0" fontId="18" fillId="0" borderId="18" xfId="0" applyFont="1" applyBorder="1" applyAlignment="1" applyProtection="1">
      <alignment vertical="center" wrapText="1"/>
    </xf>
    <xf numFmtId="3" fontId="19" fillId="0" borderId="106" xfId="0" applyNumberFormat="1" applyFont="1" applyBorder="1" applyAlignment="1" applyProtection="1">
      <alignment vertical="center" wrapText="1"/>
    </xf>
    <xf numFmtId="3" fontId="19" fillId="0" borderId="22" xfId="0" applyNumberFormat="1" applyFont="1" applyBorder="1" applyAlignment="1" applyProtection="1">
      <alignment horizontal="center" vertical="center" wrapText="1"/>
    </xf>
    <xf numFmtId="3" fontId="19" fillId="0" borderId="23" xfId="0" applyNumberFormat="1" applyFont="1" applyBorder="1" applyAlignment="1" applyProtection="1">
      <alignment horizontal="center" vertical="center" wrapText="1"/>
    </xf>
    <xf numFmtId="3" fontId="19" fillId="0" borderId="27" xfId="0" applyNumberFormat="1" applyFont="1" applyBorder="1" applyAlignment="1" applyProtection="1">
      <alignment horizontal="center" vertical="center" wrapText="1"/>
    </xf>
    <xf numFmtId="3" fontId="19" fillId="0" borderId="23" xfId="0" applyNumberFormat="1" applyFont="1" applyBorder="1" applyAlignment="1" applyProtection="1">
      <alignment vertical="center" wrapText="1"/>
    </xf>
    <xf numFmtId="3" fontId="19" fillId="0" borderId="21" xfId="0" applyNumberFormat="1" applyFont="1" applyBorder="1" applyAlignment="1" applyProtection="1">
      <alignment horizontal="center" vertical="center" wrapText="1"/>
    </xf>
    <xf numFmtId="3" fontId="19" fillId="0" borderId="84" xfId="0" applyNumberFormat="1" applyFont="1" applyBorder="1" applyAlignment="1" applyProtection="1">
      <alignment vertical="center" wrapText="1"/>
    </xf>
    <xf numFmtId="3" fontId="19" fillId="0" borderId="21" xfId="0" applyNumberFormat="1" applyFont="1" applyBorder="1" applyAlignment="1" applyProtection="1">
      <alignment vertical="center" wrapText="1"/>
    </xf>
    <xf numFmtId="3" fontId="19" fillId="0" borderId="82" xfId="0" applyNumberFormat="1" applyFont="1" applyBorder="1" applyAlignment="1" applyProtection="1">
      <alignment horizontal="center" vertical="center" wrapText="1"/>
    </xf>
    <xf numFmtId="3" fontId="20" fillId="0" borderId="44" xfId="0" applyNumberFormat="1" applyFont="1" applyFill="1" applyBorder="1" applyAlignment="1" applyProtection="1">
      <alignment horizontal="center" vertical="center" wrapText="1"/>
    </xf>
    <xf numFmtId="3" fontId="19" fillId="0" borderId="18" xfId="0" applyNumberFormat="1" applyFont="1" applyBorder="1" applyAlignment="1" applyProtection="1">
      <alignment horizontal="right" vertical="center" wrapText="1"/>
    </xf>
    <xf numFmtId="3" fontId="19" fillId="0" borderId="21" xfId="0" applyNumberFormat="1" applyFont="1" applyBorder="1" applyAlignment="1" applyProtection="1">
      <alignment horizontal="right" vertical="center" wrapText="1"/>
    </xf>
    <xf numFmtId="0" fontId="18" fillId="0" borderId="81" xfId="0" applyFont="1" applyBorder="1" applyAlignment="1" applyProtection="1">
      <alignment horizontal="left" vertical="center" wrapText="1"/>
    </xf>
    <xf numFmtId="0" fontId="18" fillId="0" borderId="22" xfId="0" applyFont="1" applyBorder="1" applyAlignment="1" applyProtection="1">
      <alignment horizontal="center" vertical="center" wrapText="1"/>
    </xf>
    <xf numFmtId="0" fontId="18" fillId="0" borderId="23" xfId="0" applyFont="1" applyBorder="1" applyAlignment="1" applyProtection="1">
      <alignment vertical="center" wrapText="1"/>
    </xf>
    <xf numFmtId="3" fontId="19" fillId="0" borderId="24" xfId="0" applyNumberFormat="1" applyFont="1" applyBorder="1" applyAlignment="1" applyProtection="1">
      <alignment vertical="center" wrapText="1"/>
    </xf>
    <xf numFmtId="3" fontId="19" fillId="0" borderId="27" xfId="0" applyNumberFormat="1" applyFont="1" applyBorder="1" applyAlignment="1" applyProtection="1">
      <alignment vertical="center" wrapText="1"/>
    </xf>
    <xf numFmtId="3" fontId="19" fillId="0" borderId="60" xfId="0" applyNumberFormat="1" applyFont="1" applyBorder="1" applyAlignment="1" applyProtection="1">
      <alignment horizontal="center" vertical="center" wrapText="1" shrinkToFit="1"/>
    </xf>
    <xf numFmtId="3" fontId="19" fillId="0" borderId="60" xfId="0" applyNumberFormat="1" applyFont="1" applyBorder="1" applyAlignment="1" applyProtection="1">
      <alignment horizontal="center" vertical="center" wrapText="1"/>
    </xf>
    <xf numFmtId="3" fontId="19" fillId="0" borderId="23" xfId="0" applyNumberFormat="1" applyFont="1" applyBorder="1" applyAlignment="1" applyProtection="1">
      <alignment horizontal="right" vertical="center" wrapText="1"/>
    </xf>
    <xf numFmtId="3" fontId="19" fillId="0" borderId="27" xfId="0" applyNumberFormat="1" applyFont="1" applyBorder="1" applyAlignment="1" applyProtection="1">
      <alignment horizontal="right" vertical="center" wrapText="1"/>
    </xf>
    <xf numFmtId="0" fontId="18" fillId="0" borderId="20" xfId="0" applyFont="1" applyBorder="1" applyAlignment="1" applyProtection="1">
      <alignment horizontal="left" vertical="center" wrapText="1"/>
    </xf>
    <xf numFmtId="3" fontId="19" fillId="0" borderId="22" xfId="0" applyNumberFormat="1" applyFont="1" applyBorder="1" applyAlignment="1" applyProtection="1">
      <alignment vertical="center" wrapText="1"/>
    </xf>
    <xf numFmtId="0" fontId="18" fillId="0" borderId="41" xfId="0" applyFont="1" applyBorder="1" applyAlignment="1" applyProtection="1">
      <alignment horizontal="center" vertical="center" wrapText="1"/>
    </xf>
    <xf numFmtId="0" fontId="18" fillId="0" borderId="42" xfId="0" applyFont="1" applyBorder="1" applyAlignment="1" applyProtection="1">
      <alignment vertical="center" wrapText="1"/>
    </xf>
    <xf numFmtId="3" fontId="19" fillId="0" borderId="79" xfId="0" applyNumberFormat="1" applyFont="1" applyBorder="1" applyAlignment="1" applyProtection="1">
      <alignment vertical="center" wrapText="1"/>
    </xf>
    <xf numFmtId="3" fontId="19" fillId="0" borderId="41" xfId="0" applyNumberFormat="1" applyFont="1" applyBorder="1" applyAlignment="1" applyProtection="1">
      <alignment vertical="center" wrapText="1"/>
    </xf>
    <xf numFmtId="3" fontId="19" fillId="0" borderId="42" xfId="0" applyNumberFormat="1" applyFont="1" applyBorder="1" applyAlignment="1" applyProtection="1">
      <alignment vertical="center" wrapText="1"/>
    </xf>
    <xf numFmtId="3" fontId="19" fillId="0" borderId="43" xfId="0" applyNumberFormat="1" applyFont="1" applyBorder="1" applyAlignment="1" applyProtection="1">
      <alignment vertical="center" wrapText="1"/>
    </xf>
    <xf numFmtId="3" fontId="19" fillId="0" borderId="90" xfId="0" applyNumberFormat="1" applyFont="1" applyBorder="1" applyAlignment="1" applyProtection="1">
      <alignment vertical="center" wrapText="1"/>
    </xf>
    <xf numFmtId="3" fontId="19" fillId="0" borderId="61" xfId="0" applyNumberFormat="1" applyFont="1" applyBorder="1" applyAlignment="1" applyProtection="1">
      <alignment horizontal="center" vertical="center" wrapText="1" shrinkToFit="1"/>
    </xf>
    <xf numFmtId="3" fontId="19" fillId="0" borderId="61" xfId="0" applyNumberFormat="1" applyFont="1" applyBorder="1" applyAlignment="1" applyProtection="1">
      <alignment horizontal="center" vertical="center" wrapText="1"/>
    </xf>
    <xf numFmtId="3" fontId="19" fillId="0" borderId="41" xfId="0" applyNumberFormat="1" applyFont="1" applyBorder="1" applyAlignment="1" applyProtection="1">
      <alignment horizontal="center" vertical="center" wrapText="1"/>
    </xf>
    <xf numFmtId="3" fontId="19" fillId="0" borderId="42" xfId="0" applyNumberFormat="1" applyFont="1" applyBorder="1" applyAlignment="1" applyProtection="1">
      <alignment horizontal="right" vertical="center" wrapText="1"/>
    </xf>
    <xf numFmtId="3" fontId="19" fillId="0" borderId="43" xfId="0" applyNumberFormat="1" applyFont="1" applyBorder="1" applyAlignment="1" applyProtection="1">
      <alignment horizontal="right" vertical="center" wrapText="1"/>
    </xf>
    <xf numFmtId="0" fontId="0" fillId="0" borderId="0" xfId="0" applyAlignment="1" applyProtection="1">
      <alignment vertical="center"/>
    </xf>
    <xf numFmtId="0" fontId="41" fillId="0" borderId="0" xfId="0" applyFont="1" applyAlignment="1" applyProtection="1">
      <alignment vertical="center"/>
    </xf>
    <xf numFmtId="0" fontId="41" fillId="0" borderId="0" xfId="0" applyFont="1" applyAlignment="1" applyProtection="1">
      <alignment horizontal="right" vertical="center"/>
    </xf>
    <xf numFmtId="0" fontId="16" fillId="38" borderId="45" xfId="0" applyFont="1" applyFill="1" applyBorder="1" applyAlignment="1" applyProtection="1">
      <alignment vertical="center"/>
    </xf>
    <xf numFmtId="3" fontId="42" fillId="38" borderId="48" xfId="0" applyNumberFormat="1" applyFont="1" applyFill="1" applyBorder="1" applyAlignment="1" applyProtection="1">
      <alignment vertical="center"/>
    </xf>
    <xf numFmtId="3" fontId="42" fillId="38" borderId="102" xfId="0" applyNumberFormat="1" applyFont="1" applyFill="1" applyBorder="1" applyAlignment="1" applyProtection="1">
      <alignment vertical="center"/>
    </xf>
    <xf numFmtId="3" fontId="42" fillId="38" borderId="30" xfId="0" applyNumberFormat="1" applyFont="1" applyFill="1" applyBorder="1" applyAlignment="1" applyProtection="1">
      <alignment vertical="center"/>
    </xf>
    <xf numFmtId="3" fontId="42" fillId="38" borderId="31" xfId="0" applyNumberFormat="1" applyFont="1" applyFill="1" applyBorder="1" applyAlignment="1" applyProtection="1">
      <alignment vertical="center"/>
    </xf>
    <xf numFmtId="3" fontId="42" fillId="38" borderId="101" xfId="0" applyNumberFormat="1" applyFont="1" applyFill="1" applyBorder="1" applyAlignment="1" applyProtection="1">
      <alignment vertical="center"/>
    </xf>
    <xf numFmtId="3" fontId="42" fillId="38" borderId="108" xfId="0" applyNumberFormat="1" applyFont="1" applyFill="1" applyBorder="1" applyAlignment="1" applyProtection="1">
      <alignment vertical="center"/>
    </xf>
    <xf numFmtId="3" fontId="42" fillId="38" borderId="46" xfId="0" applyNumberFormat="1" applyFont="1" applyFill="1" applyBorder="1" applyAlignment="1" applyProtection="1">
      <alignment vertical="center"/>
    </xf>
    <xf numFmtId="3" fontId="42" fillId="38" borderId="45" xfId="0" applyNumberFormat="1" applyFont="1" applyFill="1" applyBorder="1" applyAlignment="1" applyProtection="1">
      <alignment vertical="center"/>
    </xf>
    <xf numFmtId="3" fontId="42" fillId="38" borderId="30" xfId="0" applyNumberFormat="1" applyFont="1" applyFill="1" applyBorder="1" applyAlignment="1" applyProtection="1">
      <alignment horizontal="right" vertical="center"/>
    </xf>
    <xf numFmtId="3" fontId="42" fillId="38" borderId="31" xfId="0" applyNumberFormat="1" applyFont="1" applyFill="1" applyBorder="1" applyAlignment="1" applyProtection="1">
      <alignment horizontal="right" vertical="center"/>
    </xf>
    <xf numFmtId="0" fontId="0" fillId="0" borderId="0" xfId="0" applyAlignment="1" applyProtection="1">
      <alignment horizontal="left" vertical="center"/>
    </xf>
    <xf numFmtId="0" fontId="18" fillId="0" borderId="0" xfId="0" applyFont="1" applyFill="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vertical="center"/>
    </xf>
    <xf numFmtId="3" fontId="19" fillId="0" borderId="0" xfId="0" applyNumberFormat="1" applyFont="1" applyFill="1" applyBorder="1" applyAlignment="1" applyProtection="1">
      <alignment vertical="center" wrapText="1"/>
    </xf>
    <xf numFmtId="3" fontId="41" fillId="0" borderId="0" xfId="0" applyNumberFormat="1" applyFont="1" applyAlignment="1" applyProtection="1">
      <alignment vertical="center"/>
    </xf>
    <xf numFmtId="3" fontId="0" fillId="0" borderId="0" xfId="0" applyNumberFormat="1" applyAlignment="1" applyProtection="1">
      <alignment vertical="center"/>
    </xf>
    <xf numFmtId="0" fontId="45" fillId="0" borderId="0" xfId="0" applyFont="1" applyAlignment="1" applyProtection="1">
      <alignment vertical="center" wrapText="1"/>
    </xf>
    <xf numFmtId="0" fontId="45" fillId="38" borderId="48" xfId="0" applyFont="1" applyFill="1" applyBorder="1" applyAlignment="1" applyProtection="1">
      <alignment vertical="center" wrapText="1"/>
    </xf>
    <xf numFmtId="0" fontId="45" fillId="38" borderId="30" xfId="0" applyFont="1" applyFill="1" applyBorder="1" applyAlignment="1" applyProtection="1">
      <alignment vertical="center" wrapText="1"/>
    </xf>
    <xf numFmtId="3" fontId="45" fillId="38" borderId="30" xfId="0" applyNumberFormat="1" applyFont="1" applyFill="1" applyBorder="1" applyAlignment="1" applyProtection="1">
      <alignment vertical="center" wrapText="1"/>
    </xf>
    <xf numFmtId="3" fontId="45" fillId="38" borderId="31" xfId="0" applyNumberFormat="1" applyFont="1" applyFill="1" applyBorder="1" applyAlignment="1" applyProtection="1">
      <alignment vertical="center" wrapText="1"/>
    </xf>
    <xf numFmtId="0" fontId="45" fillId="38" borderId="48" xfId="0" applyFont="1" applyFill="1" applyBorder="1" applyAlignment="1" applyProtection="1">
      <alignment vertical="center"/>
    </xf>
    <xf numFmtId="0" fontId="0" fillId="0" borderId="48" xfId="0" applyBorder="1" applyAlignment="1" applyProtection="1">
      <alignment vertical="center"/>
    </xf>
    <xf numFmtId="0" fontId="0" fillId="0" borderId="30" xfId="0" applyBorder="1" applyAlignment="1" applyProtection="1">
      <alignment vertical="center"/>
    </xf>
    <xf numFmtId="3" fontId="0" fillId="0" borderId="30" xfId="0" applyNumberFormat="1" applyBorder="1" applyAlignment="1" applyProtection="1">
      <alignment vertical="center"/>
    </xf>
    <xf numFmtId="3" fontId="0" fillId="0" borderId="31" xfId="0" applyNumberFormat="1" applyBorder="1" applyAlignment="1" applyProtection="1">
      <alignment vertical="center"/>
    </xf>
    <xf numFmtId="0" fontId="0" fillId="0" borderId="39" xfId="0" applyBorder="1" applyAlignment="1" applyProtection="1">
      <alignment vertical="center"/>
    </xf>
    <xf numFmtId="0" fontId="0" fillId="0" borderId="32" xfId="0" applyBorder="1" applyAlignment="1" applyProtection="1">
      <alignment vertical="center"/>
    </xf>
    <xf numFmtId="3" fontId="0" fillId="0" borderId="32" xfId="0" applyNumberFormat="1" applyBorder="1" applyAlignment="1" applyProtection="1">
      <alignment vertical="center"/>
    </xf>
    <xf numFmtId="3" fontId="0" fillId="0" borderId="40" xfId="0" applyNumberFormat="1" applyBorder="1" applyAlignment="1" applyProtection="1">
      <alignment vertical="center"/>
    </xf>
    <xf numFmtId="0" fontId="0" fillId="0" borderId="22" xfId="0" applyBorder="1" applyAlignment="1" applyProtection="1">
      <alignment vertical="center"/>
    </xf>
    <xf numFmtId="0" fontId="0" fillId="0" borderId="23" xfId="0" applyBorder="1" applyAlignment="1" applyProtection="1">
      <alignment vertical="center"/>
    </xf>
    <xf numFmtId="3" fontId="0" fillId="0" borderId="23" xfId="0" applyNumberFormat="1" applyBorder="1" applyAlignment="1" applyProtection="1">
      <alignment vertical="center"/>
    </xf>
    <xf numFmtId="3" fontId="0" fillId="0" borderId="27" xfId="0" applyNumberFormat="1" applyBorder="1" applyAlignment="1" applyProtection="1">
      <alignment vertical="center"/>
    </xf>
    <xf numFmtId="0" fontId="0" fillId="0" borderId="41" xfId="0" applyBorder="1" applyAlignment="1" applyProtection="1">
      <alignment vertical="center"/>
    </xf>
    <xf numFmtId="0" fontId="0" fillId="0" borderId="42" xfId="0" applyBorder="1" applyAlignment="1" applyProtection="1">
      <alignment vertical="center"/>
    </xf>
    <xf numFmtId="3" fontId="0" fillId="0" borderId="42" xfId="0" applyNumberFormat="1" applyBorder="1" applyAlignment="1" applyProtection="1">
      <alignment vertical="center"/>
    </xf>
    <xf numFmtId="3" fontId="0" fillId="0" borderId="43" xfId="0" applyNumberFormat="1" applyBorder="1" applyAlignment="1" applyProtection="1">
      <alignment vertical="center"/>
    </xf>
    <xf numFmtId="0" fontId="16" fillId="42" borderId="44" xfId="0" applyFont="1" applyFill="1" applyBorder="1" applyAlignment="1" applyProtection="1">
      <alignment vertical="center"/>
    </xf>
    <xf numFmtId="0" fontId="16" fillId="42" borderId="18" xfId="0" applyFont="1" applyFill="1" applyBorder="1" applyAlignment="1" applyProtection="1">
      <alignment vertical="center"/>
    </xf>
    <xf numFmtId="3" fontId="16" fillId="42" borderId="18" xfId="0" applyNumberFormat="1" applyFont="1" applyFill="1" applyBorder="1" applyAlignment="1" applyProtection="1">
      <alignment vertical="center"/>
    </xf>
    <xf numFmtId="3" fontId="16" fillId="42" borderId="21" xfId="0" applyNumberFormat="1" applyFont="1" applyFill="1" applyBorder="1" applyAlignment="1" applyProtection="1">
      <alignment vertical="center"/>
    </xf>
    <xf numFmtId="0" fontId="0" fillId="42" borderId="41" xfId="0" applyFill="1" applyBorder="1" applyAlignment="1" applyProtection="1">
      <alignment vertical="center"/>
    </xf>
    <xf numFmtId="0" fontId="0" fillId="42" borderId="42" xfId="0" applyFill="1" applyBorder="1" applyAlignment="1" applyProtection="1">
      <alignment vertical="center"/>
    </xf>
    <xf numFmtId="3" fontId="0" fillId="42" borderId="42" xfId="0" applyNumberFormat="1" applyFill="1" applyBorder="1" applyAlignment="1" applyProtection="1">
      <alignment vertical="center"/>
    </xf>
    <xf numFmtId="3" fontId="0" fillId="42" borderId="43" xfId="0" applyNumberFormat="1" applyFill="1" applyBorder="1" applyAlignment="1" applyProtection="1">
      <alignment vertical="center"/>
    </xf>
    <xf numFmtId="0" fontId="0" fillId="0" borderId="0" xfId="0" applyAlignment="1" applyProtection="1">
      <alignment horizontal="left"/>
    </xf>
    <xf numFmtId="0" fontId="44" fillId="0" borderId="0" xfId="0" applyFont="1" applyProtection="1"/>
    <xf numFmtId="0" fontId="16" fillId="0" borderId="0" xfId="0" applyFont="1" applyAlignment="1" applyProtection="1">
      <alignment horizontal="center"/>
    </xf>
    <xf numFmtId="1" fontId="16" fillId="0" borderId="0" xfId="0" applyNumberFormat="1" applyFont="1" applyAlignment="1" applyProtection="1">
      <alignment horizontal="center"/>
    </xf>
    <xf numFmtId="0" fontId="16" fillId="0" borderId="48" xfId="0" applyFont="1" applyBorder="1" applyAlignment="1" applyProtection="1">
      <alignment horizontal="center"/>
    </xf>
    <xf numFmtId="0" fontId="16" fillId="0" borderId="30" xfId="0" applyFont="1" applyBorder="1" applyAlignment="1" applyProtection="1">
      <alignment horizontal="center"/>
    </xf>
    <xf numFmtId="0" fontId="16" fillId="0" borderId="31" xfId="0" applyFont="1" applyBorder="1" applyAlignment="1" applyProtection="1">
      <alignment horizontal="center"/>
    </xf>
    <xf numFmtId="3" fontId="22" fillId="35" borderId="48" xfId="48" applyNumberFormat="1" applyFont="1" applyFill="1" applyBorder="1" applyAlignment="1" applyProtection="1">
      <alignment horizontal="center" vertical="center" wrapText="1"/>
    </xf>
    <xf numFmtId="49" fontId="22" fillId="35" borderId="30" xfId="48" applyNumberFormat="1" applyFont="1" applyFill="1" applyBorder="1" applyAlignment="1" applyProtection="1">
      <alignment horizontal="center" vertical="center" wrapText="1"/>
    </xf>
    <xf numFmtId="1" fontId="22" fillId="35" borderId="108" xfId="48" applyNumberFormat="1" applyFont="1" applyFill="1" applyBorder="1" applyAlignment="1" applyProtection="1">
      <alignment horizontal="center" vertical="center" wrapText="1"/>
    </xf>
    <xf numFmtId="0" fontId="22" fillId="35" borderId="108" xfId="48" applyFont="1" applyFill="1" applyBorder="1" applyAlignment="1" applyProtection="1">
      <alignment horizontal="center" vertical="center" wrapText="1"/>
    </xf>
    <xf numFmtId="49" fontId="22" fillId="35" borderId="102" xfId="48" applyNumberFormat="1" applyFont="1" applyFill="1" applyBorder="1" applyAlignment="1" applyProtection="1">
      <alignment horizontal="center" vertical="center" wrapText="1"/>
    </xf>
    <xf numFmtId="0" fontId="22" fillId="35" borderId="46" xfId="48" applyFont="1" applyFill="1" applyBorder="1" applyAlignment="1" applyProtection="1">
      <alignment horizontal="center" vertical="center" wrapText="1"/>
    </xf>
    <xf numFmtId="3" fontId="22" fillId="35" borderId="108" xfId="48" applyNumberFormat="1" applyFont="1" applyFill="1" applyBorder="1" applyAlignment="1" applyProtection="1">
      <alignment horizontal="center" vertical="center" wrapText="1"/>
    </xf>
    <xf numFmtId="3" fontId="22" fillId="35" borderId="104" xfId="48" applyNumberFormat="1" applyFont="1" applyFill="1" applyBorder="1" applyAlignment="1" applyProtection="1">
      <alignment horizontal="center" vertical="center" wrapText="1"/>
    </xf>
    <xf numFmtId="3" fontId="22" fillId="35" borderId="105" xfId="48" applyNumberFormat="1" applyFont="1" applyFill="1" applyBorder="1" applyAlignment="1" applyProtection="1">
      <alignment horizontal="center" vertical="center" wrapText="1"/>
    </xf>
    <xf numFmtId="3" fontId="22" fillId="35" borderId="103" xfId="48" applyNumberFormat="1" applyFont="1" applyFill="1" applyBorder="1" applyAlignment="1" applyProtection="1">
      <alignment horizontal="center" vertical="center" wrapText="1"/>
    </xf>
    <xf numFmtId="3" fontId="18" fillId="0" borderId="39" xfId="0" applyNumberFormat="1" applyFont="1" applyFill="1" applyBorder="1" applyAlignment="1" applyProtection="1">
      <alignment horizontal="center" vertical="center" wrapText="1"/>
    </xf>
    <xf numFmtId="49" fontId="18" fillId="0" borderId="32" xfId="0" applyNumberFormat="1" applyFont="1" applyFill="1" applyBorder="1" applyAlignment="1" applyProtection="1">
      <alignment horizontal="center" vertical="center" wrapText="1"/>
    </xf>
    <xf numFmtId="1" fontId="18" fillId="0" borderId="58" xfId="48" applyNumberFormat="1" applyFont="1" applyFill="1" applyBorder="1" applyAlignment="1" applyProtection="1">
      <alignment horizontal="center" vertical="center" wrapText="1"/>
    </xf>
    <xf numFmtId="0" fontId="18" fillId="0" borderId="58" xfId="0" applyFont="1" applyFill="1" applyBorder="1" applyAlignment="1" applyProtection="1">
      <alignment horizontal="left" vertical="center" wrapText="1" shrinkToFit="1"/>
    </xf>
    <xf numFmtId="49" fontId="18" fillId="0" borderId="85" xfId="0" applyNumberFormat="1" applyFont="1" applyFill="1" applyBorder="1" applyAlignment="1" applyProtection="1">
      <alignment horizontal="center" vertical="center" wrapText="1"/>
    </xf>
    <xf numFmtId="0" fontId="18" fillId="0" borderId="109" xfId="0" applyFont="1" applyFill="1" applyBorder="1" applyAlignment="1" applyProtection="1">
      <alignment horizontal="left" vertical="center" wrapText="1" shrinkToFit="1"/>
    </xf>
    <xf numFmtId="3" fontId="18" fillId="0" borderId="58" xfId="48" applyNumberFormat="1" applyFont="1" applyFill="1" applyBorder="1" applyAlignment="1" applyProtection="1">
      <alignment horizontal="center" vertical="center" wrapText="1"/>
    </xf>
    <xf numFmtId="3" fontId="22" fillId="0" borderId="83" xfId="48" applyNumberFormat="1" applyFont="1" applyFill="1" applyBorder="1" applyAlignment="1" applyProtection="1">
      <alignment horizontal="center" vertical="center" wrapText="1"/>
    </xf>
    <xf numFmtId="3" fontId="22" fillId="0" borderId="85" xfId="48" applyNumberFormat="1" applyFont="1" applyFill="1" applyBorder="1" applyAlignment="1" applyProtection="1">
      <alignment horizontal="center" vertical="center" wrapText="1"/>
    </xf>
    <xf numFmtId="3" fontId="26" fillId="0" borderId="58" xfId="48" applyNumberFormat="1" applyFont="1" applyFill="1" applyBorder="1" applyAlignment="1" applyProtection="1">
      <alignment horizontal="right" vertical="center" wrapText="1"/>
    </xf>
    <xf numFmtId="3" fontId="18" fillId="0" borderId="22" xfId="0" applyNumberFormat="1" applyFont="1" applyFill="1" applyBorder="1" applyAlignment="1" applyProtection="1">
      <alignment horizontal="center" vertical="center" wrapText="1"/>
    </xf>
    <xf numFmtId="49" fontId="18" fillId="0" borderId="23" xfId="0" applyNumberFormat="1" applyFont="1" applyFill="1" applyBorder="1" applyAlignment="1" applyProtection="1">
      <alignment horizontal="center" vertical="center" wrapText="1"/>
    </xf>
    <xf numFmtId="1" fontId="18" fillId="0" borderId="60" xfId="48" applyNumberFormat="1" applyFont="1" applyFill="1" applyBorder="1" applyAlignment="1" applyProtection="1">
      <alignment horizontal="center" vertical="center" wrapText="1"/>
    </xf>
    <xf numFmtId="0" fontId="21" fillId="0" borderId="60" xfId="0" applyFont="1" applyFill="1" applyBorder="1" applyAlignment="1" applyProtection="1">
      <alignment vertical="center" wrapText="1"/>
    </xf>
    <xf numFmtId="49" fontId="18" fillId="0" borderId="24" xfId="0" applyNumberFormat="1" applyFont="1" applyFill="1" applyBorder="1" applyAlignment="1" applyProtection="1">
      <alignment horizontal="center" vertical="center" wrapText="1"/>
    </xf>
    <xf numFmtId="0" fontId="21" fillId="0" borderId="86" xfId="0" applyFont="1" applyFill="1" applyBorder="1" applyAlignment="1" applyProtection="1">
      <alignment horizontal="left" vertical="center" wrapText="1"/>
    </xf>
    <xf numFmtId="3" fontId="18" fillId="0" borderId="60" xfId="48" applyNumberFormat="1" applyFont="1" applyFill="1" applyBorder="1" applyAlignment="1" applyProtection="1">
      <alignment horizontal="center" vertical="center" wrapText="1"/>
    </xf>
    <xf numFmtId="3" fontId="22" fillId="0" borderId="20" xfId="48" applyNumberFormat="1" applyFont="1" applyFill="1" applyBorder="1" applyAlignment="1" applyProtection="1">
      <alignment horizontal="center" vertical="center" wrapText="1"/>
    </xf>
    <xf numFmtId="3" fontId="22" fillId="0" borderId="24" xfId="48" applyNumberFormat="1" applyFont="1" applyFill="1" applyBorder="1" applyAlignment="1" applyProtection="1">
      <alignment horizontal="center" vertical="center" wrapText="1"/>
    </xf>
    <xf numFmtId="3" fontId="26" fillId="0" borderId="60" xfId="48" applyNumberFormat="1" applyFont="1" applyFill="1" applyBorder="1" applyAlignment="1" applyProtection="1">
      <alignment horizontal="right" vertical="center" wrapText="1"/>
    </xf>
    <xf numFmtId="3" fontId="18" fillId="0" borderId="22" xfId="48" applyNumberFormat="1" applyFont="1" applyFill="1" applyBorder="1" applyAlignment="1" applyProtection="1">
      <alignment horizontal="center" vertical="center" wrapText="1"/>
    </xf>
    <xf numFmtId="49" fontId="18" fillId="0" borderId="23" xfId="48" applyNumberFormat="1" applyFont="1" applyFill="1" applyBorder="1" applyAlignment="1" applyProtection="1">
      <alignment horizontal="center" vertical="center" wrapText="1"/>
    </xf>
    <xf numFmtId="0" fontId="18" fillId="0" borderId="60" xfId="48" applyFont="1" applyFill="1" applyBorder="1" applyAlignment="1" applyProtection="1">
      <alignment vertical="center" wrapText="1"/>
    </xf>
    <xf numFmtId="49" fontId="18" fillId="0" borderId="24" xfId="48" applyNumberFormat="1" applyFont="1" applyFill="1" applyBorder="1" applyAlignment="1" applyProtection="1">
      <alignment horizontal="center" vertical="center" wrapText="1"/>
    </xf>
    <xf numFmtId="0" fontId="18" fillId="0" borderId="86" xfId="48" applyFont="1" applyFill="1" applyBorder="1" applyAlignment="1" applyProtection="1">
      <alignment horizontal="left" vertical="center" wrapText="1"/>
    </xf>
    <xf numFmtId="3" fontId="26" fillId="0" borderId="20" xfId="48" applyNumberFormat="1" applyFont="1" applyFill="1" applyBorder="1" applyAlignment="1" applyProtection="1">
      <alignment horizontal="center" vertical="center" wrapText="1"/>
    </xf>
    <xf numFmtId="3" fontId="26" fillId="0" borderId="24" xfId="48" applyNumberFormat="1" applyFont="1" applyFill="1" applyBorder="1" applyAlignment="1" applyProtection="1">
      <alignment horizontal="center" vertical="center" wrapText="1"/>
    </xf>
    <xf numFmtId="49" fontId="18" fillId="0" borderId="22" xfId="48" applyNumberFormat="1" applyFont="1" applyFill="1" applyBorder="1" applyAlignment="1" applyProtection="1">
      <alignment horizontal="center" vertical="center" wrapText="1"/>
    </xf>
    <xf numFmtId="49" fontId="18" fillId="0" borderId="41" xfId="48" applyNumberFormat="1" applyFont="1" applyFill="1" applyBorder="1" applyAlignment="1" applyProtection="1">
      <alignment horizontal="center" vertical="center" wrapText="1"/>
    </xf>
    <xf numFmtId="49" fontId="18" fillId="0" borderId="42" xfId="48" applyNumberFormat="1" applyFont="1" applyFill="1" applyBorder="1" applyAlignment="1" applyProtection="1">
      <alignment horizontal="center" vertical="center" wrapText="1"/>
    </xf>
    <xf numFmtId="1" fontId="18" fillId="0" borderId="61" xfId="48" applyNumberFormat="1" applyFont="1" applyFill="1" applyBorder="1" applyAlignment="1" applyProtection="1">
      <alignment horizontal="center" vertical="center" wrapText="1"/>
    </xf>
    <xf numFmtId="0" fontId="18" fillId="0" borderId="61" xfId="48" applyFont="1" applyFill="1" applyBorder="1" applyAlignment="1" applyProtection="1">
      <alignment vertical="center" wrapText="1"/>
    </xf>
    <xf numFmtId="49" fontId="18" fillId="0" borderId="79" xfId="48" applyNumberFormat="1" applyFont="1" applyFill="1" applyBorder="1" applyAlignment="1" applyProtection="1">
      <alignment horizontal="center" vertical="center" wrapText="1"/>
    </xf>
    <xf numFmtId="0" fontId="18" fillId="0" borderId="107" xfId="48" applyFont="1" applyFill="1" applyBorder="1" applyAlignment="1" applyProtection="1">
      <alignment horizontal="left" vertical="center" wrapText="1"/>
    </xf>
    <xf numFmtId="3" fontId="18" fillId="0" borderId="61" xfId="48" applyNumberFormat="1" applyFont="1" applyFill="1" applyBorder="1" applyAlignment="1" applyProtection="1">
      <alignment horizontal="center" vertical="center" wrapText="1"/>
    </xf>
    <xf numFmtId="3" fontId="26" fillId="0" borderId="80" xfId="48" applyNumberFormat="1" applyFont="1" applyFill="1" applyBorder="1" applyAlignment="1" applyProtection="1">
      <alignment horizontal="center" vertical="center" wrapText="1"/>
    </xf>
    <xf numFmtId="3" fontId="26" fillId="0" borderId="79" xfId="48" applyNumberFormat="1" applyFont="1" applyFill="1" applyBorder="1" applyAlignment="1" applyProtection="1">
      <alignment horizontal="center" vertical="center" wrapText="1"/>
    </xf>
    <xf numFmtId="3" fontId="26" fillId="0" borderId="61" xfId="48" applyNumberFormat="1" applyFont="1" applyFill="1" applyBorder="1" applyAlignment="1" applyProtection="1">
      <alignment horizontal="right" vertical="center" wrapText="1"/>
    </xf>
    <xf numFmtId="1" fontId="0" fillId="0" borderId="0" xfId="0" applyNumberFormat="1" applyBorder="1" applyProtection="1"/>
    <xf numFmtId="0" fontId="16" fillId="0" borderId="0" xfId="0" applyFont="1" applyBorder="1" applyProtection="1"/>
    <xf numFmtId="0" fontId="16" fillId="39" borderId="45" xfId="0" applyFont="1" applyFill="1" applyBorder="1" applyProtection="1"/>
    <xf numFmtId="0" fontId="16" fillId="39" borderId="46" xfId="0" applyFont="1" applyFill="1" applyBorder="1" applyProtection="1"/>
    <xf numFmtId="3" fontId="45" fillId="39" borderId="46" xfId="0" applyNumberFormat="1" applyFont="1" applyFill="1" applyBorder="1" applyProtection="1"/>
    <xf numFmtId="3" fontId="45" fillId="39" borderId="47" xfId="0" applyNumberFormat="1" applyFont="1" applyFill="1" applyBorder="1" applyProtection="1"/>
    <xf numFmtId="0" fontId="0" fillId="39" borderId="45" xfId="0" applyFill="1" applyBorder="1" applyProtection="1"/>
    <xf numFmtId="0" fontId="0" fillId="39" borderId="46" xfId="0" applyFill="1" applyBorder="1" applyProtection="1"/>
    <xf numFmtId="0" fontId="48" fillId="39" borderId="47" xfId="0" applyFont="1" applyFill="1" applyBorder="1" applyProtection="1"/>
    <xf numFmtId="3" fontId="48" fillId="39" borderId="48" xfId="0" applyNumberFormat="1" applyFont="1" applyFill="1" applyBorder="1" applyProtection="1"/>
    <xf numFmtId="3" fontId="48" fillId="39" borderId="30" xfId="0" applyNumberFormat="1" applyFont="1" applyFill="1" applyBorder="1" applyProtection="1"/>
    <xf numFmtId="3" fontId="48" fillId="39" borderId="31" xfId="0" applyNumberFormat="1" applyFont="1" applyFill="1" applyBorder="1" applyProtection="1"/>
    <xf numFmtId="0" fontId="0" fillId="39" borderId="90" xfId="0" applyFill="1" applyBorder="1" applyProtection="1"/>
    <xf numFmtId="0" fontId="0" fillId="39" borderId="71" xfId="0" applyFill="1" applyBorder="1" applyProtection="1"/>
    <xf numFmtId="0" fontId="48" fillId="39" borderId="71" xfId="0" applyFont="1" applyFill="1" applyBorder="1" applyProtection="1"/>
    <xf numFmtId="1" fontId="0" fillId="0" borderId="0" xfId="0" applyNumberFormat="1" applyProtection="1"/>
    <xf numFmtId="0" fontId="0" fillId="0" borderId="0" xfId="0" applyAlignment="1" applyProtection="1">
      <alignment vertical="center" wrapText="1"/>
    </xf>
    <xf numFmtId="9" fontId="18" fillId="0" borderId="0" xfId="52" applyFont="1" applyAlignment="1">
      <alignment vertical="center"/>
    </xf>
  </cellXfs>
  <cellStyles count="5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7"/>
    <cellStyle name="Hipervínculo" xfId="50" builtinId="8"/>
    <cellStyle name="Hyperlink" xfId="51"/>
    <cellStyle name="Incorrecto" xfId="7" builtinId="27" customBuiltin="1"/>
    <cellStyle name="Neutral" xfId="8" builtinId="28" customBuiltin="1"/>
    <cellStyle name="Normal" xfId="0" builtinId="0"/>
    <cellStyle name="Normal 2" xfId="48"/>
    <cellStyle name="Normal 3" xfId="46"/>
    <cellStyle name="Normal 5" xfId="49"/>
    <cellStyle name="Normal 7" xfId="42"/>
    <cellStyle name="Normal_1359555951INFORME_TRIMESTRE_IV_A_O_2012_v6(1)" xfId="45"/>
    <cellStyle name="Normal_PER _Marcelo Travol Llanca_GORBEA (Helga Cortes)" xfId="44"/>
    <cellStyle name="Normal_TRIM III RECUP prueba" xfId="43"/>
    <cellStyle name="Notas" xfId="15" builtinId="10" customBuiltin="1"/>
    <cellStyle name="Porcentaje" xfId="5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6">
    <dxf>
      <font>
        <condense val="0"/>
        <extend val="0"/>
        <color indexed="10"/>
      </font>
    </dxf>
    <dxf>
      <font>
        <condense val="0"/>
        <extend val="0"/>
        <color indexed="10"/>
      </font>
    </dxf>
    <dxf>
      <font>
        <condense val="0"/>
        <extend val="0"/>
        <color indexed="10"/>
      </font>
    </dxf>
    <dxf>
      <fill>
        <patternFill>
          <bgColor indexed="44"/>
        </patternFill>
      </fill>
    </dxf>
    <dxf>
      <fill>
        <patternFill>
          <bgColor indexed="41"/>
        </patternFill>
      </fill>
    </dxf>
    <dxf>
      <fill>
        <patternFill>
          <bgColor indexed="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13</xdr:col>
      <xdr:colOff>0</xdr:colOff>
      <xdr:row>5</xdr:row>
      <xdr:rowOff>0</xdr:rowOff>
    </xdr:from>
    <xdr:ext cx="0" cy="76885800"/>
    <xdr:pic>
      <xdr:nvPicPr>
        <xdr:cNvPr id="4" name="Picture 127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0" y="1733550"/>
          <a:ext cx="0" cy="768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0" cy="552450"/>
    <xdr:pic>
      <xdr:nvPicPr>
        <xdr:cNvPr id="5" name="Picture 127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0" y="17335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266700</xdr:colOff>
          <xdr:row>0</xdr:row>
          <xdr:rowOff>57150</xdr:rowOff>
        </xdr:from>
        <xdr:to>
          <xdr:col>1</xdr:col>
          <xdr:colOff>638175</xdr:colOff>
          <xdr:row>4</xdr:row>
          <xdr:rowOff>57150</xdr:rowOff>
        </xdr:to>
        <xdr:sp macro="" textlink="">
          <xdr:nvSpPr>
            <xdr:cNvPr id="27649" name="Object 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666750</xdr:colOff>
          <xdr:row>1</xdr:row>
          <xdr:rowOff>0</xdr:rowOff>
        </xdr:to>
        <xdr:sp macro="" textlink="">
          <xdr:nvSpPr>
            <xdr:cNvPr id="28673" name="Object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9525</xdr:rowOff>
        </xdr:from>
        <xdr:to>
          <xdr:col>0</xdr:col>
          <xdr:colOff>438150</xdr:colOff>
          <xdr:row>4</xdr:row>
          <xdr:rowOff>133350</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71</xdr:col>
      <xdr:colOff>190500</xdr:colOff>
      <xdr:row>0</xdr:row>
      <xdr:rowOff>0</xdr:rowOff>
    </xdr:from>
    <xdr:to>
      <xdr:col>71</xdr:col>
      <xdr:colOff>200025</xdr:colOff>
      <xdr:row>68</xdr:row>
      <xdr:rowOff>161925</xdr:rowOff>
    </xdr:to>
    <xdr:pic>
      <xdr:nvPicPr>
        <xdr:cNvPr id="2" name="Picture 129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10925" y="781050"/>
          <a:ext cx="9525" cy="1543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83</xdr:col>
      <xdr:colOff>190500</xdr:colOff>
      <xdr:row>0</xdr:row>
      <xdr:rowOff>0</xdr:rowOff>
    </xdr:from>
    <xdr:to>
      <xdr:col>84</xdr:col>
      <xdr:colOff>9525</xdr:colOff>
      <xdr:row>71</xdr:row>
      <xdr:rowOff>66675</xdr:rowOff>
    </xdr:to>
    <xdr:pic>
      <xdr:nvPicPr>
        <xdr:cNvPr id="3" name="Picture 129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54925" y="781050"/>
          <a:ext cx="581025" cy="1590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83</xdr:col>
      <xdr:colOff>190500</xdr:colOff>
      <xdr:row>0</xdr:row>
      <xdr:rowOff>0</xdr:rowOff>
    </xdr:from>
    <xdr:to>
      <xdr:col>84</xdr:col>
      <xdr:colOff>9525</xdr:colOff>
      <xdr:row>72</xdr:row>
      <xdr:rowOff>0</xdr:rowOff>
    </xdr:to>
    <xdr:pic>
      <xdr:nvPicPr>
        <xdr:cNvPr id="4" name="Picture 129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54925" y="781050"/>
          <a:ext cx="581025" cy="1603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190500</xdr:colOff>
      <xdr:row>0</xdr:row>
      <xdr:rowOff>0</xdr:rowOff>
    </xdr:from>
    <xdr:to>
      <xdr:col>70</xdr:col>
      <xdr:colOff>200025</xdr:colOff>
      <xdr:row>6</xdr:row>
      <xdr:rowOff>200025</xdr:rowOff>
    </xdr:to>
    <xdr:pic>
      <xdr:nvPicPr>
        <xdr:cNvPr id="5" name="Picture 129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48925" y="781050"/>
          <a:ext cx="95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83</xdr:col>
      <xdr:colOff>190500</xdr:colOff>
      <xdr:row>0</xdr:row>
      <xdr:rowOff>0</xdr:rowOff>
    </xdr:from>
    <xdr:to>
      <xdr:col>84</xdr:col>
      <xdr:colOff>0</xdr:colOff>
      <xdr:row>6</xdr:row>
      <xdr:rowOff>200025</xdr:rowOff>
    </xdr:to>
    <xdr:pic>
      <xdr:nvPicPr>
        <xdr:cNvPr id="6" name="Picture 129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54925" y="781050"/>
          <a:ext cx="5715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llan\Contabilidad\Proceso%20Contabilidad\FNDR\FNDR%202013\12%20FNDR%20-%20Dicbre%202013-Hugo%20Cortes-AJUSTADO%20AL%2028.02.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ernandez\compartido\Mis%20Documentos\A&#241;o%202002\Contabilidad\FNDR%20A&#209;O%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llan\Seguimiento%20Pagos\Seguimiento%20Gasto%20FNDR%2020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inàmica Balance"/>
      <sheetName val="Balance"/>
      <sheetName val="Tabla Dinámica1"/>
      <sheetName val="Tabla Dinámica 2"/>
      <sheetName val="FNDR_detalle"/>
      <sheetName val="Marco"/>
      <sheetName val="Gráficos"/>
      <sheetName val="Angol"/>
      <sheetName val="Carahue"/>
      <sheetName val="Chol Chol"/>
      <sheetName val="Collipulli"/>
      <sheetName val="Cunco"/>
      <sheetName val="Curacautín"/>
      <sheetName val="Curarrehue"/>
      <sheetName val="Ercilla"/>
      <sheetName val="Freire"/>
      <sheetName val="Galvarino"/>
      <sheetName val="Gorbea"/>
      <sheetName val="Imperial"/>
      <sheetName val="Lautaro"/>
      <sheetName val="Loncoche"/>
      <sheetName val="Lonquimay"/>
      <sheetName val="Los Sauces"/>
      <sheetName val="Lumaco"/>
      <sheetName val="Melipeuco"/>
      <sheetName val="P_Casas"/>
      <sheetName val="Perquenco"/>
      <sheetName val="Pitrufquén"/>
      <sheetName val="Pucón"/>
      <sheetName val="Purén"/>
      <sheetName val="Renaico"/>
      <sheetName val="Saavedra"/>
      <sheetName val="T_Schmidt"/>
      <sheetName val="Temuco"/>
      <sheetName val="Toltén"/>
      <sheetName val="Traiguén"/>
      <sheetName val="Victoria"/>
      <sheetName val="Vilcún"/>
      <sheetName val="Villarrica"/>
      <sheetName val="Región"/>
    </sheetNames>
    <sheetDataSet>
      <sheetData sheetId="0" refreshError="1"/>
      <sheetData sheetId="1"/>
      <sheetData sheetId="2" refreshError="1"/>
      <sheetData sheetId="3" refreshError="1"/>
      <sheetData sheetId="4">
        <row r="1">
          <cell r="T1">
            <v>81796771000</v>
          </cell>
        </row>
        <row r="2">
          <cell r="T2" t="str">
            <v xml:space="preserve"> </v>
          </cell>
          <cell r="V2" t="str">
            <v xml:space="preserve"> </v>
          </cell>
          <cell r="W2" t="str">
            <v xml:space="preserve"> </v>
          </cell>
          <cell r="Z2" t="str">
            <v xml:space="preserve"> </v>
          </cell>
          <cell r="AC2" t="str">
            <v xml:space="preserve"> </v>
          </cell>
        </row>
        <row r="7">
          <cell r="T7" t="str">
            <v xml:space="preserve"> </v>
          </cell>
        </row>
        <row r="8">
          <cell r="T8">
            <v>81796771000</v>
          </cell>
        </row>
        <row r="9">
          <cell r="T9" t="str">
            <v>%</v>
          </cell>
          <cell r="U9">
            <v>0.29709976748377648</v>
          </cell>
          <cell r="V9">
            <v>5.6637956855170843</v>
          </cell>
          <cell r="W9">
            <v>7.2074626073014265</v>
          </cell>
          <cell r="X9">
            <v>6.9270123003733088</v>
          </cell>
          <cell r="Y9">
            <v>10.356292005213064</v>
          </cell>
          <cell r="Z9">
            <v>14.372088953222976</v>
          </cell>
          <cell r="AA9">
            <v>3.8422404120714835</v>
          </cell>
          <cell r="AB9">
            <v>4.1120617848008587</v>
          </cell>
          <cell r="AC9">
            <v>4.5293350999331583</v>
          </cell>
          <cell r="AD9">
            <v>9.4655853614149752</v>
          </cell>
          <cell r="AE9">
            <v>8.6342533951041727</v>
          </cell>
          <cell r="AF9">
            <v>17.865447418713693</v>
          </cell>
        </row>
        <row r="11">
          <cell r="T11" t="str">
            <v>PPTO VGTE</v>
          </cell>
          <cell r="U11" t="str">
            <v>ENERO</v>
          </cell>
          <cell r="V11" t="str">
            <v>FEBRERO</v>
          </cell>
          <cell r="W11" t="str">
            <v>MARZO</v>
          </cell>
          <cell r="X11" t="str">
            <v>ABRIL</v>
          </cell>
          <cell r="Y11" t="str">
            <v>MAYO</v>
          </cell>
          <cell r="Z11" t="str">
            <v>JUNIO</v>
          </cell>
          <cell r="AA11" t="str">
            <v>JULIO</v>
          </cell>
          <cell r="AB11" t="str">
            <v>AGOSTO</v>
          </cell>
          <cell r="AC11" t="str">
            <v>SEPTIEMBRE</v>
          </cell>
          <cell r="AD11" t="str">
            <v>OCTUBRE</v>
          </cell>
          <cell r="AE11" t="str">
            <v>NOVIEMBRE</v>
          </cell>
          <cell r="AF11" t="str">
            <v>DICIEMBRE</v>
          </cell>
        </row>
        <row r="13">
          <cell r="T13" t="str">
            <v>PPTO VGTE</v>
          </cell>
        </row>
        <row r="15">
          <cell r="T15">
            <v>0</v>
          </cell>
          <cell r="Z15" t="str">
            <v xml:space="preserve"> </v>
          </cell>
        </row>
        <row r="16">
          <cell r="T16">
            <v>0</v>
          </cell>
        </row>
        <row r="17">
          <cell r="T17">
            <v>0</v>
          </cell>
          <cell r="U17">
            <v>0</v>
          </cell>
          <cell r="V17">
            <v>0</v>
          </cell>
          <cell r="W17">
            <v>0</v>
          </cell>
          <cell r="X17">
            <v>0</v>
          </cell>
          <cell r="Y17">
            <v>0</v>
          </cell>
          <cell r="Z17">
            <v>0</v>
          </cell>
          <cell r="AA17">
            <v>0</v>
          </cell>
          <cell r="AB17">
            <v>0</v>
          </cell>
          <cell r="AC17">
            <v>0</v>
          </cell>
          <cell r="AD17">
            <v>0</v>
          </cell>
          <cell r="AE17">
            <v>0</v>
          </cell>
          <cell r="AF17">
            <v>0</v>
          </cell>
        </row>
        <row r="19">
          <cell r="T19" t="str">
            <v>PPTO VGTE</v>
          </cell>
        </row>
        <row r="21">
          <cell r="T21">
            <v>3200000</v>
          </cell>
          <cell r="Z21" t="str">
            <v xml:space="preserve"> </v>
          </cell>
          <cell r="AC21" t="str">
            <v xml:space="preserve"> </v>
          </cell>
        </row>
        <row r="22">
          <cell r="T22">
            <v>5000000</v>
          </cell>
          <cell r="Z22" t="str">
            <v xml:space="preserve"> </v>
          </cell>
          <cell r="AC22" t="str">
            <v xml:space="preserve"> </v>
          </cell>
        </row>
        <row r="23">
          <cell r="T23">
            <v>4995000</v>
          </cell>
          <cell r="Z23" t="str">
            <v xml:space="preserve"> </v>
          </cell>
          <cell r="AC23" t="str">
            <v xml:space="preserve"> </v>
          </cell>
        </row>
        <row r="24">
          <cell r="T24">
            <v>1627900</v>
          </cell>
          <cell r="Z24" t="str">
            <v xml:space="preserve"> </v>
          </cell>
          <cell r="AC24" t="str">
            <v xml:space="preserve"> </v>
          </cell>
        </row>
        <row r="25">
          <cell r="T25">
            <v>6435880</v>
          </cell>
          <cell r="Z25" t="str">
            <v xml:space="preserve"> </v>
          </cell>
          <cell r="AC25" t="str">
            <v xml:space="preserve"> </v>
          </cell>
        </row>
        <row r="26">
          <cell r="T26">
            <v>10000000</v>
          </cell>
          <cell r="Z26" t="str">
            <v xml:space="preserve"> </v>
          </cell>
          <cell r="AC26" t="str">
            <v xml:space="preserve"> </v>
          </cell>
        </row>
        <row r="27">
          <cell r="T27">
            <v>1439000</v>
          </cell>
          <cell r="Z27" t="str">
            <v xml:space="preserve"> </v>
          </cell>
          <cell r="AC27" t="str">
            <v xml:space="preserve"> </v>
          </cell>
        </row>
        <row r="28">
          <cell r="T28">
            <v>1490000</v>
          </cell>
          <cell r="Z28" t="str">
            <v xml:space="preserve"> </v>
          </cell>
          <cell r="AC28" t="str">
            <v xml:space="preserve"> </v>
          </cell>
        </row>
        <row r="29">
          <cell r="T29">
            <v>4996945</v>
          </cell>
          <cell r="Z29" t="str">
            <v xml:space="preserve"> </v>
          </cell>
          <cell r="AC29" t="str">
            <v xml:space="preserve"> </v>
          </cell>
        </row>
        <row r="30">
          <cell r="T30">
            <v>7530000</v>
          </cell>
          <cell r="Z30" t="str">
            <v xml:space="preserve"> </v>
          </cell>
          <cell r="AC30" t="str">
            <v xml:space="preserve"> </v>
          </cell>
        </row>
        <row r="31">
          <cell r="T31">
            <v>4825000</v>
          </cell>
          <cell r="Z31" t="str">
            <v xml:space="preserve"> </v>
          </cell>
          <cell r="AC31" t="str">
            <v xml:space="preserve"> </v>
          </cell>
        </row>
        <row r="32">
          <cell r="T32">
            <v>5000000</v>
          </cell>
          <cell r="Z32" t="str">
            <v xml:space="preserve"> </v>
          </cell>
          <cell r="AC32" t="str">
            <v xml:space="preserve"> </v>
          </cell>
        </row>
        <row r="33">
          <cell r="T33">
            <v>1500200</v>
          </cell>
          <cell r="Z33" t="str">
            <v xml:space="preserve"> </v>
          </cell>
          <cell r="AC33" t="str">
            <v xml:space="preserve"> </v>
          </cell>
        </row>
        <row r="34">
          <cell r="T34">
            <v>4768700</v>
          </cell>
          <cell r="Z34" t="str">
            <v xml:space="preserve"> </v>
          </cell>
          <cell r="AC34" t="str">
            <v xml:space="preserve"> </v>
          </cell>
        </row>
        <row r="35">
          <cell r="T35">
            <v>4015450</v>
          </cell>
          <cell r="Z35" t="str">
            <v xml:space="preserve"> </v>
          </cell>
          <cell r="AC35" t="str">
            <v xml:space="preserve"> </v>
          </cell>
        </row>
        <row r="36">
          <cell r="T36">
            <v>9574490</v>
          </cell>
          <cell r="Z36" t="str">
            <v xml:space="preserve"> </v>
          </cell>
          <cell r="AC36" t="str">
            <v xml:space="preserve"> </v>
          </cell>
        </row>
        <row r="37">
          <cell r="T37">
            <v>4875200</v>
          </cell>
          <cell r="Z37" t="str">
            <v xml:space="preserve"> </v>
          </cell>
          <cell r="AC37" t="str">
            <v xml:space="preserve"> </v>
          </cell>
        </row>
        <row r="38">
          <cell r="T38">
            <v>7948735</v>
          </cell>
          <cell r="Z38" t="str">
            <v xml:space="preserve"> </v>
          </cell>
          <cell r="AC38" t="str">
            <v xml:space="preserve"> </v>
          </cell>
        </row>
        <row r="39">
          <cell r="T39">
            <v>1500000</v>
          </cell>
          <cell r="Z39" t="str">
            <v xml:space="preserve"> </v>
          </cell>
          <cell r="AC39" t="str">
            <v xml:space="preserve"> </v>
          </cell>
        </row>
        <row r="40">
          <cell r="T40">
            <v>3000000</v>
          </cell>
          <cell r="Z40" t="str">
            <v xml:space="preserve"> </v>
          </cell>
          <cell r="AC40" t="str">
            <v xml:space="preserve"> </v>
          </cell>
        </row>
        <row r="41">
          <cell r="T41">
            <v>1431800</v>
          </cell>
          <cell r="Z41" t="str">
            <v xml:space="preserve"> </v>
          </cell>
          <cell r="AC41" t="str">
            <v xml:space="preserve"> </v>
          </cell>
        </row>
        <row r="42">
          <cell r="T42">
            <v>2500000</v>
          </cell>
          <cell r="Z42" t="str">
            <v xml:space="preserve"> </v>
          </cell>
          <cell r="AC42" t="str">
            <v xml:space="preserve"> </v>
          </cell>
        </row>
        <row r="43">
          <cell r="T43">
            <v>1500000</v>
          </cell>
          <cell r="Z43" t="str">
            <v xml:space="preserve"> </v>
          </cell>
          <cell r="AC43" t="str">
            <v xml:space="preserve"> </v>
          </cell>
        </row>
        <row r="44">
          <cell r="T44">
            <v>2500000</v>
          </cell>
          <cell r="Z44" t="str">
            <v xml:space="preserve"> </v>
          </cell>
          <cell r="AC44" t="str">
            <v xml:space="preserve"> </v>
          </cell>
        </row>
        <row r="45">
          <cell r="T45">
            <v>2500000</v>
          </cell>
          <cell r="Z45" t="str">
            <v xml:space="preserve"> </v>
          </cell>
          <cell r="AC45" t="str">
            <v xml:space="preserve"> </v>
          </cell>
        </row>
        <row r="46">
          <cell r="T46">
            <v>4515000</v>
          </cell>
          <cell r="Z46" t="str">
            <v xml:space="preserve"> </v>
          </cell>
          <cell r="AC46" t="str">
            <v xml:space="preserve"> </v>
          </cell>
        </row>
        <row r="47">
          <cell r="T47">
            <v>12086220</v>
          </cell>
          <cell r="Z47" t="str">
            <v xml:space="preserve"> </v>
          </cell>
          <cell r="AC47" t="str">
            <v xml:space="preserve"> </v>
          </cell>
        </row>
        <row r="48">
          <cell r="T48">
            <v>10000000</v>
          </cell>
          <cell r="Z48" t="str">
            <v xml:space="preserve"> </v>
          </cell>
          <cell r="AC48" t="str">
            <v xml:space="preserve"> </v>
          </cell>
        </row>
        <row r="49">
          <cell r="T49">
            <v>4000000</v>
          </cell>
          <cell r="Z49" t="str">
            <v xml:space="preserve"> </v>
          </cell>
          <cell r="AC49" t="str">
            <v xml:space="preserve"> </v>
          </cell>
        </row>
        <row r="50">
          <cell r="T50">
            <v>5556590</v>
          </cell>
          <cell r="Z50" t="str">
            <v xml:space="preserve"> </v>
          </cell>
          <cell r="AC50" t="str">
            <v xml:space="preserve"> </v>
          </cell>
        </row>
        <row r="51">
          <cell r="T51">
            <v>1500000</v>
          </cell>
          <cell r="Z51" t="str">
            <v xml:space="preserve"> </v>
          </cell>
          <cell r="AC51" t="str">
            <v xml:space="preserve"> </v>
          </cell>
        </row>
        <row r="52">
          <cell r="T52">
            <v>3000000</v>
          </cell>
          <cell r="Z52" t="str">
            <v xml:space="preserve"> </v>
          </cell>
          <cell r="AC52" t="str">
            <v xml:space="preserve"> </v>
          </cell>
        </row>
        <row r="53">
          <cell r="T53">
            <v>3000000</v>
          </cell>
          <cell r="Z53" t="str">
            <v xml:space="preserve"> </v>
          </cell>
          <cell r="AC53" t="str">
            <v xml:space="preserve"> </v>
          </cell>
        </row>
        <row r="54">
          <cell r="T54">
            <v>1500000</v>
          </cell>
          <cell r="Z54" t="str">
            <v xml:space="preserve"> </v>
          </cell>
          <cell r="AC54" t="str">
            <v xml:space="preserve"> </v>
          </cell>
        </row>
        <row r="55">
          <cell r="T55">
            <v>2044600</v>
          </cell>
          <cell r="Z55" t="str">
            <v xml:space="preserve"> </v>
          </cell>
          <cell r="AC55" t="str">
            <v xml:space="preserve"> </v>
          </cell>
        </row>
        <row r="56">
          <cell r="T56">
            <v>10000000</v>
          </cell>
          <cell r="Z56" t="str">
            <v xml:space="preserve"> </v>
          </cell>
          <cell r="AC56" t="str">
            <v xml:space="preserve"> </v>
          </cell>
        </row>
        <row r="57">
          <cell r="T57">
            <v>5000000</v>
          </cell>
          <cell r="Z57" t="str">
            <v xml:space="preserve"> </v>
          </cell>
          <cell r="AC57" t="str">
            <v xml:space="preserve"> </v>
          </cell>
        </row>
        <row r="58">
          <cell r="T58">
            <v>3883500</v>
          </cell>
          <cell r="Z58" t="str">
            <v xml:space="preserve"> </v>
          </cell>
          <cell r="AC58" t="str">
            <v xml:space="preserve"> </v>
          </cell>
        </row>
        <row r="59">
          <cell r="T59">
            <v>2856160</v>
          </cell>
          <cell r="Z59" t="str">
            <v xml:space="preserve"> </v>
          </cell>
          <cell r="AC59" t="str">
            <v xml:space="preserve"> </v>
          </cell>
        </row>
        <row r="60">
          <cell r="T60">
            <v>1480000</v>
          </cell>
          <cell r="Z60" t="str">
            <v xml:space="preserve"> </v>
          </cell>
          <cell r="AC60" t="str">
            <v xml:space="preserve"> </v>
          </cell>
        </row>
        <row r="61">
          <cell r="T61">
            <v>1500000</v>
          </cell>
          <cell r="Z61" t="str">
            <v xml:space="preserve"> </v>
          </cell>
          <cell r="AC61" t="str">
            <v xml:space="preserve"> </v>
          </cell>
        </row>
        <row r="62">
          <cell r="T62">
            <v>4963211</v>
          </cell>
          <cell r="Z62" t="str">
            <v xml:space="preserve"> </v>
          </cell>
          <cell r="AC62" t="str">
            <v xml:space="preserve"> </v>
          </cell>
        </row>
        <row r="63">
          <cell r="T63">
            <v>1500000</v>
          </cell>
          <cell r="Z63" t="str">
            <v xml:space="preserve"> </v>
          </cell>
          <cell r="AC63" t="str">
            <v xml:space="preserve"> </v>
          </cell>
        </row>
        <row r="64">
          <cell r="T64">
            <v>1500000</v>
          </cell>
          <cell r="Z64" t="str">
            <v xml:space="preserve"> </v>
          </cell>
          <cell r="AC64" t="str">
            <v xml:space="preserve"> </v>
          </cell>
        </row>
        <row r="65">
          <cell r="T65">
            <v>5000000</v>
          </cell>
          <cell r="Z65" t="str">
            <v xml:space="preserve"> </v>
          </cell>
          <cell r="AC65" t="str">
            <v xml:space="preserve"> </v>
          </cell>
        </row>
        <row r="66">
          <cell r="T66">
            <v>1500000</v>
          </cell>
          <cell r="Z66" t="str">
            <v xml:space="preserve"> </v>
          </cell>
          <cell r="AC66" t="str">
            <v xml:space="preserve"> </v>
          </cell>
        </row>
        <row r="67">
          <cell r="T67">
            <v>1500000</v>
          </cell>
          <cell r="Z67" t="str">
            <v xml:space="preserve"> </v>
          </cell>
          <cell r="AC67" t="str">
            <v xml:space="preserve"> </v>
          </cell>
        </row>
        <row r="68">
          <cell r="T68">
            <v>5000000</v>
          </cell>
          <cell r="Z68" t="str">
            <v xml:space="preserve"> </v>
          </cell>
          <cell r="AC68" t="str">
            <v xml:space="preserve"> </v>
          </cell>
        </row>
        <row r="69">
          <cell r="T69">
            <v>2530200</v>
          </cell>
          <cell r="Z69" t="str">
            <v xml:space="preserve"> </v>
          </cell>
          <cell r="AC69" t="str">
            <v xml:space="preserve"> </v>
          </cell>
        </row>
        <row r="70">
          <cell r="T70">
            <v>1471655</v>
          </cell>
          <cell r="Z70" t="str">
            <v xml:space="preserve"> </v>
          </cell>
          <cell r="AC70" t="str">
            <v xml:space="preserve"> </v>
          </cell>
        </row>
        <row r="71">
          <cell r="T71">
            <v>4923980</v>
          </cell>
          <cell r="Z71" t="str">
            <v xml:space="preserve"> </v>
          </cell>
          <cell r="AC71" t="str">
            <v xml:space="preserve"> </v>
          </cell>
        </row>
        <row r="72">
          <cell r="T72">
            <v>2123158</v>
          </cell>
          <cell r="Z72" t="str">
            <v xml:space="preserve"> </v>
          </cell>
          <cell r="AC72" t="str">
            <v xml:space="preserve"> </v>
          </cell>
        </row>
        <row r="73">
          <cell r="T73">
            <v>3266900</v>
          </cell>
          <cell r="Z73" t="str">
            <v xml:space="preserve"> </v>
          </cell>
          <cell r="AC73" t="str">
            <v xml:space="preserve"> </v>
          </cell>
        </row>
        <row r="74">
          <cell r="T74">
            <v>4408500</v>
          </cell>
          <cell r="Z74" t="str">
            <v xml:space="preserve"> </v>
          </cell>
          <cell r="AC74" t="str">
            <v xml:space="preserve"> </v>
          </cell>
        </row>
        <row r="75">
          <cell r="T75">
            <v>4594581</v>
          </cell>
          <cell r="Z75" t="str">
            <v xml:space="preserve"> </v>
          </cell>
          <cell r="AC75" t="str">
            <v xml:space="preserve"> </v>
          </cell>
        </row>
        <row r="76">
          <cell r="T76">
            <v>5000000</v>
          </cell>
          <cell r="Z76" t="str">
            <v xml:space="preserve"> </v>
          </cell>
          <cell r="AC76" t="str">
            <v xml:space="preserve"> </v>
          </cell>
        </row>
        <row r="77">
          <cell r="T77">
            <v>4996100</v>
          </cell>
          <cell r="Z77" t="str">
            <v xml:space="preserve"> </v>
          </cell>
          <cell r="AC77" t="str">
            <v xml:space="preserve"> </v>
          </cell>
        </row>
        <row r="78">
          <cell r="T78">
            <v>5000000</v>
          </cell>
          <cell r="Z78" t="str">
            <v xml:space="preserve"> </v>
          </cell>
          <cell r="AC78" t="str">
            <v xml:space="preserve"> </v>
          </cell>
        </row>
        <row r="79">
          <cell r="T79">
            <v>5000000</v>
          </cell>
          <cell r="Z79" t="str">
            <v xml:space="preserve"> </v>
          </cell>
          <cell r="AC79" t="str">
            <v xml:space="preserve"> </v>
          </cell>
        </row>
        <row r="80">
          <cell r="T80">
            <v>5000000</v>
          </cell>
          <cell r="Z80" t="str">
            <v xml:space="preserve"> </v>
          </cell>
          <cell r="AC80" t="str">
            <v xml:space="preserve"> </v>
          </cell>
        </row>
        <row r="81">
          <cell r="T81">
            <v>2450854</v>
          </cell>
          <cell r="Z81" t="str">
            <v xml:space="preserve"> </v>
          </cell>
          <cell r="AC81" t="str">
            <v xml:space="preserve"> </v>
          </cell>
        </row>
        <row r="82">
          <cell r="T82">
            <v>5000000</v>
          </cell>
          <cell r="Z82" t="str">
            <v xml:space="preserve"> </v>
          </cell>
          <cell r="AC82" t="str">
            <v xml:space="preserve"> </v>
          </cell>
        </row>
        <row r="83">
          <cell r="T83">
            <v>9460000</v>
          </cell>
          <cell r="Z83" t="str">
            <v xml:space="preserve"> </v>
          </cell>
          <cell r="AC83" t="str">
            <v xml:space="preserve"> </v>
          </cell>
        </row>
        <row r="84">
          <cell r="T84">
            <v>1491000</v>
          </cell>
          <cell r="Z84" t="str">
            <v xml:space="preserve"> </v>
          </cell>
          <cell r="AC84" t="str">
            <v xml:space="preserve"> </v>
          </cell>
        </row>
        <row r="85">
          <cell r="T85">
            <v>5000000</v>
          </cell>
          <cell r="Z85" t="str">
            <v xml:space="preserve"> </v>
          </cell>
          <cell r="AC85" t="str">
            <v xml:space="preserve"> </v>
          </cell>
        </row>
        <row r="86">
          <cell r="T86">
            <v>1500000</v>
          </cell>
          <cell r="Z86" t="str">
            <v xml:space="preserve"> </v>
          </cell>
          <cell r="AC86" t="str">
            <v xml:space="preserve"> </v>
          </cell>
        </row>
        <row r="87">
          <cell r="T87">
            <v>5000000</v>
          </cell>
          <cell r="Z87" t="str">
            <v xml:space="preserve"> </v>
          </cell>
          <cell r="AC87" t="str">
            <v xml:space="preserve"> </v>
          </cell>
        </row>
        <row r="88">
          <cell r="T88">
            <v>5000000</v>
          </cell>
          <cell r="Z88" t="str">
            <v xml:space="preserve"> </v>
          </cell>
          <cell r="AC88" t="str">
            <v xml:space="preserve"> </v>
          </cell>
        </row>
        <row r="89">
          <cell r="T89">
            <v>10000000</v>
          </cell>
          <cell r="Z89" t="str">
            <v xml:space="preserve"> </v>
          </cell>
          <cell r="AC89" t="str">
            <v xml:space="preserve"> </v>
          </cell>
        </row>
        <row r="90">
          <cell r="T90">
            <v>5000000</v>
          </cell>
          <cell r="Z90" t="str">
            <v xml:space="preserve"> </v>
          </cell>
          <cell r="AC90" t="str">
            <v xml:space="preserve"> </v>
          </cell>
        </row>
        <row r="91">
          <cell r="T91">
            <v>8708038</v>
          </cell>
          <cell r="Z91" t="str">
            <v xml:space="preserve"> </v>
          </cell>
          <cell r="AC91" t="str">
            <v xml:space="preserve"> </v>
          </cell>
        </row>
        <row r="92">
          <cell r="T92">
            <v>9823500</v>
          </cell>
          <cell r="Z92" t="str">
            <v xml:space="preserve"> </v>
          </cell>
          <cell r="AC92" t="str">
            <v xml:space="preserve"> </v>
          </cell>
        </row>
        <row r="93">
          <cell r="T93">
            <v>5000000</v>
          </cell>
          <cell r="Z93" t="str">
            <v xml:space="preserve"> </v>
          </cell>
          <cell r="AC93" t="str">
            <v xml:space="preserve"> </v>
          </cell>
        </row>
        <row r="94">
          <cell r="T94">
            <v>4781129</v>
          </cell>
          <cell r="Z94" t="str">
            <v xml:space="preserve"> </v>
          </cell>
          <cell r="AC94" t="str">
            <v xml:space="preserve"> </v>
          </cell>
        </row>
        <row r="95">
          <cell r="T95">
            <v>1500000</v>
          </cell>
          <cell r="Z95" t="str">
            <v xml:space="preserve"> </v>
          </cell>
          <cell r="AC95" t="str">
            <v xml:space="preserve"> </v>
          </cell>
        </row>
        <row r="96">
          <cell r="T96">
            <v>8900000</v>
          </cell>
          <cell r="Z96" t="str">
            <v xml:space="preserve"> </v>
          </cell>
          <cell r="AC96" t="str">
            <v xml:space="preserve"> </v>
          </cell>
        </row>
        <row r="97">
          <cell r="T97">
            <v>6075000</v>
          </cell>
          <cell r="Z97" t="str">
            <v xml:space="preserve"> </v>
          </cell>
          <cell r="AC97" t="str">
            <v xml:space="preserve"> </v>
          </cell>
        </row>
        <row r="98">
          <cell r="T98">
            <v>4904604</v>
          </cell>
          <cell r="Z98" t="str">
            <v xml:space="preserve"> </v>
          </cell>
          <cell r="AC98" t="str">
            <v xml:space="preserve"> </v>
          </cell>
        </row>
        <row r="99">
          <cell r="T99">
            <v>4997290</v>
          </cell>
          <cell r="Z99" t="str">
            <v xml:space="preserve"> </v>
          </cell>
          <cell r="AC99" t="str">
            <v xml:space="preserve"> </v>
          </cell>
        </row>
        <row r="100">
          <cell r="T100">
            <v>1450630</v>
          </cell>
          <cell r="Z100" t="str">
            <v xml:space="preserve"> </v>
          </cell>
          <cell r="AC100" t="str">
            <v xml:space="preserve"> </v>
          </cell>
        </row>
        <row r="101">
          <cell r="T101">
            <v>5000000</v>
          </cell>
          <cell r="Z101" t="str">
            <v xml:space="preserve"> </v>
          </cell>
          <cell r="AC101" t="str">
            <v xml:space="preserve"> </v>
          </cell>
        </row>
        <row r="102">
          <cell r="T102">
            <v>3720900</v>
          </cell>
          <cell r="Z102" t="str">
            <v xml:space="preserve"> </v>
          </cell>
          <cell r="AC102" t="str">
            <v xml:space="preserve"> </v>
          </cell>
        </row>
        <row r="103">
          <cell r="T103">
            <v>8696434</v>
          </cell>
          <cell r="Z103" t="str">
            <v xml:space="preserve"> </v>
          </cell>
          <cell r="AC103" t="str">
            <v xml:space="preserve"> </v>
          </cell>
        </row>
        <row r="104">
          <cell r="T104">
            <v>1500000</v>
          </cell>
          <cell r="Z104" t="str">
            <v xml:space="preserve"> </v>
          </cell>
          <cell r="AC104" t="str">
            <v xml:space="preserve"> </v>
          </cell>
        </row>
        <row r="105">
          <cell r="T105">
            <v>5000000</v>
          </cell>
          <cell r="Z105" t="str">
            <v xml:space="preserve"> </v>
          </cell>
          <cell r="AC105" t="str">
            <v xml:space="preserve"> </v>
          </cell>
        </row>
        <row r="106">
          <cell r="T106">
            <v>9678410</v>
          </cell>
          <cell r="Z106" t="str">
            <v xml:space="preserve"> </v>
          </cell>
          <cell r="AC106" t="str">
            <v xml:space="preserve"> </v>
          </cell>
        </row>
        <row r="107">
          <cell r="T107">
            <v>7500000</v>
          </cell>
          <cell r="Z107" t="str">
            <v xml:space="preserve"> </v>
          </cell>
          <cell r="AC107" t="str">
            <v xml:space="preserve"> </v>
          </cell>
        </row>
        <row r="108">
          <cell r="T108">
            <v>4971670</v>
          </cell>
          <cell r="Z108" t="str">
            <v xml:space="preserve"> </v>
          </cell>
          <cell r="AC108" t="str">
            <v xml:space="preserve"> </v>
          </cell>
        </row>
        <row r="109">
          <cell r="T109">
            <v>3254520</v>
          </cell>
          <cell r="Z109" t="str">
            <v xml:space="preserve"> </v>
          </cell>
          <cell r="AC109" t="str">
            <v xml:space="preserve"> </v>
          </cell>
        </row>
        <row r="110">
          <cell r="T110">
            <v>9989960</v>
          </cell>
          <cell r="Z110" t="str">
            <v xml:space="preserve"> </v>
          </cell>
          <cell r="AC110" t="str">
            <v xml:space="preserve"> </v>
          </cell>
        </row>
        <row r="111">
          <cell r="T111">
            <v>1500000</v>
          </cell>
          <cell r="Z111" t="str">
            <v xml:space="preserve"> </v>
          </cell>
          <cell r="AC111" t="str">
            <v xml:space="preserve"> </v>
          </cell>
        </row>
        <row r="112">
          <cell r="T112">
            <v>5000000</v>
          </cell>
          <cell r="Z112" t="str">
            <v xml:space="preserve"> </v>
          </cell>
          <cell r="AC112" t="str">
            <v xml:space="preserve"> </v>
          </cell>
        </row>
        <row r="113">
          <cell r="T113">
            <v>5000000</v>
          </cell>
          <cell r="Z113" t="str">
            <v xml:space="preserve"> </v>
          </cell>
          <cell r="AC113" t="str">
            <v xml:space="preserve"> </v>
          </cell>
        </row>
        <row r="114">
          <cell r="T114">
            <v>1500000</v>
          </cell>
          <cell r="Z114" t="str">
            <v xml:space="preserve"> </v>
          </cell>
          <cell r="AC114" t="str">
            <v xml:space="preserve"> </v>
          </cell>
        </row>
        <row r="115">
          <cell r="T115">
            <v>5000000</v>
          </cell>
          <cell r="Z115" t="str">
            <v xml:space="preserve"> </v>
          </cell>
          <cell r="AC115" t="str">
            <v xml:space="preserve"> </v>
          </cell>
        </row>
        <row r="116">
          <cell r="T116">
            <v>9756670</v>
          </cell>
          <cell r="Z116" t="str">
            <v xml:space="preserve"> </v>
          </cell>
          <cell r="AC116" t="str">
            <v xml:space="preserve"> </v>
          </cell>
        </row>
        <row r="117">
          <cell r="T117">
            <v>1500000</v>
          </cell>
          <cell r="Z117" t="str">
            <v xml:space="preserve"> </v>
          </cell>
          <cell r="AC117" t="str">
            <v xml:space="preserve"> </v>
          </cell>
        </row>
        <row r="118">
          <cell r="T118">
            <v>3700000</v>
          </cell>
          <cell r="Z118" t="str">
            <v xml:space="preserve"> </v>
          </cell>
          <cell r="AC118" t="str">
            <v xml:space="preserve"> </v>
          </cell>
        </row>
        <row r="119">
          <cell r="T119">
            <v>1400000</v>
          </cell>
          <cell r="Z119" t="str">
            <v xml:space="preserve"> </v>
          </cell>
          <cell r="AC119" t="str">
            <v xml:space="preserve"> </v>
          </cell>
        </row>
        <row r="120">
          <cell r="T120">
            <v>9900000</v>
          </cell>
          <cell r="Z120" t="str">
            <v xml:space="preserve"> </v>
          </cell>
          <cell r="AC120" t="str">
            <v xml:space="preserve"> </v>
          </cell>
        </row>
        <row r="121">
          <cell r="T121">
            <v>4928000</v>
          </cell>
          <cell r="Z121" t="str">
            <v xml:space="preserve"> </v>
          </cell>
          <cell r="AC121" t="str">
            <v xml:space="preserve"> </v>
          </cell>
        </row>
        <row r="122">
          <cell r="T122">
            <v>5000000</v>
          </cell>
          <cell r="Z122" t="str">
            <v xml:space="preserve"> </v>
          </cell>
          <cell r="AC122" t="str">
            <v xml:space="preserve"> </v>
          </cell>
        </row>
        <row r="123">
          <cell r="T123">
            <v>5000000</v>
          </cell>
          <cell r="Z123" t="str">
            <v xml:space="preserve"> </v>
          </cell>
          <cell r="AC123" t="str">
            <v xml:space="preserve"> </v>
          </cell>
        </row>
        <row r="124">
          <cell r="T124">
            <v>6000860</v>
          </cell>
          <cell r="Z124" t="str">
            <v xml:space="preserve"> </v>
          </cell>
          <cell r="AC124" t="str">
            <v xml:space="preserve"> </v>
          </cell>
        </row>
        <row r="125">
          <cell r="T125">
            <v>5000000</v>
          </cell>
          <cell r="Z125" t="str">
            <v xml:space="preserve"> </v>
          </cell>
          <cell r="AC125" t="str">
            <v xml:space="preserve"> </v>
          </cell>
        </row>
        <row r="126">
          <cell r="T126">
            <v>3000000</v>
          </cell>
          <cell r="Z126" t="str">
            <v xml:space="preserve"> </v>
          </cell>
          <cell r="AC126" t="str">
            <v xml:space="preserve"> </v>
          </cell>
        </row>
        <row r="127">
          <cell r="T127">
            <v>2500000</v>
          </cell>
          <cell r="Z127" t="str">
            <v xml:space="preserve"> </v>
          </cell>
          <cell r="AC127" t="str">
            <v xml:space="preserve"> </v>
          </cell>
        </row>
        <row r="128">
          <cell r="T128">
            <v>4800000</v>
          </cell>
          <cell r="Z128" t="str">
            <v xml:space="preserve"> </v>
          </cell>
          <cell r="AC128" t="str">
            <v xml:space="preserve"> </v>
          </cell>
        </row>
        <row r="129">
          <cell r="T129">
            <v>10000000</v>
          </cell>
          <cell r="Z129" t="str">
            <v xml:space="preserve"> </v>
          </cell>
          <cell r="AC129" t="str">
            <v xml:space="preserve"> </v>
          </cell>
        </row>
        <row r="130">
          <cell r="T130">
            <v>5000000</v>
          </cell>
          <cell r="Z130" t="str">
            <v xml:space="preserve"> </v>
          </cell>
          <cell r="AC130" t="str">
            <v xml:space="preserve"> </v>
          </cell>
        </row>
        <row r="131">
          <cell r="T131">
            <v>3554000</v>
          </cell>
          <cell r="Z131" t="str">
            <v xml:space="preserve"> </v>
          </cell>
          <cell r="AC131" t="str">
            <v xml:space="preserve"> </v>
          </cell>
        </row>
        <row r="132">
          <cell r="T132">
            <v>5000000</v>
          </cell>
          <cell r="Z132" t="str">
            <v xml:space="preserve"> </v>
          </cell>
          <cell r="AC132" t="str">
            <v xml:space="preserve"> </v>
          </cell>
        </row>
        <row r="133">
          <cell r="T133">
            <v>4999860</v>
          </cell>
          <cell r="Z133" t="str">
            <v xml:space="preserve"> </v>
          </cell>
          <cell r="AC133" t="str">
            <v xml:space="preserve"> </v>
          </cell>
        </row>
        <row r="134">
          <cell r="T134">
            <v>10000000</v>
          </cell>
          <cell r="Z134" t="str">
            <v xml:space="preserve"> </v>
          </cell>
          <cell r="AC134" t="str">
            <v xml:space="preserve"> </v>
          </cell>
        </row>
        <row r="135">
          <cell r="T135">
            <v>4846950</v>
          </cell>
          <cell r="Z135" t="str">
            <v xml:space="preserve"> </v>
          </cell>
          <cell r="AC135" t="str">
            <v xml:space="preserve"> </v>
          </cell>
        </row>
        <row r="136">
          <cell r="T136">
            <v>5199710</v>
          </cell>
          <cell r="Z136" t="str">
            <v xml:space="preserve"> </v>
          </cell>
          <cell r="AC136" t="str">
            <v xml:space="preserve"> </v>
          </cell>
        </row>
        <row r="137">
          <cell r="T137">
            <v>3560000</v>
          </cell>
          <cell r="Z137" t="str">
            <v xml:space="preserve"> </v>
          </cell>
          <cell r="AC137" t="str">
            <v xml:space="preserve"> </v>
          </cell>
        </row>
        <row r="138">
          <cell r="T138">
            <v>4965998</v>
          </cell>
          <cell r="Z138" t="str">
            <v xml:space="preserve"> </v>
          </cell>
          <cell r="AC138" t="str">
            <v xml:space="preserve"> </v>
          </cell>
        </row>
        <row r="139">
          <cell r="T139">
            <v>4785000</v>
          </cell>
          <cell r="Z139" t="str">
            <v xml:space="preserve"> </v>
          </cell>
          <cell r="AC139" t="str">
            <v xml:space="preserve"> </v>
          </cell>
        </row>
        <row r="140">
          <cell r="T140">
            <v>9896444</v>
          </cell>
          <cell r="Z140" t="str">
            <v xml:space="preserve"> </v>
          </cell>
          <cell r="AC140" t="str">
            <v xml:space="preserve"> </v>
          </cell>
        </row>
        <row r="141">
          <cell r="T141">
            <v>10000000</v>
          </cell>
          <cell r="Z141" t="str">
            <v xml:space="preserve"> </v>
          </cell>
          <cell r="AC141" t="str">
            <v xml:space="preserve"> </v>
          </cell>
        </row>
        <row r="142">
          <cell r="T142">
            <v>900000</v>
          </cell>
          <cell r="Z142" t="str">
            <v xml:space="preserve"> </v>
          </cell>
          <cell r="AC142" t="str">
            <v xml:space="preserve"> </v>
          </cell>
        </row>
        <row r="143">
          <cell r="T143">
            <v>10000000</v>
          </cell>
          <cell r="Z143" t="str">
            <v xml:space="preserve"> </v>
          </cell>
          <cell r="AC143" t="str">
            <v xml:space="preserve"> </v>
          </cell>
        </row>
        <row r="144">
          <cell r="T144">
            <v>5000000</v>
          </cell>
          <cell r="Z144" t="str">
            <v xml:space="preserve"> </v>
          </cell>
          <cell r="AC144" t="str">
            <v xml:space="preserve"> </v>
          </cell>
        </row>
        <row r="145">
          <cell r="T145">
            <v>3791122</v>
          </cell>
          <cell r="Z145" t="str">
            <v xml:space="preserve"> </v>
          </cell>
          <cell r="AC145" t="str">
            <v xml:space="preserve"> </v>
          </cell>
        </row>
        <row r="146">
          <cell r="T146">
            <v>3584680</v>
          </cell>
          <cell r="Z146" t="str">
            <v xml:space="preserve"> </v>
          </cell>
          <cell r="AC146" t="str">
            <v xml:space="preserve"> </v>
          </cell>
        </row>
        <row r="147">
          <cell r="T147">
            <v>10000000</v>
          </cell>
          <cell r="Z147" t="str">
            <v xml:space="preserve"> </v>
          </cell>
          <cell r="AC147" t="str">
            <v xml:space="preserve"> </v>
          </cell>
        </row>
        <row r="148">
          <cell r="T148">
            <v>10000000</v>
          </cell>
          <cell r="Z148" t="str">
            <v xml:space="preserve"> </v>
          </cell>
          <cell r="AC148" t="str">
            <v xml:space="preserve"> </v>
          </cell>
        </row>
        <row r="149">
          <cell r="T149">
            <v>3000000</v>
          </cell>
          <cell r="Z149" t="str">
            <v xml:space="preserve"> </v>
          </cell>
          <cell r="AC149" t="str">
            <v xml:space="preserve"> </v>
          </cell>
        </row>
        <row r="150">
          <cell r="T150">
            <v>5000000</v>
          </cell>
          <cell r="Z150" t="str">
            <v xml:space="preserve"> </v>
          </cell>
          <cell r="AC150" t="str">
            <v xml:space="preserve"> </v>
          </cell>
        </row>
        <row r="151">
          <cell r="T151">
            <v>3801400</v>
          </cell>
          <cell r="Z151" t="str">
            <v xml:space="preserve"> </v>
          </cell>
          <cell r="AC151" t="str">
            <v xml:space="preserve"> </v>
          </cell>
        </row>
        <row r="152">
          <cell r="T152">
            <v>1500000</v>
          </cell>
          <cell r="Z152" t="str">
            <v xml:space="preserve"> </v>
          </cell>
          <cell r="AC152" t="str">
            <v xml:space="preserve"> </v>
          </cell>
        </row>
        <row r="153">
          <cell r="T153">
            <v>6000000</v>
          </cell>
          <cell r="Z153" t="str">
            <v xml:space="preserve"> </v>
          </cell>
          <cell r="AC153" t="str">
            <v xml:space="preserve"> </v>
          </cell>
        </row>
        <row r="154">
          <cell r="T154">
            <v>6136860</v>
          </cell>
          <cell r="Z154" t="str">
            <v xml:space="preserve"> </v>
          </cell>
          <cell r="AC154" t="str">
            <v xml:space="preserve"> </v>
          </cell>
        </row>
        <row r="155">
          <cell r="T155">
            <v>5000000</v>
          </cell>
          <cell r="Z155" t="str">
            <v xml:space="preserve"> </v>
          </cell>
          <cell r="AC155" t="str">
            <v xml:space="preserve"> </v>
          </cell>
        </row>
        <row r="156">
          <cell r="T156">
            <v>3676852</v>
          </cell>
        </row>
        <row r="157">
          <cell r="T157">
            <v>650393000</v>
          </cell>
          <cell r="U157">
            <v>0</v>
          </cell>
          <cell r="V157">
            <v>0</v>
          </cell>
          <cell r="W157">
            <v>0</v>
          </cell>
          <cell r="X157">
            <v>0</v>
          </cell>
          <cell r="Y157">
            <v>0</v>
          </cell>
          <cell r="Z157">
            <v>0</v>
          </cell>
          <cell r="AA157">
            <v>0</v>
          </cell>
          <cell r="AB157">
            <v>0</v>
          </cell>
          <cell r="AC157">
            <v>0</v>
          </cell>
          <cell r="AD157">
            <v>0</v>
          </cell>
          <cell r="AE157">
            <v>0</v>
          </cell>
          <cell r="AF157">
            <v>0</v>
          </cell>
        </row>
        <row r="160">
          <cell r="T160">
            <v>5000000</v>
          </cell>
          <cell r="Z160" t="str">
            <v xml:space="preserve"> </v>
          </cell>
          <cell r="AC160" t="str">
            <v xml:space="preserve"> </v>
          </cell>
        </row>
        <row r="161">
          <cell r="T161">
            <v>5000000</v>
          </cell>
          <cell r="Z161" t="str">
            <v xml:space="preserve"> </v>
          </cell>
          <cell r="AC161" t="str">
            <v xml:space="preserve"> </v>
          </cell>
        </row>
        <row r="162">
          <cell r="T162">
            <v>10000000</v>
          </cell>
          <cell r="Z162" t="str">
            <v xml:space="preserve"> </v>
          </cell>
          <cell r="AC162" t="str">
            <v xml:space="preserve"> </v>
          </cell>
        </row>
        <row r="163">
          <cell r="T163">
            <v>2450000</v>
          </cell>
          <cell r="Z163" t="str">
            <v xml:space="preserve"> </v>
          </cell>
          <cell r="AC163" t="str">
            <v xml:space="preserve"> </v>
          </cell>
        </row>
        <row r="164">
          <cell r="T164">
            <v>1600000</v>
          </cell>
          <cell r="Z164" t="str">
            <v xml:space="preserve"> </v>
          </cell>
          <cell r="AC164" t="str">
            <v xml:space="preserve"> </v>
          </cell>
        </row>
        <row r="165">
          <cell r="T165">
            <v>9742200</v>
          </cell>
          <cell r="Z165" t="str">
            <v xml:space="preserve"> </v>
          </cell>
          <cell r="AC165" t="str">
            <v xml:space="preserve"> </v>
          </cell>
        </row>
        <row r="166">
          <cell r="T166">
            <v>10000000</v>
          </cell>
          <cell r="Z166" t="str">
            <v xml:space="preserve"> </v>
          </cell>
          <cell r="AC166" t="str">
            <v xml:space="preserve"> </v>
          </cell>
        </row>
        <row r="167">
          <cell r="T167">
            <v>4989889</v>
          </cell>
          <cell r="Z167" t="str">
            <v xml:space="preserve"> </v>
          </cell>
          <cell r="AC167" t="str">
            <v xml:space="preserve"> </v>
          </cell>
        </row>
        <row r="168">
          <cell r="T168">
            <v>4957080</v>
          </cell>
          <cell r="Z168" t="str">
            <v xml:space="preserve"> </v>
          </cell>
          <cell r="AC168" t="str">
            <v xml:space="preserve"> </v>
          </cell>
        </row>
        <row r="169">
          <cell r="T169">
            <v>2000000</v>
          </cell>
          <cell r="Z169" t="str">
            <v xml:space="preserve"> </v>
          </cell>
          <cell r="AC169" t="str">
            <v xml:space="preserve"> </v>
          </cell>
        </row>
        <row r="170">
          <cell r="T170">
            <v>10000000</v>
          </cell>
          <cell r="Z170" t="str">
            <v xml:space="preserve"> </v>
          </cell>
          <cell r="AC170" t="str">
            <v xml:space="preserve"> </v>
          </cell>
        </row>
        <row r="171">
          <cell r="T171">
            <v>5000000</v>
          </cell>
          <cell r="Z171" t="str">
            <v xml:space="preserve"> </v>
          </cell>
          <cell r="AC171" t="str">
            <v xml:space="preserve"> </v>
          </cell>
        </row>
        <row r="172">
          <cell r="T172">
            <v>1885000</v>
          </cell>
          <cell r="Z172" t="str">
            <v xml:space="preserve"> </v>
          </cell>
          <cell r="AC172" t="str">
            <v xml:space="preserve"> </v>
          </cell>
        </row>
        <row r="173">
          <cell r="T173">
            <v>9843810</v>
          </cell>
          <cell r="Z173" t="str">
            <v xml:space="preserve"> </v>
          </cell>
          <cell r="AC173" t="str">
            <v xml:space="preserve"> </v>
          </cell>
        </row>
        <row r="174">
          <cell r="T174">
            <v>1500000</v>
          </cell>
          <cell r="Z174" t="str">
            <v xml:space="preserve"> </v>
          </cell>
          <cell r="AC174" t="str">
            <v xml:space="preserve"> </v>
          </cell>
        </row>
        <row r="175">
          <cell r="T175">
            <v>6162750</v>
          </cell>
          <cell r="Z175" t="str">
            <v xml:space="preserve"> </v>
          </cell>
          <cell r="AC175" t="str">
            <v xml:space="preserve"> </v>
          </cell>
        </row>
        <row r="176">
          <cell r="T176">
            <v>5000000</v>
          </cell>
          <cell r="Z176" t="str">
            <v xml:space="preserve"> </v>
          </cell>
          <cell r="AC176" t="str">
            <v xml:space="preserve"> </v>
          </cell>
        </row>
        <row r="177">
          <cell r="T177">
            <v>1500000</v>
          </cell>
          <cell r="Z177" t="str">
            <v xml:space="preserve"> </v>
          </cell>
          <cell r="AC177" t="str">
            <v xml:space="preserve"> </v>
          </cell>
        </row>
        <row r="178">
          <cell r="T178">
            <v>1500000</v>
          </cell>
          <cell r="Z178" t="str">
            <v xml:space="preserve"> </v>
          </cell>
          <cell r="AC178" t="str">
            <v xml:space="preserve"> </v>
          </cell>
        </row>
        <row r="179">
          <cell r="T179">
            <v>5000000</v>
          </cell>
          <cell r="Z179" t="str">
            <v xml:space="preserve"> </v>
          </cell>
          <cell r="AC179" t="str">
            <v xml:space="preserve"> </v>
          </cell>
        </row>
        <row r="180">
          <cell r="T180">
            <v>5000000</v>
          </cell>
          <cell r="Z180" t="str">
            <v xml:space="preserve"> </v>
          </cell>
          <cell r="AC180" t="str">
            <v xml:space="preserve"> </v>
          </cell>
        </row>
        <row r="181">
          <cell r="T181">
            <v>3891650</v>
          </cell>
          <cell r="Z181" t="str">
            <v xml:space="preserve"> </v>
          </cell>
          <cell r="AC181" t="str">
            <v xml:space="preserve"> </v>
          </cell>
        </row>
        <row r="182">
          <cell r="T182">
            <v>5000000</v>
          </cell>
          <cell r="Z182" t="str">
            <v xml:space="preserve"> </v>
          </cell>
          <cell r="AC182" t="str">
            <v xml:space="preserve"> </v>
          </cell>
        </row>
        <row r="183">
          <cell r="T183">
            <v>1605000</v>
          </cell>
          <cell r="Z183" t="str">
            <v xml:space="preserve"> </v>
          </cell>
          <cell r="AC183" t="str">
            <v xml:space="preserve"> </v>
          </cell>
        </row>
        <row r="184">
          <cell r="T184">
            <v>900000</v>
          </cell>
          <cell r="Z184" t="str">
            <v xml:space="preserve"> </v>
          </cell>
          <cell r="AC184" t="str">
            <v xml:space="preserve"> </v>
          </cell>
        </row>
        <row r="185">
          <cell r="T185">
            <v>3819000</v>
          </cell>
          <cell r="Z185" t="str">
            <v xml:space="preserve"> </v>
          </cell>
          <cell r="AC185" t="str">
            <v xml:space="preserve"> </v>
          </cell>
        </row>
        <row r="186">
          <cell r="T186">
            <v>1500000</v>
          </cell>
          <cell r="Z186" t="str">
            <v xml:space="preserve"> </v>
          </cell>
          <cell r="AC186" t="str">
            <v xml:space="preserve"> </v>
          </cell>
        </row>
        <row r="187">
          <cell r="T187">
            <v>4957000</v>
          </cell>
          <cell r="Z187" t="str">
            <v xml:space="preserve"> </v>
          </cell>
          <cell r="AC187" t="str">
            <v xml:space="preserve"> </v>
          </cell>
        </row>
        <row r="188">
          <cell r="T188">
            <v>7924100</v>
          </cell>
          <cell r="Z188" t="str">
            <v xml:space="preserve"> </v>
          </cell>
          <cell r="AC188" t="str">
            <v xml:space="preserve"> </v>
          </cell>
        </row>
        <row r="189">
          <cell r="T189">
            <v>4191736</v>
          </cell>
          <cell r="Z189" t="str">
            <v xml:space="preserve"> </v>
          </cell>
          <cell r="AC189" t="str">
            <v xml:space="preserve"> </v>
          </cell>
        </row>
        <row r="190">
          <cell r="T190">
            <v>4590000</v>
          </cell>
          <cell r="Z190" t="str">
            <v xml:space="preserve"> </v>
          </cell>
          <cell r="AC190" t="str">
            <v xml:space="preserve"> </v>
          </cell>
        </row>
        <row r="191">
          <cell r="T191">
            <v>4465000</v>
          </cell>
          <cell r="Z191" t="str">
            <v xml:space="preserve"> </v>
          </cell>
          <cell r="AC191" t="str">
            <v xml:space="preserve"> </v>
          </cell>
        </row>
        <row r="192">
          <cell r="T192">
            <v>9000000</v>
          </cell>
          <cell r="Z192" t="str">
            <v xml:space="preserve"> </v>
          </cell>
          <cell r="AC192" t="str">
            <v xml:space="preserve"> </v>
          </cell>
        </row>
        <row r="193">
          <cell r="T193">
            <v>4080000</v>
          </cell>
          <cell r="Z193" t="str">
            <v xml:space="preserve"> </v>
          </cell>
          <cell r="AC193" t="str">
            <v xml:space="preserve"> </v>
          </cell>
        </row>
        <row r="194">
          <cell r="T194">
            <v>1500000</v>
          </cell>
          <cell r="Z194" t="str">
            <v xml:space="preserve"> </v>
          </cell>
          <cell r="AC194" t="str">
            <v xml:space="preserve"> </v>
          </cell>
        </row>
        <row r="195">
          <cell r="T195">
            <v>1500000</v>
          </cell>
          <cell r="Z195" t="str">
            <v xml:space="preserve"> </v>
          </cell>
          <cell r="AC195" t="str">
            <v xml:space="preserve"> </v>
          </cell>
        </row>
        <row r="196">
          <cell r="T196">
            <v>4970000</v>
          </cell>
          <cell r="Z196" t="str">
            <v xml:space="preserve"> </v>
          </cell>
          <cell r="AC196" t="str">
            <v xml:space="preserve"> </v>
          </cell>
        </row>
        <row r="197">
          <cell r="T197">
            <v>1482000</v>
          </cell>
          <cell r="Z197" t="str">
            <v xml:space="preserve"> </v>
          </cell>
          <cell r="AC197" t="str">
            <v xml:space="preserve"> </v>
          </cell>
        </row>
        <row r="198">
          <cell r="T198">
            <v>2089000</v>
          </cell>
          <cell r="Z198" t="str">
            <v xml:space="preserve"> </v>
          </cell>
          <cell r="AC198" t="str">
            <v xml:space="preserve"> </v>
          </cell>
        </row>
        <row r="199">
          <cell r="T199">
            <v>1500000</v>
          </cell>
          <cell r="Z199" t="str">
            <v xml:space="preserve"> </v>
          </cell>
          <cell r="AC199" t="str">
            <v xml:space="preserve"> </v>
          </cell>
        </row>
        <row r="200">
          <cell r="T200">
            <v>1500000</v>
          </cell>
          <cell r="Z200" t="str">
            <v xml:space="preserve"> </v>
          </cell>
          <cell r="AC200" t="str">
            <v xml:space="preserve"> </v>
          </cell>
        </row>
        <row r="201">
          <cell r="T201">
            <v>4998500</v>
          </cell>
          <cell r="Z201" t="str">
            <v xml:space="preserve"> </v>
          </cell>
          <cell r="AC201" t="str">
            <v xml:space="preserve"> </v>
          </cell>
        </row>
        <row r="202">
          <cell r="T202">
            <v>5000000</v>
          </cell>
          <cell r="Z202" t="str">
            <v xml:space="preserve"> </v>
          </cell>
          <cell r="AC202" t="str">
            <v xml:space="preserve"> </v>
          </cell>
        </row>
        <row r="203">
          <cell r="T203">
            <v>1486280</v>
          </cell>
          <cell r="Z203" t="str">
            <v xml:space="preserve"> </v>
          </cell>
          <cell r="AC203" t="str">
            <v xml:space="preserve"> </v>
          </cell>
        </row>
        <row r="204">
          <cell r="T204">
            <v>1920000</v>
          </cell>
          <cell r="Z204" t="str">
            <v xml:space="preserve"> </v>
          </cell>
          <cell r="AC204" t="str">
            <v xml:space="preserve"> </v>
          </cell>
        </row>
        <row r="205">
          <cell r="T205">
            <v>1500000</v>
          </cell>
          <cell r="Z205" t="str">
            <v xml:space="preserve"> </v>
          </cell>
          <cell r="AC205" t="str">
            <v xml:space="preserve"> </v>
          </cell>
        </row>
        <row r="206">
          <cell r="T206">
            <v>8628000</v>
          </cell>
          <cell r="Z206" t="str">
            <v xml:space="preserve"> </v>
          </cell>
          <cell r="AC206" t="str">
            <v xml:space="preserve"> </v>
          </cell>
        </row>
        <row r="207">
          <cell r="T207">
            <v>5000000</v>
          </cell>
          <cell r="Z207" t="str">
            <v xml:space="preserve"> </v>
          </cell>
          <cell r="AC207" t="str">
            <v xml:space="preserve"> </v>
          </cell>
        </row>
        <row r="208">
          <cell r="T208">
            <v>8713690</v>
          </cell>
          <cell r="Z208" t="str">
            <v xml:space="preserve"> </v>
          </cell>
          <cell r="AC208" t="str">
            <v xml:space="preserve"> </v>
          </cell>
        </row>
        <row r="209">
          <cell r="T209">
            <v>4990247</v>
          </cell>
          <cell r="Z209" t="str">
            <v xml:space="preserve"> </v>
          </cell>
          <cell r="AC209" t="str">
            <v xml:space="preserve"> </v>
          </cell>
        </row>
        <row r="210">
          <cell r="T210">
            <v>1500000</v>
          </cell>
          <cell r="Z210" t="str">
            <v xml:space="preserve"> </v>
          </cell>
          <cell r="AC210" t="str">
            <v xml:space="preserve"> </v>
          </cell>
        </row>
        <row r="211">
          <cell r="T211">
            <v>1500000</v>
          </cell>
          <cell r="Z211" t="str">
            <v xml:space="preserve"> </v>
          </cell>
          <cell r="AC211" t="str">
            <v xml:space="preserve"> </v>
          </cell>
        </row>
        <row r="212">
          <cell r="T212">
            <v>1600000</v>
          </cell>
          <cell r="Z212" t="str">
            <v xml:space="preserve"> </v>
          </cell>
          <cell r="AC212" t="str">
            <v xml:space="preserve"> </v>
          </cell>
        </row>
        <row r="213">
          <cell r="T213">
            <v>1500000</v>
          </cell>
          <cell r="Z213" t="str">
            <v xml:space="preserve"> </v>
          </cell>
          <cell r="AC213" t="str">
            <v xml:space="preserve"> </v>
          </cell>
        </row>
        <row r="214">
          <cell r="T214">
            <v>997913</v>
          </cell>
          <cell r="Z214" t="str">
            <v xml:space="preserve"> </v>
          </cell>
          <cell r="AC214" t="str">
            <v xml:space="preserve"> </v>
          </cell>
        </row>
        <row r="215">
          <cell r="T215">
            <v>4600000</v>
          </cell>
          <cell r="Z215" t="str">
            <v xml:space="preserve"> </v>
          </cell>
          <cell r="AC215" t="str">
            <v xml:space="preserve"> </v>
          </cell>
        </row>
        <row r="216">
          <cell r="T216">
            <v>3723000</v>
          </cell>
          <cell r="Z216" t="str">
            <v xml:space="preserve"> </v>
          </cell>
          <cell r="AC216" t="str">
            <v xml:space="preserve"> </v>
          </cell>
        </row>
        <row r="217">
          <cell r="T217">
            <v>4738000</v>
          </cell>
          <cell r="Z217" t="str">
            <v xml:space="preserve"> </v>
          </cell>
          <cell r="AC217" t="str">
            <v xml:space="preserve"> </v>
          </cell>
        </row>
        <row r="218">
          <cell r="T218">
            <v>4590000</v>
          </cell>
          <cell r="Z218" t="str">
            <v xml:space="preserve"> </v>
          </cell>
          <cell r="AC218" t="str">
            <v xml:space="preserve"> </v>
          </cell>
        </row>
        <row r="219">
          <cell r="T219">
            <v>5000000</v>
          </cell>
          <cell r="Z219" t="str">
            <v xml:space="preserve"> </v>
          </cell>
          <cell r="AC219" t="str">
            <v xml:space="preserve"> </v>
          </cell>
        </row>
        <row r="220">
          <cell r="T220">
            <v>4720000</v>
          </cell>
          <cell r="Z220" t="str">
            <v xml:space="preserve"> </v>
          </cell>
          <cell r="AC220" t="str">
            <v xml:space="preserve"> </v>
          </cell>
        </row>
        <row r="221">
          <cell r="T221">
            <v>3793000</v>
          </cell>
          <cell r="Z221" t="str">
            <v xml:space="preserve"> </v>
          </cell>
          <cell r="AC221" t="str">
            <v xml:space="preserve"> </v>
          </cell>
        </row>
        <row r="222">
          <cell r="T222">
            <v>5000000</v>
          </cell>
          <cell r="Z222" t="str">
            <v xml:space="preserve"> </v>
          </cell>
          <cell r="AC222" t="str">
            <v xml:space="preserve"> </v>
          </cell>
        </row>
        <row r="223">
          <cell r="T223">
            <v>1500000</v>
          </cell>
          <cell r="Z223" t="str">
            <v xml:space="preserve"> </v>
          </cell>
          <cell r="AC223" t="str">
            <v xml:space="preserve"> </v>
          </cell>
        </row>
        <row r="224">
          <cell r="T224">
            <v>10000000</v>
          </cell>
          <cell r="Z224" t="str">
            <v xml:space="preserve"> </v>
          </cell>
          <cell r="AC224" t="str">
            <v xml:space="preserve"> </v>
          </cell>
        </row>
        <row r="225">
          <cell r="T225">
            <v>5000000</v>
          </cell>
          <cell r="Z225" t="str">
            <v xml:space="preserve"> </v>
          </cell>
          <cell r="AC225" t="str">
            <v xml:space="preserve"> </v>
          </cell>
        </row>
        <row r="226">
          <cell r="T226">
            <v>10000000</v>
          </cell>
          <cell r="Z226" t="str">
            <v xml:space="preserve"> </v>
          </cell>
          <cell r="AC226" t="str">
            <v xml:space="preserve"> </v>
          </cell>
        </row>
        <row r="227">
          <cell r="T227">
            <v>9350000</v>
          </cell>
          <cell r="Z227" t="str">
            <v xml:space="preserve"> </v>
          </cell>
          <cell r="AC227" t="str">
            <v xml:space="preserve"> </v>
          </cell>
        </row>
        <row r="228">
          <cell r="T228">
            <v>4800000</v>
          </cell>
          <cell r="Z228" t="str">
            <v xml:space="preserve"> </v>
          </cell>
          <cell r="AC228" t="str">
            <v xml:space="preserve"> </v>
          </cell>
        </row>
        <row r="229">
          <cell r="T229">
            <v>5000000</v>
          </cell>
          <cell r="Z229" t="str">
            <v xml:space="preserve"> </v>
          </cell>
          <cell r="AC229" t="str">
            <v xml:space="preserve"> </v>
          </cell>
        </row>
        <row r="230">
          <cell r="T230">
            <v>4815210</v>
          </cell>
          <cell r="Z230" t="str">
            <v xml:space="preserve"> </v>
          </cell>
          <cell r="AC230" t="str">
            <v xml:space="preserve"> </v>
          </cell>
        </row>
        <row r="231">
          <cell r="T231">
            <v>1500000</v>
          </cell>
          <cell r="Z231" t="str">
            <v xml:space="preserve"> </v>
          </cell>
          <cell r="AC231" t="str">
            <v xml:space="preserve"> </v>
          </cell>
        </row>
        <row r="232">
          <cell r="T232">
            <v>1500000</v>
          </cell>
          <cell r="Z232" t="str">
            <v xml:space="preserve"> </v>
          </cell>
          <cell r="AC232" t="str">
            <v xml:space="preserve"> </v>
          </cell>
        </row>
        <row r="233">
          <cell r="T233">
            <v>1500000</v>
          </cell>
          <cell r="Z233" t="str">
            <v xml:space="preserve"> </v>
          </cell>
          <cell r="AC233" t="str">
            <v xml:space="preserve"> </v>
          </cell>
        </row>
        <row r="234">
          <cell r="T234">
            <v>5000000</v>
          </cell>
          <cell r="Z234" t="str">
            <v xml:space="preserve"> </v>
          </cell>
          <cell r="AC234" t="str">
            <v xml:space="preserve"> </v>
          </cell>
        </row>
        <row r="235">
          <cell r="T235">
            <v>10000000</v>
          </cell>
          <cell r="Z235" t="str">
            <v xml:space="preserve"> </v>
          </cell>
          <cell r="AC235" t="str">
            <v xml:space="preserve"> </v>
          </cell>
        </row>
        <row r="236">
          <cell r="T236">
            <v>900000</v>
          </cell>
          <cell r="Z236" t="str">
            <v xml:space="preserve"> </v>
          </cell>
          <cell r="AC236" t="str">
            <v xml:space="preserve"> </v>
          </cell>
        </row>
        <row r="237">
          <cell r="T237">
            <v>1310000</v>
          </cell>
          <cell r="Z237" t="str">
            <v xml:space="preserve"> </v>
          </cell>
          <cell r="AC237" t="str">
            <v xml:space="preserve"> </v>
          </cell>
        </row>
        <row r="238">
          <cell r="T238">
            <v>1500000</v>
          </cell>
          <cell r="Z238" t="str">
            <v xml:space="preserve"> </v>
          </cell>
          <cell r="AC238" t="str">
            <v xml:space="preserve"> </v>
          </cell>
        </row>
        <row r="239">
          <cell r="T239">
            <v>2770790</v>
          </cell>
          <cell r="Z239" t="str">
            <v xml:space="preserve"> </v>
          </cell>
          <cell r="AC239" t="str">
            <v xml:space="preserve"> </v>
          </cell>
        </row>
        <row r="240">
          <cell r="T240">
            <v>5000000</v>
          </cell>
          <cell r="Z240" t="str">
            <v xml:space="preserve"> </v>
          </cell>
          <cell r="AC240" t="str">
            <v xml:space="preserve"> </v>
          </cell>
        </row>
        <row r="241">
          <cell r="T241">
            <v>4990000</v>
          </cell>
          <cell r="Z241" t="str">
            <v xml:space="preserve"> </v>
          </cell>
          <cell r="AC241" t="str">
            <v xml:space="preserve"> </v>
          </cell>
        </row>
        <row r="242">
          <cell r="T242">
            <v>10000000</v>
          </cell>
          <cell r="Z242" t="str">
            <v xml:space="preserve"> </v>
          </cell>
          <cell r="AC242" t="str">
            <v xml:space="preserve"> </v>
          </cell>
        </row>
        <row r="243">
          <cell r="T243">
            <v>4178001</v>
          </cell>
          <cell r="Z243" t="str">
            <v xml:space="preserve"> </v>
          </cell>
          <cell r="AC243" t="str">
            <v xml:space="preserve"> </v>
          </cell>
        </row>
        <row r="244">
          <cell r="T244">
            <v>5722905</v>
          </cell>
          <cell r="Z244" t="str">
            <v xml:space="preserve"> </v>
          </cell>
          <cell r="AC244" t="str">
            <v xml:space="preserve"> </v>
          </cell>
        </row>
        <row r="245">
          <cell r="T245">
            <v>3488300</v>
          </cell>
          <cell r="Z245" t="str">
            <v xml:space="preserve"> </v>
          </cell>
          <cell r="AC245" t="str">
            <v xml:space="preserve"> </v>
          </cell>
        </row>
        <row r="246">
          <cell r="T246">
            <v>3750000</v>
          </cell>
          <cell r="Z246" t="str">
            <v xml:space="preserve"> </v>
          </cell>
          <cell r="AC246" t="str">
            <v xml:space="preserve"> </v>
          </cell>
        </row>
        <row r="247">
          <cell r="T247">
            <v>9931000</v>
          </cell>
          <cell r="Z247" t="str">
            <v xml:space="preserve"> </v>
          </cell>
          <cell r="AC247" t="str">
            <v xml:space="preserve"> </v>
          </cell>
        </row>
        <row r="248">
          <cell r="T248">
            <v>2630800</v>
          </cell>
          <cell r="Z248" t="str">
            <v xml:space="preserve"> </v>
          </cell>
          <cell r="AC248" t="str">
            <v xml:space="preserve"> </v>
          </cell>
        </row>
        <row r="249">
          <cell r="T249">
            <v>9948000</v>
          </cell>
          <cell r="Z249" t="str">
            <v xml:space="preserve"> </v>
          </cell>
          <cell r="AC249" t="str">
            <v xml:space="preserve"> </v>
          </cell>
        </row>
        <row r="250">
          <cell r="T250">
            <v>4713660</v>
          </cell>
          <cell r="Z250" t="str">
            <v xml:space="preserve"> </v>
          </cell>
          <cell r="AC250" t="str">
            <v xml:space="preserve"> </v>
          </cell>
        </row>
        <row r="251">
          <cell r="T251">
            <v>5000000</v>
          </cell>
          <cell r="Z251" t="str">
            <v xml:space="preserve"> </v>
          </cell>
          <cell r="AC251" t="str">
            <v xml:space="preserve"> </v>
          </cell>
        </row>
        <row r="252">
          <cell r="T252">
            <v>3334000</v>
          </cell>
          <cell r="Z252" t="str">
            <v xml:space="preserve"> </v>
          </cell>
          <cell r="AC252" t="str">
            <v xml:space="preserve"> </v>
          </cell>
        </row>
        <row r="253">
          <cell r="T253">
            <v>5000000</v>
          </cell>
          <cell r="Z253" t="str">
            <v xml:space="preserve"> </v>
          </cell>
          <cell r="AC253" t="str">
            <v xml:space="preserve"> </v>
          </cell>
        </row>
        <row r="254">
          <cell r="T254">
            <v>10000000</v>
          </cell>
          <cell r="Z254" t="str">
            <v xml:space="preserve"> </v>
          </cell>
          <cell r="AC254" t="str">
            <v xml:space="preserve"> </v>
          </cell>
        </row>
        <row r="255">
          <cell r="T255">
            <v>4320000</v>
          </cell>
          <cell r="Z255" t="str">
            <v xml:space="preserve"> </v>
          </cell>
          <cell r="AC255" t="str">
            <v xml:space="preserve"> </v>
          </cell>
        </row>
        <row r="256">
          <cell r="T256">
            <v>2593000</v>
          </cell>
          <cell r="Z256" t="str">
            <v xml:space="preserve"> </v>
          </cell>
          <cell r="AC256" t="str">
            <v xml:space="preserve"> </v>
          </cell>
        </row>
        <row r="257">
          <cell r="T257">
            <v>5000000</v>
          </cell>
          <cell r="Z257" t="str">
            <v xml:space="preserve"> </v>
          </cell>
          <cell r="AC257" t="str">
            <v xml:space="preserve"> </v>
          </cell>
        </row>
        <row r="258">
          <cell r="T258">
            <v>10000000</v>
          </cell>
          <cell r="Z258" t="str">
            <v xml:space="preserve"> </v>
          </cell>
          <cell r="AC258" t="str">
            <v xml:space="preserve"> </v>
          </cell>
        </row>
        <row r="259">
          <cell r="T259">
            <v>4807125</v>
          </cell>
          <cell r="Z259" t="str">
            <v xml:space="preserve"> </v>
          </cell>
          <cell r="AC259" t="str">
            <v xml:space="preserve"> </v>
          </cell>
        </row>
        <row r="260">
          <cell r="T260">
            <v>5000000</v>
          </cell>
          <cell r="Z260" t="str">
            <v xml:space="preserve"> </v>
          </cell>
          <cell r="AC260" t="str">
            <v xml:space="preserve"> </v>
          </cell>
        </row>
        <row r="261">
          <cell r="T261">
            <v>5000000</v>
          </cell>
          <cell r="Z261" t="str">
            <v xml:space="preserve"> </v>
          </cell>
          <cell r="AC261" t="str">
            <v xml:space="preserve"> </v>
          </cell>
        </row>
        <row r="262">
          <cell r="T262">
            <v>5000000</v>
          </cell>
          <cell r="Z262" t="str">
            <v xml:space="preserve"> </v>
          </cell>
          <cell r="AC262" t="str">
            <v xml:space="preserve"> </v>
          </cell>
        </row>
        <row r="263">
          <cell r="T263">
            <v>4765000</v>
          </cell>
          <cell r="Z263" t="str">
            <v xml:space="preserve"> </v>
          </cell>
          <cell r="AC263" t="str">
            <v xml:space="preserve"> </v>
          </cell>
        </row>
        <row r="264">
          <cell r="T264">
            <v>5000000</v>
          </cell>
          <cell r="Z264" t="str">
            <v xml:space="preserve"> </v>
          </cell>
          <cell r="AC264" t="str">
            <v xml:space="preserve"> </v>
          </cell>
        </row>
        <row r="265">
          <cell r="T265">
            <v>4975915</v>
          </cell>
          <cell r="Z265" t="str">
            <v xml:space="preserve"> </v>
          </cell>
          <cell r="AC265" t="str">
            <v xml:space="preserve"> </v>
          </cell>
        </row>
        <row r="266">
          <cell r="T266">
            <v>5000000</v>
          </cell>
          <cell r="Z266" t="str">
            <v xml:space="preserve"> </v>
          </cell>
          <cell r="AC266" t="str">
            <v xml:space="preserve"> </v>
          </cell>
        </row>
        <row r="267">
          <cell r="T267">
            <v>1376070</v>
          </cell>
          <cell r="Z267" t="str">
            <v xml:space="preserve"> </v>
          </cell>
          <cell r="AC267" t="str">
            <v xml:space="preserve"> </v>
          </cell>
        </row>
        <row r="268">
          <cell r="T268">
            <v>1600000</v>
          </cell>
          <cell r="Z268" t="str">
            <v xml:space="preserve"> </v>
          </cell>
          <cell r="AC268" t="str">
            <v xml:space="preserve"> </v>
          </cell>
        </row>
        <row r="269">
          <cell r="T269">
            <v>1600000</v>
          </cell>
          <cell r="Z269" t="str">
            <v xml:space="preserve"> </v>
          </cell>
          <cell r="AC269" t="str">
            <v xml:space="preserve"> </v>
          </cell>
        </row>
        <row r="270">
          <cell r="T270">
            <v>4237000</v>
          </cell>
          <cell r="Z270" t="str">
            <v xml:space="preserve"> </v>
          </cell>
          <cell r="AC270" t="str">
            <v xml:space="preserve"> </v>
          </cell>
        </row>
        <row r="271">
          <cell r="T271">
            <v>4637000</v>
          </cell>
          <cell r="Z271" t="str">
            <v xml:space="preserve"> </v>
          </cell>
          <cell r="AC271" t="str">
            <v xml:space="preserve"> </v>
          </cell>
        </row>
        <row r="272">
          <cell r="T272">
            <v>4021500</v>
          </cell>
          <cell r="Z272" t="str">
            <v xml:space="preserve"> </v>
          </cell>
          <cell r="AC272" t="str">
            <v xml:space="preserve"> </v>
          </cell>
        </row>
        <row r="273">
          <cell r="T273">
            <v>1000000</v>
          </cell>
          <cell r="Z273" t="str">
            <v xml:space="preserve"> </v>
          </cell>
          <cell r="AC273" t="str">
            <v xml:space="preserve"> </v>
          </cell>
        </row>
        <row r="274">
          <cell r="T274">
            <v>5000000</v>
          </cell>
          <cell r="Z274" t="str">
            <v xml:space="preserve"> </v>
          </cell>
          <cell r="AC274" t="str">
            <v xml:space="preserve"> </v>
          </cell>
        </row>
        <row r="275">
          <cell r="T275">
            <v>3000000</v>
          </cell>
          <cell r="Z275" t="str">
            <v xml:space="preserve"> </v>
          </cell>
          <cell r="AC275" t="str">
            <v xml:space="preserve"> </v>
          </cell>
        </row>
        <row r="276">
          <cell r="T276">
            <v>4700000</v>
          </cell>
          <cell r="Z276" t="str">
            <v xml:space="preserve"> </v>
          </cell>
          <cell r="AC276" t="str">
            <v xml:space="preserve"> </v>
          </cell>
        </row>
        <row r="277">
          <cell r="T277">
            <v>5000000</v>
          </cell>
          <cell r="Z277" t="str">
            <v xml:space="preserve"> </v>
          </cell>
          <cell r="AC277" t="str">
            <v xml:space="preserve"> </v>
          </cell>
        </row>
        <row r="278">
          <cell r="T278">
            <v>4997000</v>
          </cell>
          <cell r="Z278" t="str">
            <v xml:space="preserve"> </v>
          </cell>
          <cell r="AC278" t="str">
            <v xml:space="preserve"> </v>
          </cell>
        </row>
        <row r="279">
          <cell r="T279">
            <v>6034000</v>
          </cell>
          <cell r="Z279" t="str">
            <v xml:space="preserve"> </v>
          </cell>
          <cell r="AC279" t="str">
            <v xml:space="preserve"> </v>
          </cell>
        </row>
        <row r="280">
          <cell r="T280">
            <v>4970690</v>
          </cell>
          <cell r="Z280" t="str">
            <v xml:space="preserve"> </v>
          </cell>
          <cell r="AC280" t="str">
            <v xml:space="preserve"> </v>
          </cell>
        </row>
        <row r="281">
          <cell r="T281">
            <v>7520000</v>
          </cell>
          <cell r="Z281" t="str">
            <v xml:space="preserve"> </v>
          </cell>
          <cell r="AC281" t="str">
            <v xml:space="preserve"> </v>
          </cell>
        </row>
        <row r="282">
          <cell r="T282">
            <v>5531020</v>
          </cell>
          <cell r="Z282" t="str">
            <v xml:space="preserve"> </v>
          </cell>
          <cell r="AC282" t="str">
            <v xml:space="preserve"> </v>
          </cell>
        </row>
        <row r="283">
          <cell r="T283">
            <v>5000000</v>
          </cell>
          <cell r="Z283" t="str">
            <v xml:space="preserve"> </v>
          </cell>
          <cell r="AC283" t="str">
            <v xml:space="preserve"> </v>
          </cell>
        </row>
        <row r="284">
          <cell r="T284">
            <v>5000000</v>
          </cell>
          <cell r="Z284" t="str">
            <v xml:space="preserve"> </v>
          </cell>
          <cell r="AC284" t="str">
            <v xml:space="preserve"> </v>
          </cell>
        </row>
        <row r="285">
          <cell r="T285">
            <v>10000000</v>
          </cell>
          <cell r="Z285" t="str">
            <v xml:space="preserve"> </v>
          </cell>
          <cell r="AC285" t="str">
            <v xml:space="preserve"> </v>
          </cell>
        </row>
        <row r="286">
          <cell r="T286">
            <v>10000000</v>
          </cell>
          <cell r="Z286" t="str">
            <v xml:space="preserve"> </v>
          </cell>
          <cell r="AC286" t="str">
            <v xml:space="preserve"> </v>
          </cell>
        </row>
        <row r="287">
          <cell r="T287">
            <v>1500000</v>
          </cell>
          <cell r="Z287" t="str">
            <v xml:space="preserve"> </v>
          </cell>
          <cell r="AC287" t="str">
            <v xml:space="preserve"> </v>
          </cell>
        </row>
        <row r="288">
          <cell r="T288">
            <v>1500000</v>
          </cell>
          <cell r="Z288" t="str">
            <v xml:space="preserve"> </v>
          </cell>
          <cell r="AC288" t="str">
            <v xml:space="preserve"> </v>
          </cell>
        </row>
        <row r="289">
          <cell r="T289">
            <v>5000000</v>
          </cell>
          <cell r="Z289" t="str">
            <v xml:space="preserve"> </v>
          </cell>
          <cell r="AC289" t="str">
            <v xml:space="preserve"> </v>
          </cell>
        </row>
        <row r="290">
          <cell r="T290">
            <v>5222000</v>
          </cell>
          <cell r="Z290" t="str">
            <v xml:space="preserve"> </v>
          </cell>
          <cell r="AC290" t="str">
            <v xml:space="preserve"> </v>
          </cell>
        </row>
        <row r="291">
          <cell r="T291">
            <v>3770000</v>
          </cell>
          <cell r="Z291" t="str">
            <v xml:space="preserve"> </v>
          </cell>
          <cell r="AC291" t="str">
            <v xml:space="preserve"> </v>
          </cell>
        </row>
        <row r="292">
          <cell r="T292">
            <v>1028000</v>
          </cell>
          <cell r="Z292" t="str">
            <v xml:space="preserve"> </v>
          </cell>
          <cell r="AC292" t="str">
            <v xml:space="preserve"> </v>
          </cell>
        </row>
        <row r="293">
          <cell r="T293">
            <v>5000000</v>
          </cell>
          <cell r="Z293" t="str">
            <v xml:space="preserve"> </v>
          </cell>
          <cell r="AC293" t="str">
            <v xml:space="preserve"> </v>
          </cell>
        </row>
        <row r="294">
          <cell r="T294">
            <v>1731959</v>
          </cell>
          <cell r="Z294" t="str">
            <v xml:space="preserve"> </v>
          </cell>
          <cell r="AC294" t="str">
            <v xml:space="preserve"> </v>
          </cell>
        </row>
        <row r="295">
          <cell r="T295">
            <v>2218000</v>
          </cell>
          <cell r="Z295" t="str">
            <v xml:space="preserve"> </v>
          </cell>
          <cell r="AC295" t="str">
            <v xml:space="preserve"> </v>
          </cell>
        </row>
        <row r="296">
          <cell r="T296">
            <v>4537225</v>
          </cell>
          <cell r="Z296" t="str">
            <v xml:space="preserve"> </v>
          </cell>
          <cell r="AC296" t="str">
            <v xml:space="preserve"> </v>
          </cell>
        </row>
        <row r="297">
          <cell r="T297">
            <v>10000000</v>
          </cell>
          <cell r="Z297" t="str">
            <v xml:space="preserve"> </v>
          </cell>
          <cell r="AC297" t="str">
            <v xml:space="preserve"> </v>
          </cell>
        </row>
        <row r="298">
          <cell r="T298">
            <v>5000000</v>
          </cell>
          <cell r="Z298" t="str">
            <v xml:space="preserve"> </v>
          </cell>
          <cell r="AC298" t="str">
            <v xml:space="preserve"> </v>
          </cell>
        </row>
        <row r="299">
          <cell r="T299">
            <v>2654970</v>
          </cell>
          <cell r="Z299" t="str">
            <v xml:space="preserve"> </v>
          </cell>
          <cell r="AC299" t="str">
            <v xml:space="preserve"> </v>
          </cell>
        </row>
        <row r="300">
          <cell r="T300">
            <v>9860000</v>
          </cell>
          <cell r="Z300" t="str">
            <v xml:space="preserve"> </v>
          </cell>
          <cell r="AC300" t="str">
            <v xml:space="preserve"> </v>
          </cell>
        </row>
        <row r="301">
          <cell r="T301">
            <v>1462000</v>
          </cell>
          <cell r="Z301" t="str">
            <v xml:space="preserve"> </v>
          </cell>
          <cell r="AC301" t="str">
            <v xml:space="preserve"> </v>
          </cell>
        </row>
        <row r="302">
          <cell r="T302">
            <v>4997015</v>
          </cell>
          <cell r="Z302" t="str">
            <v xml:space="preserve"> </v>
          </cell>
          <cell r="AC302" t="str">
            <v xml:space="preserve"> </v>
          </cell>
        </row>
        <row r="303">
          <cell r="T303">
            <v>0</v>
          </cell>
        </row>
        <row r="304">
          <cell r="T304">
            <v>650393000</v>
          </cell>
          <cell r="U304">
            <v>0</v>
          </cell>
          <cell r="V304">
            <v>0</v>
          </cell>
          <cell r="W304">
            <v>0</v>
          </cell>
          <cell r="X304">
            <v>0</v>
          </cell>
          <cell r="Y304">
            <v>0</v>
          </cell>
          <cell r="Z304">
            <v>0</v>
          </cell>
          <cell r="AA304">
            <v>0</v>
          </cell>
          <cell r="AB304">
            <v>0</v>
          </cell>
          <cell r="AC304">
            <v>0</v>
          </cell>
          <cell r="AD304">
            <v>0</v>
          </cell>
          <cell r="AE304">
            <v>0</v>
          </cell>
          <cell r="AF304">
            <v>0</v>
          </cell>
        </row>
        <row r="307">
          <cell r="T307">
            <v>3847855</v>
          </cell>
          <cell r="Z307" t="str">
            <v xml:space="preserve"> </v>
          </cell>
          <cell r="AC307" t="str">
            <v xml:space="preserve"> </v>
          </cell>
        </row>
        <row r="308">
          <cell r="T308">
            <v>4306018</v>
          </cell>
          <cell r="Z308" t="str">
            <v xml:space="preserve"> </v>
          </cell>
          <cell r="AC308" t="str">
            <v xml:space="preserve"> </v>
          </cell>
        </row>
        <row r="309">
          <cell r="T309">
            <v>6172788</v>
          </cell>
          <cell r="Z309" t="str">
            <v xml:space="preserve"> </v>
          </cell>
          <cell r="AC309" t="str">
            <v xml:space="preserve"> </v>
          </cell>
        </row>
        <row r="310">
          <cell r="T310">
            <v>7726566</v>
          </cell>
          <cell r="Z310" t="str">
            <v xml:space="preserve"> </v>
          </cell>
          <cell r="AC310" t="str">
            <v xml:space="preserve"> </v>
          </cell>
        </row>
        <row r="311">
          <cell r="T311">
            <v>4900000</v>
          </cell>
          <cell r="Z311" t="str">
            <v xml:space="preserve"> </v>
          </cell>
          <cell r="AC311" t="str">
            <v xml:space="preserve"> </v>
          </cell>
        </row>
        <row r="312">
          <cell r="T312">
            <v>3500000</v>
          </cell>
          <cell r="Z312" t="str">
            <v xml:space="preserve"> </v>
          </cell>
          <cell r="AC312" t="str">
            <v xml:space="preserve"> </v>
          </cell>
        </row>
        <row r="313">
          <cell r="T313">
            <v>7120000</v>
          </cell>
          <cell r="Z313" t="str">
            <v xml:space="preserve"> </v>
          </cell>
          <cell r="AC313" t="str">
            <v xml:space="preserve"> </v>
          </cell>
        </row>
        <row r="314">
          <cell r="T314">
            <v>8000000</v>
          </cell>
          <cell r="Z314" t="str">
            <v xml:space="preserve"> </v>
          </cell>
          <cell r="AC314" t="str">
            <v xml:space="preserve"> </v>
          </cell>
        </row>
        <row r="315">
          <cell r="T315">
            <v>5795970</v>
          </cell>
          <cell r="Z315" t="str">
            <v xml:space="preserve"> </v>
          </cell>
          <cell r="AC315" t="str">
            <v xml:space="preserve"> </v>
          </cell>
        </row>
        <row r="316">
          <cell r="T316">
            <v>1367981</v>
          </cell>
          <cell r="Z316" t="str">
            <v xml:space="preserve"> </v>
          </cell>
          <cell r="AC316" t="str">
            <v xml:space="preserve"> </v>
          </cell>
        </row>
        <row r="317">
          <cell r="T317">
            <v>3768400</v>
          </cell>
          <cell r="Z317" t="str">
            <v xml:space="preserve"> </v>
          </cell>
          <cell r="AC317" t="str">
            <v xml:space="preserve"> </v>
          </cell>
        </row>
        <row r="318">
          <cell r="T318">
            <v>8000000</v>
          </cell>
          <cell r="Z318" t="str">
            <v xml:space="preserve"> </v>
          </cell>
          <cell r="AC318" t="str">
            <v xml:space="preserve"> </v>
          </cell>
        </row>
        <row r="319">
          <cell r="T319">
            <v>4000000</v>
          </cell>
          <cell r="Z319" t="str">
            <v xml:space="preserve"> </v>
          </cell>
          <cell r="AC319" t="str">
            <v xml:space="preserve"> </v>
          </cell>
        </row>
        <row r="320">
          <cell r="T320">
            <v>7958000</v>
          </cell>
          <cell r="Z320" t="str">
            <v xml:space="preserve"> </v>
          </cell>
          <cell r="AC320" t="str">
            <v xml:space="preserve"> </v>
          </cell>
        </row>
        <row r="321">
          <cell r="T321">
            <v>3650000</v>
          </cell>
          <cell r="Z321" t="str">
            <v xml:space="preserve"> </v>
          </cell>
          <cell r="AC321" t="str">
            <v xml:space="preserve"> </v>
          </cell>
        </row>
        <row r="322">
          <cell r="T322">
            <v>8000000</v>
          </cell>
          <cell r="Z322" t="str">
            <v xml:space="preserve"> </v>
          </cell>
          <cell r="AC322" t="str">
            <v xml:space="preserve"> </v>
          </cell>
        </row>
        <row r="323">
          <cell r="T323">
            <v>7000000</v>
          </cell>
          <cell r="Z323" t="str">
            <v xml:space="preserve"> </v>
          </cell>
          <cell r="AC323" t="str">
            <v xml:space="preserve"> </v>
          </cell>
        </row>
        <row r="324">
          <cell r="T324">
            <v>8000000</v>
          </cell>
          <cell r="Z324" t="str">
            <v xml:space="preserve"> </v>
          </cell>
          <cell r="AC324" t="str">
            <v xml:space="preserve"> </v>
          </cell>
        </row>
        <row r="325">
          <cell r="T325">
            <v>4700000</v>
          </cell>
          <cell r="Z325" t="str">
            <v xml:space="preserve"> </v>
          </cell>
          <cell r="AC325" t="str">
            <v xml:space="preserve"> </v>
          </cell>
        </row>
        <row r="326">
          <cell r="T326">
            <v>7996000</v>
          </cell>
          <cell r="Z326" t="str">
            <v xml:space="preserve"> </v>
          </cell>
          <cell r="AC326" t="str">
            <v xml:space="preserve"> </v>
          </cell>
        </row>
        <row r="327">
          <cell r="T327">
            <v>7980000</v>
          </cell>
          <cell r="Z327" t="str">
            <v xml:space="preserve"> </v>
          </cell>
          <cell r="AC327" t="str">
            <v xml:space="preserve"> </v>
          </cell>
        </row>
        <row r="328">
          <cell r="T328">
            <v>8000000</v>
          </cell>
          <cell r="Z328" t="str">
            <v xml:space="preserve"> </v>
          </cell>
          <cell r="AC328" t="str">
            <v xml:space="preserve"> </v>
          </cell>
        </row>
        <row r="329">
          <cell r="T329">
            <v>8000000</v>
          </cell>
          <cell r="Z329" t="str">
            <v xml:space="preserve"> </v>
          </cell>
          <cell r="AC329" t="str">
            <v xml:space="preserve"> </v>
          </cell>
        </row>
        <row r="330">
          <cell r="T330">
            <v>8000000</v>
          </cell>
          <cell r="Z330" t="str">
            <v xml:space="preserve"> </v>
          </cell>
          <cell r="AC330" t="str">
            <v xml:space="preserve"> </v>
          </cell>
        </row>
        <row r="331">
          <cell r="T331">
            <v>4720000</v>
          </cell>
          <cell r="Z331" t="str">
            <v xml:space="preserve"> </v>
          </cell>
          <cell r="AC331" t="str">
            <v xml:space="preserve"> </v>
          </cell>
        </row>
        <row r="332">
          <cell r="T332">
            <v>8000000</v>
          </cell>
          <cell r="Z332" t="str">
            <v xml:space="preserve"> </v>
          </cell>
          <cell r="AC332" t="str">
            <v xml:space="preserve"> </v>
          </cell>
        </row>
        <row r="333">
          <cell r="T333">
            <v>3750000</v>
          </cell>
          <cell r="Z333" t="str">
            <v xml:space="preserve"> </v>
          </cell>
          <cell r="AC333" t="str">
            <v xml:space="preserve"> </v>
          </cell>
        </row>
        <row r="334">
          <cell r="T334">
            <v>8000000</v>
          </cell>
          <cell r="Z334" t="str">
            <v xml:space="preserve"> </v>
          </cell>
          <cell r="AC334" t="str">
            <v xml:space="preserve"> </v>
          </cell>
        </row>
        <row r="335">
          <cell r="T335">
            <v>3570000</v>
          </cell>
          <cell r="Z335" t="str">
            <v xml:space="preserve"> </v>
          </cell>
          <cell r="AC335" t="str">
            <v xml:space="preserve"> </v>
          </cell>
        </row>
        <row r="336">
          <cell r="T336">
            <v>4000000</v>
          </cell>
          <cell r="Z336" t="str">
            <v xml:space="preserve"> </v>
          </cell>
          <cell r="AC336" t="str">
            <v xml:space="preserve"> </v>
          </cell>
        </row>
        <row r="337">
          <cell r="T337">
            <v>4000000</v>
          </cell>
          <cell r="Z337" t="str">
            <v xml:space="preserve"> </v>
          </cell>
          <cell r="AC337" t="str">
            <v xml:space="preserve"> </v>
          </cell>
        </row>
        <row r="338">
          <cell r="T338">
            <v>3935699</v>
          </cell>
          <cell r="Z338" t="str">
            <v xml:space="preserve"> </v>
          </cell>
          <cell r="AC338" t="str">
            <v xml:space="preserve"> </v>
          </cell>
        </row>
        <row r="339">
          <cell r="T339">
            <v>8000000</v>
          </cell>
          <cell r="Z339" t="str">
            <v xml:space="preserve"> </v>
          </cell>
          <cell r="AC339" t="str">
            <v xml:space="preserve"> </v>
          </cell>
        </row>
        <row r="340">
          <cell r="T340">
            <v>4000000</v>
          </cell>
          <cell r="Z340" t="str">
            <v xml:space="preserve"> </v>
          </cell>
          <cell r="AC340" t="str">
            <v xml:space="preserve"> </v>
          </cell>
        </row>
        <row r="341">
          <cell r="T341">
            <v>8000000</v>
          </cell>
          <cell r="Z341" t="str">
            <v xml:space="preserve"> </v>
          </cell>
          <cell r="AC341" t="str">
            <v xml:space="preserve"> </v>
          </cell>
        </row>
        <row r="342">
          <cell r="T342">
            <v>7260000</v>
          </cell>
          <cell r="Z342" t="str">
            <v xml:space="preserve"> </v>
          </cell>
          <cell r="AC342" t="str">
            <v xml:space="preserve"> </v>
          </cell>
        </row>
        <row r="343">
          <cell r="T343">
            <v>8000000</v>
          </cell>
          <cell r="Z343" t="str">
            <v xml:space="preserve"> </v>
          </cell>
          <cell r="AC343" t="str">
            <v xml:space="preserve"> </v>
          </cell>
        </row>
        <row r="344">
          <cell r="T344">
            <v>7260000</v>
          </cell>
          <cell r="Z344" t="str">
            <v xml:space="preserve"> </v>
          </cell>
          <cell r="AC344" t="str">
            <v xml:space="preserve"> </v>
          </cell>
        </row>
        <row r="345">
          <cell r="T345">
            <v>7270000</v>
          </cell>
          <cell r="Z345" t="str">
            <v xml:space="preserve"> </v>
          </cell>
          <cell r="AC345" t="str">
            <v xml:space="preserve"> </v>
          </cell>
        </row>
        <row r="346">
          <cell r="T346">
            <v>8000000</v>
          </cell>
          <cell r="Z346" t="str">
            <v xml:space="preserve"> </v>
          </cell>
          <cell r="AC346" t="str">
            <v xml:space="preserve"> </v>
          </cell>
        </row>
        <row r="347">
          <cell r="T347">
            <v>8000000</v>
          </cell>
          <cell r="Z347" t="str">
            <v xml:space="preserve"> </v>
          </cell>
          <cell r="AC347" t="str">
            <v xml:space="preserve"> </v>
          </cell>
        </row>
        <row r="348">
          <cell r="T348">
            <v>8000000</v>
          </cell>
          <cell r="Z348" t="str">
            <v xml:space="preserve"> </v>
          </cell>
          <cell r="AC348" t="str">
            <v xml:space="preserve"> </v>
          </cell>
        </row>
        <row r="349">
          <cell r="T349">
            <v>8000000</v>
          </cell>
          <cell r="Z349" t="str">
            <v xml:space="preserve"> </v>
          </cell>
          <cell r="AC349" t="str">
            <v xml:space="preserve"> </v>
          </cell>
        </row>
        <row r="350">
          <cell r="T350">
            <v>8000000</v>
          </cell>
          <cell r="Z350" t="str">
            <v xml:space="preserve"> </v>
          </cell>
          <cell r="AC350" t="str">
            <v xml:space="preserve"> </v>
          </cell>
        </row>
        <row r="351">
          <cell r="T351">
            <v>7559136</v>
          </cell>
          <cell r="Z351" t="str">
            <v xml:space="preserve"> </v>
          </cell>
          <cell r="AC351" t="str">
            <v xml:space="preserve"> </v>
          </cell>
        </row>
        <row r="352">
          <cell r="T352">
            <v>3990000</v>
          </cell>
          <cell r="Z352" t="str">
            <v xml:space="preserve"> </v>
          </cell>
          <cell r="AC352" t="str">
            <v xml:space="preserve"> </v>
          </cell>
        </row>
        <row r="353">
          <cell r="T353">
            <v>8000000</v>
          </cell>
          <cell r="Z353" t="str">
            <v xml:space="preserve"> </v>
          </cell>
          <cell r="AC353" t="str">
            <v xml:space="preserve"> </v>
          </cell>
        </row>
        <row r="354">
          <cell r="T354">
            <v>7970418</v>
          </cell>
          <cell r="Z354" t="str">
            <v xml:space="preserve"> </v>
          </cell>
          <cell r="AC354" t="str">
            <v xml:space="preserve"> </v>
          </cell>
        </row>
        <row r="355">
          <cell r="T355">
            <v>4000000</v>
          </cell>
          <cell r="Z355" t="str">
            <v xml:space="preserve"> </v>
          </cell>
          <cell r="AC355" t="str">
            <v xml:space="preserve"> </v>
          </cell>
        </row>
        <row r="356">
          <cell r="T356">
            <v>8000000</v>
          </cell>
          <cell r="Z356" t="str">
            <v xml:space="preserve"> </v>
          </cell>
          <cell r="AC356" t="str">
            <v xml:space="preserve"> </v>
          </cell>
        </row>
        <row r="357">
          <cell r="T357">
            <v>8000000</v>
          </cell>
          <cell r="Z357" t="str">
            <v xml:space="preserve"> </v>
          </cell>
          <cell r="AC357" t="str">
            <v xml:space="preserve"> </v>
          </cell>
        </row>
        <row r="358">
          <cell r="T358">
            <v>4000000</v>
          </cell>
          <cell r="Z358" t="str">
            <v xml:space="preserve"> </v>
          </cell>
          <cell r="AC358" t="str">
            <v xml:space="preserve"> </v>
          </cell>
        </row>
        <row r="359">
          <cell r="T359">
            <v>3920765</v>
          </cell>
          <cell r="Z359" t="str">
            <v xml:space="preserve"> </v>
          </cell>
          <cell r="AC359" t="str">
            <v xml:space="preserve"> </v>
          </cell>
        </row>
        <row r="360">
          <cell r="T360">
            <v>4000000</v>
          </cell>
          <cell r="Z360" t="str">
            <v xml:space="preserve"> </v>
          </cell>
          <cell r="AC360" t="str">
            <v xml:space="preserve"> </v>
          </cell>
        </row>
        <row r="361">
          <cell r="T361">
            <v>7969390</v>
          </cell>
          <cell r="Z361" t="str">
            <v xml:space="preserve"> </v>
          </cell>
          <cell r="AC361" t="str">
            <v xml:space="preserve"> </v>
          </cell>
        </row>
        <row r="362">
          <cell r="T362">
            <v>4000000</v>
          </cell>
          <cell r="Z362" t="str">
            <v xml:space="preserve"> </v>
          </cell>
          <cell r="AC362" t="str">
            <v xml:space="preserve"> </v>
          </cell>
        </row>
        <row r="363">
          <cell r="T363">
            <v>8000000</v>
          </cell>
          <cell r="Z363" t="str">
            <v xml:space="preserve"> </v>
          </cell>
          <cell r="AC363" t="str">
            <v xml:space="preserve"> </v>
          </cell>
        </row>
        <row r="364">
          <cell r="T364">
            <v>8000000</v>
          </cell>
          <cell r="Z364" t="str">
            <v xml:space="preserve"> </v>
          </cell>
          <cell r="AC364" t="str">
            <v xml:space="preserve"> </v>
          </cell>
        </row>
        <row r="365">
          <cell r="T365">
            <v>8000000</v>
          </cell>
          <cell r="Z365" t="str">
            <v xml:space="preserve"> </v>
          </cell>
          <cell r="AC365" t="str">
            <v xml:space="preserve"> </v>
          </cell>
        </row>
        <row r="366">
          <cell r="T366">
            <v>4000000</v>
          </cell>
          <cell r="Z366" t="str">
            <v xml:space="preserve"> </v>
          </cell>
          <cell r="AC366" t="str">
            <v xml:space="preserve"> </v>
          </cell>
        </row>
        <row r="367">
          <cell r="T367">
            <v>4000000</v>
          </cell>
          <cell r="Z367" t="str">
            <v xml:space="preserve"> </v>
          </cell>
          <cell r="AC367" t="str">
            <v xml:space="preserve"> </v>
          </cell>
        </row>
        <row r="368">
          <cell r="T368">
            <v>7650000</v>
          </cell>
          <cell r="Z368" t="str">
            <v xml:space="preserve"> </v>
          </cell>
          <cell r="AC368" t="str">
            <v xml:space="preserve"> </v>
          </cell>
        </row>
        <row r="369">
          <cell r="T369">
            <v>7964419</v>
          </cell>
          <cell r="Z369" t="str">
            <v xml:space="preserve"> </v>
          </cell>
          <cell r="AC369" t="str">
            <v xml:space="preserve"> </v>
          </cell>
        </row>
        <row r="370">
          <cell r="T370">
            <v>8000000</v>
          </cell>
          <cell r="Z370" t="str">
            <v xml:space="preserve"> </v>
          </cell>
          <cell r="AC370" t="str">
            <v xml:space="preserve"> </v>
          </cell>
        </row>
        <row r="371">
          <cell r="T371">
            <v>4000000</v>
          </cell>
          <cell r="Z371" t="str">
            <v xml:space="preserve"> </v>
          </cell>
          <cell r="AC371" t="str">
            <v xml:space="preserve"> </v>
          </cell>
        </row>
        <row r="372">
          <cell r="T372">
            <v>8000000</v>
          </cell>
          <cell r="Z372" t="str">
            <v xml:space="preserve"> </v>
          </cell>
          <cell r="AC372" t="str">
            <v xml:space="preserve"> </v>
          </cell>
        </row>
        <row r="373">
          <cell r="T373">
            <v>4000000</v>
          </cell>
          <cell r="Z373" t="str">
            <v xml:space="preserve"> </v>
          </cell>
          <cell r="AC373" t="str">
            <v xml:space="preserve"> </v>
          </cell>
        </row>
        <row r="374">
          <cell r="T374">
            <v>4000000</v>
          </cell>
          <cell r="Z374" t="str">
            <v xml:space="preserve"> </v>
          </cell>
          <cell r="AC374" t="str">
            <v xml:space="preserve"> </v>
          </cell>
        </row>
        <row r="375">
          <cell r="T375">
            <v>7806665</v>
          </cell>
          <cell r="Z375" t="str">
            <v xml:space="preserve"> </v>
          </cell>
          <cell r="AC375" t="str">
            <v xml:space="preserve"> </v>
          </cell>
        </row>
        <row r="376">
          <cell r="T376">
            <v>3976458</v>
          </cell>
          <cell r="Z376" t="str">
            <v xml:space="preserve"> </v>
          </cell>
          <cell r="AC376" t="str">
            <v xml:space="preserve"> </v>
          </cell>
        </row>
        <row r="377">
          <cell r="T377">
            <v>4724300</v>
          </cell>
          <cell r="Z377" t="str">
            <v xml:space="preserve"> </v>
          </cell>
          <cell r="AC377" t="str">
            <v xml:space="preserve"> </v>
          </cell>
        </row>
        <row r="378">
          <cell r="T378">
            <v>8000000</v>
          </cell>
          <cell r="Z378" t="str">
            <v xml:space="preserve"> </v>
          </cell>
          <cell r="AC378" t="str">
            <v xml:space="preserve"> </v>
          </cell>
        </row>
        <row r="379">
          <cell r="T379">
            <v>6800000</v>
          </cell>
          <cell r="Z379" t="str">
            <v xml:space="preserve"> </v>
          </cell>
          <cell r="AC379" t="str">
            <v xml:space="preserve"> </v>
          </cell>
        </row>
        <row r="380">
          <cell r="T380">
            <v>8000000</v>
          </cell>
          <cell r="Z380" t="str">
            <v xml:space="preserve"> </v>
          </cell>
          <cell r="AC380" t="str">
            <v xml:space="preserve"> </v>
          </cell>
        </row>
        <row r="381">
          <cell r="T381">
            <v>3364980</v>
          </cell>
          <cell r="Z381" t="str">
            <v xml:space="preserve"> </v>
          </cell>
          <cell r="AC381" t="str">
            <v xml:space="preserve"> </v>
          </cell>
        </row>
        <row r="382">
          <cell r="T382">
            <v>8000000</v>
          </cell>
          <cell r="Z382" t="str">
            <v xml:space="preserve"> </v>
          </cell>
          <cell r="AC382" t="str">
            <v xml:space="preserve"> </v>
          </cell>
        </row>
        <row r="383">
          <cell r="T383">
            <v>8000000</v>
          </cell>
          <cell r="Z383" t="str">
            <v xml:space="preserve"> </v>
          </cell>
          <cell r="AC383" t="str">
            <v xml:space="preserve"> </v>
          </cell>
        </row>
        <row r="384">
          <cell r="T384">
            <v>4000000</v>
          </cell>
          <cell r="Z384" t="str">
            <v xml:space="preserve"> </v>
          </cell>
          <cell r="AC384" t="str">
            <v xml:space="preserve"> </v>
          </cell>
        </row>
        <row r="385">
          <cell r="T385">
            <v>8000000</v>
          </cell>
          <cell r="Z385" t="str">
            <v xml:space="preserve"> </v>
          </cell>
          <cell r="AC385" t="str">
            <v xml:space="preserve"> </v>
          </cell>
        </row>
        <row r="386">
          <cell r="T386">
            <v>7758000</v>
          </cell>
          <cell r="Z386" t="str">
            <v xml:space="preserve"> </v>
          </cell>
          <cell r="AC386" t="str">
            <v xml:space="preserve"> </v>
          </cell>
        </row>
        <row r="387">
          <cell r="T387">
            <v>7735650</v>
          </cell>
          <cell r="Z387" t="str">
            <v xml:space="preserve"> </v>
          </cell>
          <cell r="AC387" t="str">
            <v xml:space="preserve"> </v>
          </cell>
        </row>
        <row r="388">
          <cell r="T388">
            <v>8397000</v>
          </cell>
          <cell r="Z388" t="str">
            <v xml:space="preserve"> </v>
          </cell>
          <cell r="AC388" t="str">
            <v xml:space="preserve"> </v>
          </cell>
        </row>
        <row r="389">
          <cell r="T389">
            <v>6250000</v>
          </cell>
          <cell r="Z389" t="str">
            <v xml:space="preserve"> </v>
          </cell>
          <cell r="AC389" t="str">
            <v xml:space="preserve"> </v>
          </cell>
        </row>
        <row r="390">
          <cell r="T390">
            <v>4000000</v>
          </cell>
          <cell r="Z390" t="str">
            <v xml:space="preserve"> </v>
          </cell>
          <cell r="AC390" t="str">
            <v xml:space="preserve"> </v>
          </cell>
        </row>
        <row r="391">
          <cell r="T391">
            <v>3850000</v>
          </cell>
          <cell r="Z391" t="str">
            <v xml:space="preserve"> </v>
          </cell>
          <cell r="AC391" t="str">
            <v xml:space="preserve"> </v>
          </cell>
        </row>
        <row r="392">
          <cell r="T392">
            <v>7700000</v>
          </cell>
          <cell r="Z392" t="str">
            <v xml:space="preserve"> </v>
          </cell>
          <cell r="AC392" t="str">
            <v xml:space="preserve"> </v>
          </cell>
        </row>
        <row r="393">
          <cell r="T393">
            <v>6700000</v>
          </cell>
          <cell r="Z393" t="str">
            <v xml:space="preserve"> </v>
          </cell>
          <cell r="AC393" t="str">
            <v xml:space="preserve"> </v>
          </cell>
        </row>
        <row r="394">
          <cell r="T394">
            <v>7686120</v>
          </cell>
          <cell r="Z394" t="str">
            <v xml:space="preserve"> </v>
          </cell>
          <cell r="AC394" t="str">
            <v xml:space="preserve"> </v>
          </cell>
        </row>
        <row r="395">
          <cell r="T395">
            <v>5200000</v>
          </cell>
          <cell r="Z395" t="str">
            <v xml:space="preserve"> </v>
          </cell>
          <cell r="AC395" t="str">
            <v xml:space="preserve"> </v>
          </cell>
        </row>
        <row r="396">
          <cell r="T396">
            <v>4000000</v>
          </cell>
          <cell r="Z396" t="str">
            <v xml:space="preserve"> </v>
          </cell>
          <cell r="AC396" t="str">
            <v xml:space="preserve"> </v>
          </cell>
        </row>
        <row r="397">
          <cell r="T397">
            <v>4355000</v>
          </cell>
          <cell r="Z397" t="str">
            <v xml:space="preserve"> </v>
          </cell>
          <cell r="AC397" t="str">
            <v xml:space="preserve"> </v>
          </cell>
        </row>
        <row r="398">
          <cell r="T398">
            <v>8000000</v>
          </cell>
          <cell r="Z398" t="str">
            <v xml:space="preserve"> </v>
          </cell>
          <cell r="AC398" t="str">
            <v xml:space="preserve"> </v>
          </cell>
        </row>
        <row r="399">
          <cell r="T399">
            <v>4000000</v>
          </cell>
          <cell r="Z399" t="str">
            <v xml:space="preserve"> </v>
          </cell>
          <cell r="AC399" t="str">
            <v xml:space="preserve"> </v>
          </cell>
        </row>
        <row r="400">
          <cell r="T400">
            <v>4000000</v>
          </cell>
          <cell r="Z400" t="str">
            <v xml:space="preserve"> </v>
          </cell>
          <cell r="AC400" t="str">
            <v xml:space="preserve"> </v>
          </cell>
        </row>
        <row r="401">
          <cell r="T401">
            <v>4000000</v>
          </cell>
          <cell r="Z401" t="str">
            <v xml:space="preserve"> </v>
          </cell>
          <cell r="AC401" t="str">
            <v xml:space="preserve"> </v>
          </cell>
        </row>
        <row r="402">
          <cell r="T402">
            <v>7819000</v>
          </cell>
          <cell r="Z402" t="str">
            <v xml:space="preserve"> </v>
          </cell>
          <cell r="AC402" t="str">
            <v xml:space="preserve"> </v>
          </cell>
        </row>
        <row r="403">
          <cell r="T403">
            <v>7983189</v>
          </cell>
          <cell r="Z403" t="str">
            <v xml:space="preserve"> </v>
          </cell>
          <cell r="AC403" t="str">
            <v xml:space="preserve"> </v>
          </cell>
        </row>
        <row r="404">
          <cell r="T404">
            <v>4000000</v>
          </cell>
          <cell r="Z404" t="str">
            <v xml:space="preserve"> </v>
          </cell>
          <cell r="AC404" t="str">
            <v xml:space="preserve"> </v>
          </cell>
        </row>
        <row r="405">
          <cell r="T405">
            <v>7429000</v>
          </cell>
          <cell r="Z405" t="str">
            <v xml:space="preserve"> </v>
          </cell>
          <cell r="AC405" t="str">
            <v xml:space="preserve"> </v>
          </cell>
        </row>
        <row r="406">
          <cell r="T406">
            <v>8000000</v>
          </cell>
          <cell r="Z406" t="str">
            <v xml:space="preserve"> </v>
          </cell>
          <cell r="AC406" t="str">
            <v xml:space="preserve"> </v>
          </cell>
        </row>
        <row r="407">
          <cell r="T407">
            <v>4000000</v>
          </cell>
          <cell r="Z407" t="str">
            <v xml:space="preserve"> </v>
          </cell>
          <cell r="AC407" t="str">
            <v xml:space="preserve"> </v>
          </cell>
        </row>
        <row r="408">
          <cell r="T408">
            <v>4000000</v>
          </cell>
          <cell r="Z408" t="str">
            <v xml:space="preserve"> </v>
          </cell>
          <cell r="AC408" t="str">
            <v xml:space="preserve"> </v>
          </cell>
        </row>
        <row r="409">
          <cell r="T409">
            <v>13043200</v>
          </cell>
          <cell r="Z409" t="str">
            <v xml:space="preserve"> </v>
          </cell>
          <cell r="AC409" t="str">
            <v xml:space="preserve"> </v>
          </cell>
        </row>
        <row r="410">
          <cell r="T410">
            <v>5236033</v>
          </cell>
        </row>
        <row r="411">
          <cell r="T411">
            <v>650394000</v>
          </cell>
          <cell r="U411">
            <v>0</v>
          </cell>
          <cell r="V411">
            <v>0</v>
          </cell>
          <cell r="W411">
            <v>0</v>
          </cell>
          <cell r="X411">
            <v>0</v>
          </cell>
          <cell r="Y411">
            <v>0</v>
          </cell>
          <cell r="Z411">
            <v>0</v>
          </cell>
          <cell r="AA411">
            <v>0</v>
          </cell>
          <cell r="AB411">
            <v>0</v>
          </cell>
          <cell r="AC411">
            <v>0</v>
          </cell>
          <cell r="AD411">
            <v>0</v>
          </cell>
          <cell r="AE411">
            <v>0</v>
          </cell>
          <cell r="AF411">
            <v>0</v>
          </cell>
        </row>
        <row r="414">
          <cell r="T414">
            <v>674401000</v>
          </cell>
          <cell r="W414">
            <v>264453000</v>
          </cell>
          <cell r="Z414">
            <v>409948000</v>
          </cell>
          <cell r="AC414" t="str">
            <v xml:space="preserve"> </v>
          </cell>
        </row>
        <row r="415">
          <cell r="T415">
            <v>0</v>
          </cell>
        </row>
        <row r="416">
          <cell r="T416">
            <v>674401000</v>
          </cell>
          <cell r="U416">
            <v>0</v>
          </cell>
          <cell r="V416">
            <v>0</v>
          </cell>
          <cell r="W416">
            <v>264453000</v>
          </cell>
          <cell r="X416">
            <v>0</v>
          </cell>
          <cell r="Y416">
            <v>0</v>
          </cell>
          <cell r="Z416">
            <v>409948000</v>
          </cell>
          <cell r="AA416">
            <v>0</v>
          </cell>
          <cell r="AB416">
            <v>0</v>
          </cell>
          <cell r="AC416">
            <v>0</v>
          </cell>
          <cell r="AD416">
            <v>0</v>
          </cell>
          <cell r="AE416">
            <v>0</v>
          </cell>
          <cell r="AF416">
            <v>0</v>
          </cell>
        </row>
        <row r="418">
          <cell r="T418">
            <v>2625581000</v>
          </cell>
          <cell r="U418">
            <v>0</v>
          </cell>
          <cell r="V418">
            <v>0</v>
          </cell>
          <cell r="W418">
            <v>264453000</v>
          </cell>
          <cell r="X418">
            <v>0</v>
          </cell>
          <cell r="Y418">
            <v>0</v>
          </cell>
          <cell r="Z418">
            <v>409948000</v>
          </cell>
          <cell r="AA418">
            <v>0</v>
          </cell>
          <cell r="AB418">
            <v>0</v>
          </cell>
          <cell r="AC418">
            <v>0</v>
          </cell>
          <cell r="AD418">
            <v>0</v>
          </cell>
          <cell r="AE418">
            <v>0</v>
          </cell>
          <cell r="AF418">
            <v>0</v>
          </cell>
        </row>
        <row r="421">
          <cell r="T421">
            <v>39999983</v>
          </cell>
          <cell r="Z421" t="str">
            <v xml:space="preserve"> </v>
          </cell>
          <cell r="AC421" t="str">
            <v xml:space="preserve"> </v>
          </cell>
        </row>
        <row r="422">
          <cell r="T422">
            <v>13784642</v>
          </cell>
          <cell r="Z422" t="str">
            <v xml:space="preserve"> </v>
          </cell>
          <cell r="AC422" t="str">
            <v xml:space="preserve"> </v>
          </cell>
        </row>
        <row r="423">
          <cell r="T423">
            <v>38660869</v>
          </cell>
          <cell r="Z423" t="str">
            <v xml:space="preserve"> </v>
          </cell>
          <cell r="AC423" t="str">
            <v xml:space="preserve"> </v>
          </cell>
        </row>
        <row r="424">
          <cell r="T424">
            <v>15000000</v>
          </cell>
          <cell r="Z424" t="str">
            <v xml:space="preserve"> </v>
          </cell>
          <cell r="AC424" t="str">
            <v xml:space="preserve"> </v>
          </cell>
        </row>
        <row r="425">
          <cell r="T425">
            <v>15000000</v>
          </cell>
          <cell r="Z425" t="str">
            <v xml:space="preserve"> </v>
          </cell>
          <cell r="AC425" t="str">
            <v xml:space="preserve"> </v>
          </cell>
        </row>
        <row r="426">
          <cell r="T426">
            <v>15000000</v>
          </cell>
          <cell r="Z426" t="str">
            <v xml:space="preserve"> </v>
          </cell>
          <cell r="AC426" t="str">
            <v xml:space="preserve"> </v>
          </cell>
        </row>
        <row r="427">
          <cell r="T427">
            <v>15000000</v>
          </cell>
          <cell r="Z427" t="str">
            <v xml:space="preserve"> </v>
          </cell>
          <cell r="AC427" t="str">
            <v xml:space="preserve"> </v>
          </cell>
        </row>
        <row r="428">
          <cell r="T428">
            <v>19600000</v>
          </cell>
          <cell r="Z428" t="str">
            <v xml:space="preserve"> </v>
          </cell>
          <cell r="AC428" t="str">
            <v xml:space="preserve"> </v>
          </cell>
        </row>
        <row r="429">
          <cell r="T429">
            <v>40000000</v>
          </cell>
          <cell r="Z429" t="str">
            <v xml:space="preserve"> </v>
          </cell>
          <cell r="AC429" t="str">
            <v xml:space="preserve"> </v>
          </cell>
        </row>
        <row r="430">
          <cell r="T430">
            <v>15000000</v>
          </cell>
          <cell r="Z430" t="str">
            <v xml:space="preserve"> </v>
          </cell>
          <cell r="AC430" t="str">
            <v xml:space="preserve"> </v>
          </cell>
        </row>
        <row r="431">
          <cell r="T431">
            <v>14822800</v>
          </cell>
          <cell r="Z431" t="str">
            <v xml:space="preserve"> </v>
          </cell>
          <cell r="AC431" t="str">
            <v xml:space="preserve"> </v>
          </cell>
        </row>
        <row r="432">
          <cell r="T432">
            <v>14999002</v>
          </cell>
          <cell r="Z432" t="str">
            <v xml:space="preserve"> </v>
          </cell>
          <cell r="AC432" t="str">
            <v xml:space="preserve"> </v>
          </cell>
        </row>
        <row r="433">
          <cell r="T433">
            <v>20223499</v>
          </cell>
          <cell r="Z433" t="str">
            <v xml:space="preserve"> </v>
          </cell>
          <cell r="AC433" t="str">
            <v xml:space="preserve"> </v>
          </cell>
        </row>
        <row r="434">
          <cell r="T434">
            <v>20000000</v>
          </cell>
          <cell r="Z434" t="str">
            <v xml:space="preserve"> </v>
          </cell>
          <cell r="AC434" t="str">
            <v xml:space="preserve"> </v>
          </cell>
        </row>
        <row r="435">
          <cell r="T435">
            <v>20000000</v>
          </cell>
          <cell r="Z435" t="str">
            <v xml:space="preserve"> </v>
          </cell>
          <cell r="AC435" t="str">
            <v xml:space="preserve"> </v>
          </cell>
        </row>
        <row r="436">
          <cell r="T436">
            <v>15000000</v>
          </cell>
          <cell r="Z436" t="str">
            <v xml:space="preserve"> </v>
          </cell>
          <cell r="AC436" t="str">
            <v xml:space="preserve"> </v>
          </cell>
        </row>
        <row r="437">
          <cell r="T437">
            <v>15000000</v>
          </cell>
          <cell r="Z437" t="str">
            <v xml:space="preserve"> </v>
          </cell>
          <cell r="AC437" t="str">
            <v xml:space="preserve"> </v>
          </cell>
        </row>
        <row r="438">
          <cell r="T438">
            <v>37411000</v>
          </cell>
          <cell r="Z438" t="str">
            <v xml:space="preserve"> </v>
          </cell>
          <cell r="AC438" t="str">
            <v xml:space="preserve"> </v>
          </cell>
        </row>
        <row r="439">
          <cell r="T439">
            <v>19505000</v>
          </cell>
          <cell r="Z439" t="str">
            <v xml:space="preserve"> </v>
          </cell>
          <cell r="AC439" t="str">
            <v xml:space="preserve"> </v>
          </cell>
        </row>
        <row r="440">
          <cell r="T440">
            <v>13340000</v>
          </cell>
          <cell r="Z440" t="str">
            <v xml:space="preserve"> </v>
          </cell>
          <cell r="AC440" t="str">
            <v xml:space="preserve"> </v>
          </cell>
        </row>
        <row r="441">
          <cell r="T441">
            <v>19467000</v>
          </cell>
          <cell r="Z441" t="str">
            <v xml:space="preserve"> </v>
          </cell>
          <cell r="AC441" t="str">
            <v xml:space="preserve"> </v>
          </cell>
        </row>
        <row r="442">
          <cell r="T442">
            <v>15000000</v>
          </cell>
          <cell r="Z442" t="str">
            <v xml:space="preserve"> </v>
          </cell>
          <cell r="AC442" t="str">
            <v xml:space="preserve"> </v>
          </cell>
        </row>
        <row r="443">
          <cell r="T443">
            <v>10000000</v>
          </cell>
          <cell r="Z443" t="str">
            <v xml:space="preserve"> </v>
          </cell>
          <cell r="AC443" t="str">
            <v xml:space="preserve"> </v>
          </cell>
        </row>
        <row r="444">
          <cell r="T444">
            <v>4862000</v>
          </cell>
          <cell r="Z444" t="str">
            <v xml:space="preserve"> </v>
          </cell>
          <cell r="AC444" t="str">
            <v xml:space="preserve"> </v>
          </cell>
        </row>
        <row r="445">
          <cell r="T445">
            <v>15000000</v>
          </cell>
          <cell r="Z445" t="str">
            <v xml:space="preserve"> </v>
          </cell>
          <cell r="AC445" t="str">
            <v xml:space="preserve"> </v>
          </cell>
        </row>
        <row r="446">
          <cell r="T446">
            <v>14000000</v>
          </cell>
          <cell r="Z446" t="str">
            <v xml:space="preserve"> </v>
          </cell>
          <cell r="AC446" t="str">
            <v xml:space="preserve"> </v>
          </cell>
        </row>
        <row r="447">
          <cell r="T447">
            <v>15000000</v>
          </cell>
          <cell r="Z447" t="str">
            <v xml:space="preserve"> </v>
          </cell>
          <cell r="AC447" t="str">
            <v xml:space="preserve"> </v>
          </cell>
        </row>
        <row r="448">
          <cell r="T448">
            <v>9750913</v>
          </cell>
          <cell r="Z448" t="str">
            <v xml:space="preserve"> </v>
          </cell>
          <cell r="AC448" t="str">
            <v xml:space="preserve"> </v>
          </cell>
        </row>
        <row r="449">
          <cell r="T449">
            <v>15000000</v>
          </cell>
          <cell r="Z449" t="str">
            <v xml:space="preserve"> </v>
          </cell>
          <cell r="AC449" t="str">
            <v xml:space="preserve"> </v>
          </cell>
        </row>
        <row r="450">
          <cell r="T450">
            <v>11067800</v>
          </cell>
          <cell r="Z450" t="str">
            <v xml:space="preserve"> </v>
          </cell>
          <cell r="AC450" t="str">
            <v xml:space="preserve"> </v>
          </cell>
        </row>
        <row r="451">
          <cell r="T451">
            <v>15000000</v>
          </cell>
          <cell r="Z451" t="str">
            <v xml:space="preserve"> </v>
          </cell>
          <cell r="AC451" t="str">
            <v xml:space="preserve"> </v>
          </cell>
        </row>
        <row r="452">
          <cell r="T452">
            <v>72700000</v>
          </cell>
          <cell r="Z452" t="str">
            <v xml:space="preserve"> </v>
          </cell>
          <cell r="AC452" t="str">
            <v xml:space="preserve"> </v>
          </cell>
        </row>
        <row r="453">
          <cell r="T453">
            <v>16199492</v>
          </cell>
        </row>
        <row r="454">
          <cell r="T454">
            <v>650394000</v>
          </cell>
          <cell r="U454">
            <v>0</v>
          </cell>
          <cell r="V454">
            <v>0</v>
          </cell>
          <cell r="W454">
            <v>0</v>
          </cell>
          <cell r="X454">
            <v>0</v>
          </cell>
          <cell r="Y454">
            <v>0</v>
          </cell>
          <cell r="Z454">
            <v>0</v>
          </cell>
          <cell r="AA454">
            <v>0</v>
          </cell>
          <cell r="AB454">
            <v>0</v>
          </cell>
          <cell r="AC454">
            <v>0</v>
          </cell>
          <cell r="AD454">
            <v>0</v>
          </cell>
          <cell r="AE454">
            <v>0</v>
          </cell>
          <cell r="AF454">
            <v>0</v>
          </cell>
        </row>
        <row r="455">
          <cell r="T455">
            <v>0</v>
          </cell>
          <cell r="AC455" t="str">
            <v xml:space="preserve"> </v>
          </cell>
          <cell r="AF455" t="str">
            <v xml:space="preserve"> </v>
          </cell>
        </row>
        <row r="457">
          <cell r="T457">
            <v>9242000</v>
          </cell>
          <cell r="Z457" t="str">
            <v xml:space="preserve"> </v>
          </cell>
          <cell r="AC457" t="str">
            <v xml:space="preserve"> </v>
          </cell>
        </row>
        <row r="458">
          <cell r="T458">
            <v>12500000</v>
          </cell>
          <cell r="Z458" t="str">
            <v xml:space="preserve"> </v>
          </cell>
          <cell r="AC458" t="str">
            <v xml:space="preserve"> </v>
          </cell>
        </row>
        <row r="459">
          <cell r="T459">
            <v>9878700</v>
          </cell>
          <cell r="Z459" t="str">
            <v xml:space="preserve"> </v>
          </cell>
          <cell r="AC459" t="str">
            <v xml:space="preserve"> </v>
          </cell>
        </row>
        <row r="460">
          <cell r="T460">
            <v>8000000</v>
          </cell>
          <cell r="Z460" t="str">
            <v xml:space="preserve"> </v>
          </cell>
          <cell r="AC460" t="str">
            <v xml:space="preserve"> </v>
          </cell>
        </row>
        <row r="461">
          <cell r="T461">
            <v>40000000</v>
          </cell>
          <cell r="Z461" t="str">
            <v xml:space="preserve"> </v>
          </cell>
          <cell r="AC461" t="str">
            <v xml:space="preserve"> </v>
          </cell>
        </row>
        <row r="462">
          <cell r="T462">
            <v>23940000</v>
          </cell>
          <cell r="Z462" t="str">
            <v xml:space="preserve"> </v>
          </cell>
          <cell r="AC462" t="str">
            <v xml:space="preserve"> </v>
          </cell>
        </row>
        <row r="463">
          <cell r="T463">
            <v>25440000</v>
          </cell>
          <cell r="Z463" t="str">
            <v xml:space="preserve"> </v>
          </cell>
          <cell r="AC463" t="str">
            <v xml:space="preserve"> </v>
          </cell>
        </row>
        <row r="464">
          <cell r="T464">
            <v>8153000</v>
          </cell>
          <cell r="Z464" t="str">
            <v xml:space="preserve"> </v>
          </cell>
          <cell r="AC464" t="str">
            <v xml:space="preserve"> </v>
          </cell>
        </row>
        <row r="465">
          <cell r="T465">
            <v>19633000</v>
          </cell>
          <cell r="Z465" t="str">
            <v xml:space="preserve"> </v>
          </cell>
          <cell r="AC465" t="str">
            <v xml:space="preserve"> </v>
          </cell>
        </row>
        <row r="466">
          <cell r="T466">
            <v>33000000</v>
          </cell>
          <cell r="Z466" t="str">
            <v xml:space="preserve"> </v>
          </cell>
          <cell r="AC466" t="str">
            <v xml:space="preserve"> </v>
          </cell>
        </row>
        <row r="467">
          <cell r="T467">
            <v>19989500</v>
          </cell>
          <cell r="Z467" t="str">
            <v xml:space="preserve"> </v>
          </cell>
          <cell r="AC467" t="str">
            <v xml:space="preserve"> </v>
          </cell>
        </row>
        <row r="468">
          <cell r="T468">
            <v>15000000</v>
          </cell>
          <cell r="Z468" t="str">
            <v xml:space="preserve"> </v>
          </cell>
          <cell r="AC468" t="str">
            <v xml:space="preserve"> </v>
          </cell>
        </row>
        <row r="469">
          <cell r="T469">
            <v>34993000</v>
          </cell>
          <cell r="Z469" t="str">
            <v xml:space="preserve"> </v>
          </cell>
          <cell r="AC469" t="str">
            <v xml:space="preserve"> </v>
          </cell>
        </row>
        <row r="470">
          <cell r="T470">
            <v>16960000</v>
          </cell>
          <cell r="Z470" t="str">
            <v xml:space="preserve"> </v>
          </cell>
          <cell r="AC470" t="str">
            <v xml:space="preserve"> </v>
          </cell>
        </row>
        <row r="471">
          <cell r="T471">
            <v>15000000</v>
          </cell>
          <cell r="Z471" t="str">
            <v xml:space="preserve"> </v>
          </cell>
          <cell r="AC471" t="str">
            <v xml:space="preserve"> </v>
          </cell>
        </row>
        <row r="472">
          <cell r="T472">
            <v>20350000</v>
          </cell>
          <cell r="Z472" t="str">
            <v xml:space="preserve"> </v>
          </cell>
          <cell r="AC472" t="str">
            <v xml:space="preserve"> </v>
          </cell>
        </row>
        <row r="473">
          <cell r="T473">
            <v>15000000</v>
          </cell>
          <cell r="Z473" t="str">
            <v xml:space="preserve"> </v>
          </cell>
          <cell r="AC473" t="str">
            <v xml:space="preserve"> </v>
          </cell>
        </row>
        <row r="474">
          <cell r="T474">
            <v>38354272</v>
          </cell>
          <cell r="Z474" t="str">
            <v xml:space="preserve"> </v>
          </cell>
          <cell r="AC474" t="str">
            <v xml:space="preserve"> </v>
          </cell>
        </row>
        <row r="475">
          <cell r="T475">
            <v>14740340</v>
          </cell>
          <cell r="Z475" t="str">
            <v xml:space="preserve"> </v>
          </cell>
          <cell r="AC475" t="str">
            <v xml:space="preserve"> </v>
          </cell>
        </row>
        <row r="476">
          <cell r="T476">
            <v>14438000</v>
          </cell>
          <cell r="Z476" t="str">
            <v xml:space="preserve"> </v>
          </cell>
          <cell r="AC476" t="str">
            <v xml:space="preserve"> </v>
          </cell>
        </row>
        <row r="477">
          <cell r="T477">
            <v>2560000</v>
          </cell>
          <cell r="Z477" t="str">
            <v xml:space="preserve"> </v>
          </cell>
          <cell r="AC477" t="str">
            <v xml:space="preserve"> </v>
          </cell>
        </row>
        <row r="478">
          <cell r="T478">
            <v>10914000</v>
          </cell>
          <cell r="Z478" t="str">
            <v xml:space="preserve"> </v>
          </cell>
          <cell r="AC478" t="str">
            <v xml:space="preserve"> </v>
          </cell>
        </row>
        <row r="479">
          <cell r="T479">
            <v>10000000</v>
          </cell>
          <cell r="Z479" t="str">
            <v xml:space="preserve"> </v>
          </cell>
          <cell r="AC479" t="str">
            <v xml:space="preserve"> </v>
          </cell>
        </row>
        <row r="480">
          <cell r="T480">
            <v>15000000</v>
          </cell>
          <cell r="Z480" t="str">
            <v xml:space="preserve"> </v>
          </cell>
          <cell r="AC480" t="str">
            <v xml:space="preserve"> </v>
          </cell>
        </row>
        <row r="481">
          <cell r="T481">
            <v>15000000</v>
          </cell>
          <cell r="Z481" t="str">
            <v xml:space="preserve"> </v>
          </cell>
          <cell r="AC481" t="str">
            <v xml:space="preserve"> </v>
          </cell>
        </row>
        <row r="482">
          <cell r="T482">
            <v>20126796</v>
          </cell>
          <cell r="Z482" t="str">
            <v xml:space="preserve"> </v>
          </cell>
          <cell r="AC482" t="str">
            <v xml:space="preserve"> </v>
          </cell>
        </row>
        <row r="483">
          <cell r="T483">
            <v>132186000</v>
          </cell>
          <cell r="Z483" t="str">
            <v xml:space="preserve"> </v>
          </cell>
          <cell r="AC483" t="str">
            <v xml:space="preserve"> </v>
          </cell>
        </row>
        <row r="484">
          <cell r="T484">
            <v>10000000</v>
          </cell>
          <cell r="Z484" t="str">
            <v xml:space="preserve"> </v>
          </cell>
          <cell r="AC484" t="str">
            <v xml:space="preserve"> </v>
          </cell>
        </row>
        <row r="485">
          <cell r="T485">
            <v>39995000</v>
          </cell>
          <cell r="Z485" t="str">
            <v xml:space="preserve"> </v>
          </cell>
          <cell r="AC485" t="str">
            <v xml:space="preserve"> </v>
          </cell>
        </row>
        <row r="486">
          <cell r="T486">
            <v>392</v>
          </cell>
        </row>
        <row r="487">
          <cell r="T487">
            <v>650394000</v>
          </cell>
          <cell r="U487">
            <v>0</v>
          </cell>
          <cell r="V487">
            <v>0</v>
          </cell>
          <cell r="W487">
            <v>0</v>
          </cell>
          <cell r="X487">
            <v>0</v>
          </cell>
          <cell r="Y487">
            <v>0</v>
          </cell>
          <cell r="Z487">
            <v>0</v>
          </cell>
          <cell r="AA487">
            <v>0</v>
          </cell>
          <cell r="AB487">
            <v>0</v>
          </cell>
          <cell r="AC487">
            <v>0</v>
          </cell>
          <cell r="AD487">
            <v>0</v>
          </cell>
          <cell r="AE487">
            <v>0</v>
          </cell>
          <cell r="AF487">
            <v>0</v>
          </cell>
        </row>
        <row r="489">
          <cell r="T489" t="str">
            <v xml:space="preserve"> </v>
          </cell>
          <cell r="U489" t="str">
            <v xml:space="preserve"> </v>
          </cell>
          <cell r="V489" t="str">
            <v xml:space="preserve"> </v>
          </cell>
          <cell r="W489" t="str">
            <v xml:space="preserve"> </v>
          </cell>
          <cell r="X489" t="str">
            <v xml:space="preserve"> </v>
          </cell>
          <cell r="Y489" t="str">
            <v xml:space="preserve"> </v>
          </cell>
          <cell r="Z489" t="str">
            <v xml:space="preserve"> </v>
          </cell>
          <cell r="AA489" t="str">
            <v xml:space="preserve"> </v>
          </cell>
          <cell r="AB489" t="str">
            <v xml:space="preserve"> </v>
          </cell>
          <cell r="AC489" t="str">
            <v xml:space="preserve"> </v>
          </cell>
          <cell r="AD489" t="str">
            <v xml:space="preserve"> </v>
          </cell>
          <cell r="AE489" t="str">
            <v xml:space="preserve"> </v>
          </cell>
          <cell r="AF489" t="str">
            <v xml:space="preserve"> </v>
          </cell>
        </row>
        <row r="490">
          <cell r="T490">
            <v>15000000</v>
          </cell>
          <cell r="Z490" t="str">
            <v xml:space="preserve"> </v>
          </cell>
          <cell r="AC490" t="str">
            <v xml:space="preserve"> </v>
          </cell>
        </row>
        <row r="491">
          <cell r="T491">
            <v>40000000</v>
          </cell>
          <cell r="Z491" t="str">
            <v xml:space="preserve"> </v>
          </cell>
          <cell r="AC491" t="str">
            <v xml:space="preserve"> </v>
          </cell>
        </row>
        <row r="492">
          <cell r="T492">
            <v>40000000</v>
          </cell>
          <cell r="Z492" t="str">
            <v xml:space="preserve"> </v>
          </cell>
          <cell r="AC492" t="str">
            <v xml:space="preserve"> </v>
          </cell>
        </row>
        <row r="493">
          <cell r="T493">
            <v>40000000</v>
          </cell>
          <cell r="Z493" t="str">
            <v xml:space="preserve"> </v>
          </cell>
          <cell r="AC493" t="str">
            <v xml:space="preserve"> </v>
          </cell>
        </row>
        <row r="494">
          <cell r="T494">
            <v>20000000</v>
          </cell>
          <cell r="Z494" t="str">
            <v xml:space="preserve"> </v>
          </cell>
          <cell r="AC494" t="str">
            <v xml:space="preserve"> </v>
          </cell>
        </row>
        <row r="495">
          <cell r="T495">
            <v>14764690</v>
          </cell>
          <cell r="Z495" t="str">
            <v xml:space="preserve"> </v>
          </cell>
          <cell r="AC495" t="str">
            <v xml:space="preserve"> </v>
          </cell>
        </row>
        <row r="496">
          <cell r="T496">
            <v>19900000</v>
          </cell>
          <cell r="Z496" t="str">
            <v xml:space="preserve"> </v>
          </cell>
          <cell r="AC496" t="str">
            <v xml:space="preserve"> </v>
          </cell>
        </row>
        <row r="497">
          <cell r="T497">
            <v>15000000</v>
          </cell>
          <cell r="Z497" t="str">
            <v xml:space="preserve"> </v>
          </cell>
          <cell r="AC497" t="str">
            <v xml:space="preserve"> </v>
          </cell>
        </row>
        <row r="498">
          <cell r="T498">
            <v>19906200</v>
          </cell>
          <cell r="Z498" t="str">
            <v xml:space="preserve"> </v>
          </cell>
          <cell r="AC498" t="str">
            <v xml:space="preserve"> </v>
          </cell>
        </row>
        <row r="499">
          <cell r="T499">
            <v>15462065</v>
          </cell>
          <cell r="Z499" t="str">
            <v xml:space="preserve"> </v>
          </cell>
          <cell r="AC499" t="str">
            <v xml:space="preserve"> </v>
          </cell>
        </row>
        <row r="500">
          <cell r="T500">
            <v>11230000</v>
          </cell>
          <cell r="Z500" t="str">
            <v xml:space="preserve"> </v>
          </cell>
          <cell r="AC500" t="str">
            <v xml:space="preserve"> </v>
          </cell>
        </row>
        <row r="501">
          <cell r="T501">
            <v>36700000</v>
          </cell>
          <cell r="Z501" t="str">
            <v xml:space="preserve"> </v>
          </cell>
          <cell r="AC501" t="str">
            <v xml:space="preserve"> </v>
          </cell>
        </row>
        <row r="502">
          <cell r="T502">
            <v>15012420</v>
          </cell>
          <cell r="Z502" t="str">
            <v xml:space="preserve"> </v>
          </cell>
          <cell r="AC502" t="str">
            <v xml:space="preserve"> </v>
          </cell>
        </row>
        <row r="503">
          <cell r="T503">
            <v>34033400</v>
          </cell>
          <cell r="Z503" t="str">
            <v xml:space="preserve"> </v>
          </cell>
          <cell r="AC503" t="str">
            <v xml:space="preserve"> </v>
          </cell>
        </row>
        <row r="504">
          <cell r="T504">
            <v>20040000</v>
          </cell>
          <cell r="Z504" t="str">
            <v xml:space="preserve"> </v>
          </cell>
          <cell r="AC504" t="str">
            <v xml:space="preserve"> </v>
          </cell>
        </row>
        <row r="505">
          <cell r="T505">
            <v>30600505</v>
          </cell>
          <cell r="Z505" t="str">
            <v xml:space="preserve"> </v>
          </cell>
          <cell r="AC505" t="str">
            <v xml:space="preserve"> </v>
          </cell>
        </row>
        <row r="506">
          <cell r="T506">
            <v>260802606</v>
          </cell>
          <cell r="Z506" t="str">
            <v xml:space="preserve"> </v>
          </cell>
          <cell r="AC506" t="str">
            <v xml:space="preserve"> </v>
          </cell>
        </row>
        <row r="507">
          <cell r="T507">
            <v>1942114</v>
          </cell>
        </row>
        <row r="508">
          <cell r="T508">
            <v>650394000</v>
          </cell>
          <cell r="U508">
            <v>0</v>
          </cell>
          <cell r="V508">
            <v>0</v>
          </cell>
          <cell r="W508">
            <v>0</v>
          </cell>
          <cell r="X508">
            <v>0</v>
          </cell>
          <cell r="Y508">
            <v>0</v>
          </cell>
          <cell r="Z508">
            <v>0</v>
          </cell>
          <cell r="AA508">
            <v>0</v>
          </cell>
          <cell r="AB508">
            <v>0</v>
          </cell>
          <cell r="AC508">
            <v>0</v>
          </cell>
          <cell r="AD508">
            <v>0</v>
          </cell>
          <cell r="AE508">
            <v>0</v>
          </cell>
          <cell r="AF508">
            <v>0</v>
          </cell>
        </row>
        <row r="510">
          <cell r="T510">
            <v>1951182000</v>
          </cell>
          <cell r="U510">
            <v>0</v>
          </cell>
          <cell r="V510">
            <v>0</v>
          </cell>
          <cell r="W510">
            <v>0</v>
          </cell>
          <cell r="X510">
            <v>0</v>
          </cell>
          <cell r="Y510">
            <v>0</v>
          </cell>
          <cell r="Z510">
            <v>0</v>
          </cell>
          <cell r="AA510">
            <v>0</v>
          </cell>
          <cell r="AB510">
            <v>0</v>
          </cell>
          <cell r="AC510">
            <v>0</v>
          </cell>
          <cell r="AD510">
            <v>0</v>
          </cell>
          <cell r="AE510">
            <v>0</v>
          </cell>
          <cell r="AF510">
            <v>0</v>
          </cell>
        </row>
        <row r="511">
          <cell r="T511">
            <v>4576763000</v>
          </cell>
          <cell r="U511">
            <v>0</v>
          </cell>
          <cell r="V511">
            <v>0</v>
          </cell>
          <cell r="W511">
            <v>264453000</v>
          </cell>
          <cell r="X511">
            <v>0</v>
          </cell>
          <cell r="Y511">
            <v>0</v>
          </cell>
          <cell r="Z511">
            <v>409948000</v>
          </cell>
          <cell r="AA511">
            <v>0</v>
          </cell>
          <cell r="AB511">
            <v>0</v>
          </cell>
          <cell r="AC511">
            <v>0</v>
          </cell>
          <cell r="AD511">
            <v>0</v>
          </cell>
          <cell r="AE511">
            <v>0</v>
          </cell>
          <cell r="AF511">
            <v>0</v>
          </cell>
        </row>
        <row r="513">
          <cell r="T513" t="str">
            <v>PPTO VGTE</v>
          </cell>
        </row>
        <row r="515">
          <cell r="T515">
            <v>0</v>
          </cell>
          <cell r="Z515" t="str">
            <v xml:space="preserve"> </v>
          </cell>
          <cell r="AC515" t="str">
            <v xml:space="preserve"> </v>
          </cell>
        </row>
        <row r="517">
          <cell r="T517">
            <v>0</v>
          </cell>
          <cell r="U517">
            <v>0</v>
          </cell>
          <cell r="V517">
            <v>0</v>
          </cell>
          <cell r="W517">
            <v>0</v>
          </cell>
          <cell r="X517">
            <v>0</v>
          </cell>
          <cell r="Y517">
            <v>0</v>
          </cell>
          <cell r="Z517">
            <v>0</v>
          </cell>
          <cell r="AA517">
            <v>0</v>
          </cell>
          <cell r="AB517">
            <v>0</v>
          </cell>
          <cell r="AC517">
            <v>0</v>
          </cell>
          <cell r="AD517">
            <v>0</v>
          </cell>
          <cell r="AE517">
            <v>0</v>
          </cell>
          <cell r="AF517">
            <v>0</v>
          </cell>
        </row>
        <row r="519">
          <cell r="T519" t="str">
            <v>PPTO VGTE</v>
          </cell>
        </row>
        <row r="521">
          <cell r="T521">
            <v>1069377000</v>
          </cell>
          <cell r="AF521">
            <v>1069377000</v>
          </cell>
        </row>
        <row r="522">
          <cell r="T522">
            <v>0</v>
          </cell>
          <cell r="U522" t="str">
            <v xml:space="preserve"> </v>
          </cell>
          <cell r="V522" t="str">
            <v xml:space="preserve"> </v>
          </cell>
          <cell r="W522" t="str">
            <v xml:space="preserve"> </v>
          </cell>
          <cell r="X522" t="str">
            <v xml:space="preserve"> </v>
          </cell>
          <cell r="Y522" t="str">
            <v xml:space="preserve"> </v>
          </cell>
          <cell r="Z522" t="str">
            <v xml:space="preserve"> </v>
          </cell>
          <cell r="AA522" t="str">
            <v xml:space="preserve"> </v>
          </cell>
          <cell r="AB522" t="str">
            <v xml:space="preserve"> </v>
          </cell>
          <cell r="AC522" t="str">
            <v xml:space="preserve"> </v>
          </cell>
          <cell r="AD522" t="str">
            <v xml:space="preserve"> </v>
          </cell>
          <cell r="AE522" t="str">
            <v xml:space="preserve"> </v>
          </cell>
          <cell r="AF522" t="str">
            <v xml:space="preserve"> </v>
          </cell>
        </row>
        <row r="523">
          <cell r="T523">
            <v>1069377000</v>
          </cell>
          <cell r="U523">
            <v>0</v>
          </cell>
          <cell r="V523">
            <v>0</v>
          </cell>
          <cell r="W523">
            <v>0</v>
          </cell>
          <cell r="X523">
            <v>0</v>
          </cell>
          <cell r="Y523">
            <v>0</v>
          </cell>
          <cell r="Z523">
            <v>0</v>
          </cell>
          <cell r="AA523">
            <v>0</v>
          </cell>
          <cell r="AB523">
            <v>0</v>
          </cell>
          <cell r="AC523">
            <v>0</v>
          </cell>
          <cell r="AD523">
            <v>0</v>
          </cell>
          <cell r="AE523">
            <v>0</v>
          </cell>
          <cell r="AF523">
            <v>1069377000</v>
          </cell>
        </row>
        <row r="526">
          <cell r="T526">
            <v>89206000</v>
          </cell>
          <cell r="Z526">
            <v>89205751</v>
          </cell>
          <cell r="AC526" t="str">
            <v xml:space="preserve"> </v>
          </cell>
        </row>
        <row r="527">
          <cell r="T527">
            <v>1000</v>
          </cell>
          <cell r="Z527" t="str">
            <v xml:space="preserve"> </v>
          </cell>
          <cell r="AC527" t="str">
            <v xml:space="preserve"> </v>
          </cell>
        </row>
        <row r="528">
          <cell r="T528">
            <v>49121000</v>
          </cell>
          <cell r="Z528" t="str">
            <v xml:space="preserve"> </v>
          </cell>
          <cell r="AC528" t="str">
            <v xml:space="preserve"> </v>
          </cell>
          <cell r="AF528">
            <v>49120215</v>
          </cell>
        </row>
        <row r="529">
          <cell r="T529">
            <v>51537000</v>
          </cell>
          <cell r="Z529" t="str">
            <v xml:space="preserve"> </v>
          </cell>
          <cell r="AC529" t="str">
            <v xml:space="preserve"> </v>
          </cell>
          <cell r="AF529">
            <v>51536231</v>
          </cell>
        </row>
        <row r="530">
          <cell r="T530">
            <v>207805000</v>
          </cell>
          <cell r="Z530" t="str">
            <v xml:space="preserve"> </v>
          </cell>
          <cell r="AC530" t="str">
            <v xml:space="preserve"> </v>
          </cell>
          <cell r="AF530">
            <v>207804940</v>
          </cell>
        </row>
        <row r="531">
          <cell r="T531">
            <v>36771000</v>
          </cell>
          <cell r="Z531" t="str">
            <v xml:space="preserve"> </v>
          </cell>
          <cell r="AC531" t="str">
            <v xml:space="preserve"> </v>
          </cell>
          <cell r="AF531">
            <v>36771000</v>
          </cell>
        </row>
        <row r="532">
          <cell r="T532">
            <v>83717000</v>
          </cell>
          <cell r="Z532" t="str">
            <v xml:space="preserve"> </v>
          </cell>
          <cell r="AC532" t="str">
            <v xml:space="preserve"> </v>
          </cell>
          <cell r="AF532">
            <v>83716500</v>
          </cell>
        </row>
        <row r="533">
          <cell r="T533">
            <v>1000</v>
          </cell>
          <cell r="Z533" t="str">
            <v xml:space="preserve"> </v>
          </cell>
          <cell r="AC533" t="str">
            <v xml:space="preserve"> </v>
          </cell>
        </row>
        <row r="534">
          <cell r="T534">
            <v>1000</v>
          </cell>
          <cell r="Z534" t="str">
            <v xml:space="preserve"> </v>
          </cell>
          <cell r="AC534" t="str">
            <v xml:space="preserve"> </v>
          </cell>
        </row>
        <row r="535">
          <cell r="T535">
            <v>1000</v>
          </cell>
          <cell r="Z535" t="str">
            <v xml:space="preserve"> </v>
          </cell>
          <cell r="AC535" t="str">
            <v xml:space="preserve"> </v>
          </cell>
        </row>
        <row r="536">
          <cell r="T536">
            <v>70675000</v>
          </cell>
          <cell r="Z536" t="str">
            <v xml:space="preserve"> </v>
          </cell>
          <cell r="AC536" t="str">
            <v xml:space="preserve"> </v>
          </cell>
          <cell r="AF536">
            <v>70674370</v>
          </cell>
        </row>
        <row r="537">
          <cell r="T537">
            <v>84343000</v>
          </cell>
          <cell r="Z537" t="str">
            <v xml:space="preserve"> </v>
          </cell>
          <cell r="AC537" t="str">
            <v xml:space="preserve"> </v>
          </cell>
          <cell r="AF537">
            <v>83239023</v>
          </cell>
        </row>
        <row r="538">
          <cell r="T538">
            <v>0</v>
          </cell>
          <cell r="U538" t="str">
            <v xml:space="preserve"> </v>
          </cell>
          <cell r="V538" t="str">
            <v xml:space="preserve"> </v>
          </cell>
          <cell r="W538" t="str">
            <v xml:space="preserve"> </v>
          </cell>
          <cell r="X538" t="str">
            <v xml:space="preserve"> </v>
          </cell>
          <cell r="Y538" t="str">
            <v xml:space="preserve"> </v>
          </cell>
          <cell r="Z538" t="str">
            <v xml:space="preserve"> </v>
          </cell>
          <cell r="AA538" t="str">
            <v xml:space="preserve"> </v>
          </cell>
          <cell r="AB538" t="str">
            <v xml:space="preserve"> </v>
          </cell>
          <cell r="AC538" t="str">
            <v xml:space="preserve"> </v>
          </cell>
          <cell r="AD538" t="str">
            <v xml:space="preserve"> </v>
          </cell>
          <cell r="AE538" t="str">
            <v xml:space="preserve"> </v>
          </cell>
          <cell r="AF538" t="str">
            <v xml:space="preserve"> </v>
          </cell>
        </row>
        <row r="539">
          <cell r="T539">
            <v>673179000</v>
          </cell>
          <cell r="U539">
            <v>0</v>
          </cell>
          <cell r="V539">
            <v>0</v>
          </cell>
          <cell r="W539">
            <v>0</v>
          </cell>
          <cell r="X539">
            <v>0</v>
          </cell>
          <cell r="Y539">
            <v>0</v>
          </cell>
          <cell r="Z539">
            <v>89205751</v>
          </cell>
          <cell r="AA539">
            <v>0</v>
          </cell>
          <cell r="AB539">
            <v>0</v>
          </cell>
          <cell r="AC539">
            <v>0</v>
          </cell>
          <cell r="AD539">
            <v>0</v>
          </cell>
          <cell r="AE539">
            <v>0</v>
          </cell>
          <cell r="AF539">
            <v>582862279</v>
          </cell>
        </row>
        <row r="544">
          <cell r="T544">
            <v>0</v>
          </cell>
          <cell r="Z544" t="str">
            <v xml:space="preserve"> </v>
          </cell>
          <cell r="AC544" t="str">
            <v xml:space="preserve"> </v>
          </cell>
        </row>
        <row r="545">
          <cell r="T545">
            <v>0</v>
          </cell>
          <cell r="U545" t="str">
            <v xml:space="preserve"> </v>
          </cell>
          <cell r="V545" t="str">
            <v xml:space="preserve"> </v>
          </cell>
          <cell r="W545" t="str">
            <v xml:space="preserve"> </v>
          </cell>
          <cell r="X545" t="str">
            <v xml:space="preserve"> </v>
          </cell>
          <cell r="Y545" t="str">
            <v xml:space="preserve"> </v>
          </cell>
          <cell r="Z545" t="str">
            <v xml:space="preserve"> </v>
          </cell>
          <cell r="AA545" t="str">
            <v xml:space="preserve"> </v>
          </cell>
          <cell r="AB545" t="str">
            <v xml:space="preserve"> </v>
          </cell>
          <cell r="AC545" t="str">
            <v xml:space="preserve"> </v>
          </cell>
          <cell r="AD545" t="str">
            <v xml:space="preserve"> </v>
          </cell>
          <cell r="AE545" t="str">
            <v xml:space="preserve"> </v>
          </cell>
          <cell r="AF545" t="str">
            <v xml:space="preserve"> </v>
          </cell>
        </row>
        <row r="546">
          <cell r="T546">
            <v>0</v>
          </cell>
          <cell r="U546">
            <v>0</v>
          </cell>
          <cell r="V546">
            <v>0</v>
          </cell>
          <cell r="W546">
            <v>0</v>
          </cell>
          <cell r="X546">
            <v>0</v>
          </cell>
          <cell r="Y546">
            <v>0</v>
          </cell>
          <cell r="Z546">
            <v>0</v>
          </cell>
          <cell r="AA546">
            <v>0</v>
          </cell>
          <cell r="AB546">
            <v>0</v>
          </cell>
          <cell r="AC546">
            <v>0</v>
          </cell>
          <cell r="AD546">
            <v>0</v>
          </cell>
          <cell r="AE546">
            <v>0</v>
          </cell>
          <cell r="AF546">
            <v>0</v>
          </cell>
        </row>
        <row r="551">
          <cell r="T551">
            <v>1000</v>
          </cell>
          <cell r="Z551" t="str">
            <v xml:space="preserve"> </v>
          </cell>
          <cell r="AC551" t="str">
            <v xml:space="preserve"> </v>
          </cell>
        </row>
        <row r="552">
          <cell r="T552">
            <v>1000</v>
          </cell>
          <cell r="Z552" t="str">
            <v xml:space="preserve"> </v>
          </cell>
          <cell r="AC552" t="str">
            <v xml:space="preserve"> </v>
          </cell>
        </row>
        <row r="553">
          <cell r="T553">
            <v>100093000</v>
          </cell>
          <cell r="Z553" t="str">
            <v xml:space="preserve"> </v>
          </cell>
          <cell r="AC553" t="str">
            <v xml:space="preserve"> </v>
          </cell>
          <cell r="AF553">
            <v>100091947</v>
          </cell>
        </row>
        <row r="554">
          <cell r="T554">
            <v>87724000</v>
          </cell>
          <cell r="Z554" t="str">
            <v xml:space="preserve"> </v>
          </cell>
          <cell r="AC554" t="str">
            <v xml:space="preserve"> </v>
          </cell>
          <cell r="AF554">
            <v>86751000</v>
          </cell>
        </row>
        <row r="555">
          <cell r="T555">
            <v>80705000</v>
          </cell>
          <cell r="Z555" t="str">
            <v xml:space="preserve"> </v>
          </cell>
          <cell r="AC555" t="str">
            <v xml:space="preserve"> </v>
          </cell>
          <cell r="AF555">
            <v>78534085</v>
          </cell>
        </row>
        <row r="556">
          <cell r="T556">
            <v>201629000</v>
          </cell>
          <cell r="Z556" t="str">
            <v xml:space="preserve"> </v>
          </cell>
          <cell r="AC556" t="str">
            <v xml:space="preserve"> </v>
          </cell>
          <cell r="AF556">
            <v>190867083</v>
          </cell>
        </row>
        <row r="557">
          <cell r="T557">
            <v>327430000</v>
          </cell>
          <cell r="V557">
            <v>50006914</v>
          </cell>
          <cell r="Z557">
            <v>227056436</v>
          </cell>
          <cell r="AB557">
            <v>9755474</v>
          </cell>
          <cell r="AC557">
            <v>4747743</v>
          </cell>
          <cell r="AF557">
            <v>35793851</v>
          </cell>
        </row>
        <row r="558">
          <cell r="T558">
            <v>47378000</v>
          </cell>
          <cell r="Z558">
            <v>47377652</v>
          </cell>
          <cell r="AC558" t="str">
            <v xml:space="preserve"> </v>
          </cell>
        </row>
        <row r="559">
          <cell r="T559">
            <v>0</v>
          </cell>
        </row>
        <row r="560">
          <cell r="T560">
            <v>844961000</v>
          </cell>
          <cell r="U560">
            <v>0</v>
          </cell>
          <cell r="V560">
            <v>50006914</v>
          </cell>
          <cell r="W560">
            <v>0</v>
          </cell>
          <cell r="X560">
            <v>0</v>
          </cell>
          <cell r="Y560">
            <v>0</v>
          </cell>
          <cell r="Z560">
            <v>274434088</v>
          </cell>
          <cell r="AA560">
            <v>0</v>
          </cell>
          <cell r="AB560">
            <v>9755474</v>
          </cell>
          <cell r="AC560">
            <v>4747743</v>
          </cell>
          <cell r="AD560">
            <v>0</v>
          </cell>
          <cell r="AE560">
            <v>0</v>
          </cell>
          <cell r="AF560">
            <v>492037966</v>
          </cell>
        </row>
        <row r="563">
          <cell r="T563">
            <v>0</v>
          </cell>
          <cell r="Z563" t="str">
            <v xml:space="preserve"> </v>
          </cell>
          <cell r="AC563" t="str">
            <v xml:space="preserve"> </v>
          </cell>
        </row>
        <row r="564">
          <cell r="T564">
            <v>0</v>
          </cell>
          <cell r="Z564" t="str">
            <v xml:space="preserve"> </v>
          </cell>
          <cell r="AC564" t="str">
            <v xml:space="preserve"> </v>
          </cell>
        </row>
        <row r="565">
          <cell r="T565">
            <v>0</v>
          </cell>
          <cell r="U565">
            <v>0</v>
          </cell>
          <cell r="V565">
            <v>0</v>
          </cell>
          <cell r="W565">
            <v>0</v>
          </cell>
          <cell r="X565">
            <v>0</v>
          </cell>
          <cell r="Y565">
            <v>0</v>
          </cell>
          <cell r="Z565">
            <v>0</v>
          </cell>
          <cell r="AA565">
            <v>0</v>
          </cell>
          <cell r="AB565">
            <v>0</v>
          </cell>
          <cell r="AC565">
            <v>0</v>
          </cell>
          <cell r="AD565">
            <v>0</v>
          </cell>
          <cell r="AE565">
            <v>0</v>
          </cell>
          <cell r="AF565">
            <v>0</v>
          </cell>
        </row>
        <row r="568">
          <cell r="T568">
            <v>0</v>
          </cell>
          <cell r="Z568" t="str">
            <v xml:space="preserve"> </v>
          </cell>
          <cell r="AC568" t="str">
            <v xml:space="preserve"> </v>
          </cell>
        </row>
        <row r="569">
          <cell r="T569">
            <v>0</v>
          </cell>
          <cell r="AE569" t="str">
            <v xml:space="preserve"> </v>
          </cell>
        </row>
        <row r="570">
          <cell r="T570">
            <v>0</v>
          </cell>
          <cell r="U570">
            <v>0</v>
          </cell>
          <cell r="V570">
            <v>0</v>
          </cell>
          <cell r="W570">
            <v>0</v>
          </cell>
          <cell r="X570">
            <v>0</v>
          </cell>
          <cell r="Y570">
            <v>0</v>
          </cell>
          <cell r="Z570">
            <v>0</v>
          </cell>
          <cell r="AA570">
            <v>0</v>
          </cell>
          <cell r="AB570">
            <v>0</v>
          </cell>
          <cell r="AC570">
            <v>0</v>
          </cell>
          <cell r="AD570">
            <v>0</v>
          </cell>
          <cell r="AE570">
            <v>0</v>
          </cell>
          <cell r="AF570">
            <v>0</v>
          </cell>
        </row>
        <row r="572">
          <cell r="T572">
            <v>2587517000</v>
          </cell>
          <cell r="U572">
            <v>0</v>
          </cell>
          <cell r="V572">
            <v>50006914</v>
          </cell>
          <cell r="W572">
            <v>0</v>
          </cell>
          <cell r="X572">
            <v>0</v>
          </cell>
          <cell r="Y572">
            <v>0</v>
          </cell>
          <cell r="Z572">
            <v>363639839</v>
          </cell>
          <cell r="AA572">
            <v>0</v>
          </cell>
          <cell r="AB572">
            <v>9755474</v>
          </cell>
          <cell r="AC572">
            <v>4747743</v>
          </cell>
          <cell r="AD572">
            <v>0</v>
          </cell>
          <cell r="AE572">
            <v>0</v>
          </cell>
          <cell r="AF572">
            <v>2144277245</v>
          </cell>
        </row>
        <row r="574">
          <cell r="T574" t="str">
            <v xml:space="preserve"> </v>
          </cell>
        </row>
        <row r="575">
          <cell r="T575" t="str">
            <v>PPTO VGTE</v>
          </cell>
        </row>
        <row r="577">
          <cell r="T577">
            <v>1000</v>
          </cell>
          <cell r="Z577" t="str">
            <v xml:space="preserve"> </v>
          </cell>
          <cell r="AC577" t="str">
            <v xml:space="preserve"> </v>
          </cell>
        </row>
        <row r="578">
          <cell r="T578">
            <v>93000000</v>
          </cell>
          <cell r="Y578" t="str">
            <v xml:space="preserve"> </v>
          </cell>
          <cell r="Z578" t="str">
            <v xml:space="preserve"> </v>
          </cell>
          <cell r="AC578">
            <v>49000000</v>
          </cell>
          <cell r="AF578">
            <v>43885000</v>
          </cell>
        </row>
        <row r="579">
          <cell r="T579">
            <v>470000</v>
          </cell>
          <cell r="Y579" t="str">
            <v xml:space="preserve"> </v>
          </cell>
          <cell r="Z579" t="str">
            <v xml:space="preserve"> </v>
          </cell>
          <cell r="AC579" t="str">
            <v xml:space="preserve"> </v>
          </cell>
        </row>
        <row r="580">
          <cell r="T580">
            <v>1000</v>
          </cell>
          <cell r="Y580" t="str">
            <v xml:space="preserve"> </v>
          </cell>
          <cell r="Z580" t="str">
            <v xml:space="preserve"> </v>
          </cell>
          <cell r="AC580" t="str">
            <v xml:space="preserve"> </v>
          </cell>
        </row>
        <row r="581">
          <cell r="T581">
            <v>131000000</v>
          </cell>
          <cell r="Y581">
            <v>1000000</v>
          </cell>
          <cell r="Z581" t="str">
            <v xml:space="preserve"> </v>
          </cell>
          <cell r="AC581" t="str">
            <v xml:space="preserve"> </v>
          </cell>
          <cell r="AF581">
            <v>122008000</v>
          </cell>
        </row>
        <row r="582">
          <cell r="T582">
            <v>0</v>
          </cell>
        </row>
        <row r="583">
          <cell r="T583">
            <v>224472000</v>
          </cell>
          <cell r="U583">
            <v>0</v>
          </cell>
          <cell r="V583">
            <v>0</v>
          </cell>
          <cell r="W583">
            <v>0</v>
          </cell>
          <cell r="X583">
            <v>0</v>
          </cell>
          <cell r="Y583">
            <v>1000000</v>
          </cell>
          <cell r="Z583">
            <v>0</v>
          </cell>
          <cell r="AA583">
            <v>0</v>
          </cell>
          <cell r="AB583">
            <v>0</v>
          </cell>
          <cell r="AC583">
            <v>49000000</v>
          </cell>
          <cell r="AD583">
            <v>0</v>
          </cell>
          <cell r="AE583">
            <v>0</v>
          </cell>
          <cell r="AF583">
            <v>165893000</v>
          </cell>
        </row>
        <row r="584">
          <cell r="T584" t="str">
            <v xml:space="preserve"> </v>
          </cell>
        </row>
        <row r="585">
          <cell r="T585" t="str">
            <v xml:space="preserve"> </v>
          </cell>
        </row>
        <row r="586">
          <cell r="T586" t="str">
            <v xml:space="preserve"> </v>
          </cell>
        </row>
        <row r="587">
          <cell r="T587" t="str">
            <v>PPTO VGTE</v>
          </cell>
        </row>
        <row r="588">
          <cell r="Z588" t="str">
            <v xml:space="preserve"> </v>
          </cell>
          <cell r="AC588" t="str">
            <v xml:space="preserve"> </v>
          </cell>
        </row>
        <row r="589">
          <cell r="T589">
            <v>3800000</v>
          </cell>
          <cell r="X589">
            <v>3800000</v>
          </cell>
          <cell r="Z589" t="str">
            <v xml:space="preserve"> </v>
          </cell>
          <cell r="AC589" t="str">
            <v xml:space="preserve"> </v>
          </cell>
        </row>
        <row r="590">
          <cell r="T590">
            <v>1000</v>
          </cell>
          <cell r="Z590" t="str">
            <v xml:space="preserve"> </v>
          </cell>
          <cell r="AC590" t="str">
            <v xml:space="preserve"> </v>
          </cell>
        </row>
        <row r="591">
          <cell r="T591">
            <v>1000</v>
          </cell>
          <cell r="Z591" t="str">
            <v xml:space="preserve"> </v>
          </cell>
          <cell r="AC591" t="str">
            <v xml:space="preserve"> </v>
          </cell>
        </row>
        <row r="592">
          <cell r="T592">
            <v>1000</v>
          </cell>
          <cell r="Z592" t="str">
            <v xml:space="preserve"> </v>
          </cell>
          <cell r="AC592" t="str">
            <v xml:space="preserve"> </v>
          </cell>
        </row>
        <row r="593">
          <cell r="T593">
            <v>1000</v>
          </cell>
          <cell r="Z593" t="str">
            <v xml:space="preserve"> </v>
          </cell>
          <cell r="AC593" t="str">
            <v xml:space="preserve"> </v>
          </cell>
        </row>
        <row r="594">
          <cell r="T594">
            <v>1000</v>
          </cell>
          <cell r="Z594" t="str">
            <v xml:space="preserve"> </v>
          </cell>
          <cell r="AC594" t="str">
            <v xml:space="preserve"> </v>
          </cell>
        </row>
        <row r="595">
          <cell r="T595">
            <v>1000</v>
          </cell>
          <cell r="Z595" t="str">
            <v xml:space="preserve"> </v>
          </cell>
          <cell r="AC595" t="str">
            <v xml:space="preserve"> </v>
          </cell>
        </row>
        <row r="596">
          <cell r="T596">
            <v>5001000</v>
          </cell>
          <cell r="Z596" t="str">
            <v xml:space="preserve"> </v>
          </cell>
          <cell r="AC596" t="str">
            <v xml:space="preserve"> </v>
          </cell>
        </row>
        <row r="597">
          <cell r="T597">
            <v>12650000</v>
          </cell>
          <cell r="W597">
            <v>6325000</v>
          </cell>
          <cell r="Z597" t="str">
            <v xml:space="preserve"> </v>
          </cell>
          <cell r="AC597" t="str">
            <v xml:space="preserve"> </v>
          </cell>
          <cell r="AD597">
            <v>2530000</v>
          </cell>
          <cell r="AE597">
            <v>3795000</v>
          </cell>
        </row>
        <row r="598">
          <cell r="T598">
            <v>50825000</v>
          </cell>
          <cell r="V598">
            <v>8050000</v>
          </cell>
          <cell r="W598">
            <v>25450000</v>
          </cell>
          <cell r="Y598">
            <v>7700000</v>
          </cell>
          <cell r="Z598" t="str">
            <v xml:space="preserve"> </v>
          </cell>
          <cell r="AC598" t="str">
            <v xml:space="preserve"> </v>
          </cell>
          <cell r="AF598">
            <v>9625000</v>
          </cell>
        </row>
        <row r="599">
          <cell r="T599">
            <v>102437000</v>
          </cell>
          <cell r="W599" t="str">
            <v xml:space="preserve"> </v>
          </cell>
          <cell r="Z599" t="str">
            <v xml:space="preserve"> </v>
          </cell>
          <cell r="AC599" t="str">
            <v xml:space="preserve"> </v>
          </cell>
          <cell r="AE599">
            <v>102437000</v>
          </cell>
        </row>
        <row r="600">
          <cell r="T600">
            <v>16500000</v>
          </cell>
          <cell r="W600">
            <v>1500000</v>
          </cell>
          <cell r="X600">
            <v>3000000</v>
          </cell>
          <cell r="Y600">
            <v>1500000</v>
          </cell>
          <cell r="Z600">
            <v>1500000</v>
          </cell>
          <cell r="AA600">
            <v>1500000</v>
          </cell>
          <cell r="AB600">
            <v>1500000</v>
          </cell>
          <cell r="AC600" t="str">
            <v xml:space="preserve"> </v>
          </cell>
          <cell r="AD600">
            <v>1500000</v>
          </cell>
          <cell r="AE600">
            <v>1500000</v>
          </cell>
          <cell r="AF600">
            <v>3000000</v>
          </cell>
        </row>
        <row r="601">
          <cell r="T601">
            <v>1989479000</v>
          </cell>
          <cell r="V601">
            <v>254736589</v>
          </cell>
          <cell r="W601">
            <v>131759668</v>
          </cell>
          <cell r="X601">
            <v>422078353</v>
          </cell>
          <cell r="Z601">
            <v>357534544</v>
          </cell>
          <cell r="AB601">
            <v>165106111</v>
          </cell>
          <cell r="AC601">
            <v>228777583</v>
          </cell>
          <cell r="AD601">
            <v>68870717</v>
          </cell>
          <cell r="AF601">
            <v>360614586</v>
          </cell>
        </row>
        <row r="602">
          <cell r="T602">
            <v>1000</v>
          </cell>
          <cell r="Z602" t="str">
            <v xml:space="preserve"> </v>
          </cell>
          <cell r="AC602" t="str">
            <v xml:space="preserve"> </v>
          </cell>
        </row>
        <row r="603">
          <cell r="T603">
            <v>1000</v>
          </cell>
          <cell r="Z603" t="str">
            <v xml:space="preserve"> </v>
          </cell>
          <cell r="AC603" t="str">
            <v xml:space="preserve"> </v>
          </cell>
        </row>
        <row r="604">
          <cell r="T604">
            <v>16500000</v>
          </cell>
          <cell r="Z604">
            <v>8250000</v>
          </cell>
          <cell r="AC604" t="str">
            <v xml:space="preserve"> </v>
          </cell>
          <cell r="AF604">
            <v>8250000</v>
          </cell>
        </row>
        <row r="605">
          <cell r="T605">
            <v>1314000</v>
          </cell>
          <cell r="Z605" t="str">
            <v xml:space="preserve"> </v>
          </cell>
          <cell r="AC605" t="str">
            <v xml:space="preserve"> </v>
          </cell>
          <cell r="AF605">
            <v>1313529</v>
          </cell>
        </row>
        <row r="606">
          <cell r="T606">
            <v>8910000</v>
          </cell>
          <cell r="Z606" t="str">
            <v xml:space="preserve"> </v>
          </cell>
          <cell r="AC606" t="str">
            <v xml:space="preserve"> </v>
          </cell>
          <cell r="AF606">
            <v>8910000</v>
          </cell>
        </row>
        <row r="607">
          <cell r="T607">
            <v>51674000</v>
          </cell>
          <cell r="W607">
            <v>12483350</v>
          </cell>
          <cell r="Y607">
            <v>4947250</v>
          </cell>
          <cell r="Z607" t="str">
            <v xml:space="preserve"> </v>
          </cell>
          <cell r="AC607" t="str">
            <v xml:space="preserve"> </v>
          </cell>
          <cell r="AE607">
            <v>14938495</v>
          </cell>
          <cell r="AF607">
            <v>19304811</v>
          </cell>
        </row>
        <row r="608">
          <cell r="T608">
            <v>2750000</v>
          </cell>
          <cell r="W608">
            <v>330000</v>
          </cell>
          <cell r="Z608" t="str">
            <v xml:space="preserve"> </v>
          </cell>
          <cell r="AC608" t="str">
            <v xml:space="preserve"> </v>
          </cell>
          <cell r="AD608">
            <v>2420000</v>
          </cell>
        </row>
        <row r="609">
          <cell r="T609">
            <v>1325000</v>
          </cell>
          <cell r="Z609" t="str">
            <v xml:space="preserve"> </v>
          </cell>
          <cell r="AC609" t="str">
            <v xml:space="preserve"> </v>
          </cell>
          <cell r="AE609">
            <v>1251000</v>
          </cell>
        </row>
        <row r="610">
          <cell r="T610">
            <v>1000</v>
          </cell>
          <cell r="Z610" t="str">
            <v xml:space="preserve"> </v>
          </cell>
          <cell r="AC610" t="str">
            <v xml:space="preserve"> </v>
          </cell>
        </row>
        <row r="611">
          <cell r="T611">
            <v>94937000</v>
          </cell>
          <cell r="Z611" t="str">
            <v xml:space="preserve"> </v>
          </cell>
          <cell r="AC611" t="str">
            <v xml:space="preserve"> </v>
          </cell>
          <cell r="AD611">
            <v>94937000</v>
          </cell>
        </row>
        <row r="612">
          <cell r="T612">
            <v>3600000</v>
          </cell>
          <cell r="Z612" t="str">
            <v xml:space="preserve"> </v>
          </cell>
          <cell r="AC612" t="str">
            <v xml:space="preserve"> </v>
          </cell>
          <cell r="AF612">
            <v>2160000</v>
          </cell>
        </row>
        <row r="613">
          <cell r="T613">
            <v>1000</v>
          </cell>
          <cell r="Z613" t="str">
            <v xml:space="preserve"> </v>
          </cell>
          <cell r="AC613" t="str">
            <v xml:space="preserve"> </v>
          </cell>
        </row>
        <row r="614">
          <cell r="T614">
            <v>500000</v>
          </cell>
          <cell r="Z614" t="str">
            <v xml:space="preserve"> </v>
          </cell>
          <cell r="AC614" t="str">
            <v xml:space="preserve"> </v>
          </cell>
        </row>
        <row r="615">
          <cell r="T615">
            <v>46510000</v>
          </cell>
          <cell r="V615">
            <v>11348500</v>
          </cell>
          <cell r="W615">
            <v>1134850</v>
          </cell>
          <cell r="Y615">
            <v>20829545</v>
          </cell>
          <cell r="Z615" t="str">
            <v xml:space="preserve"> </v>
          </cell>
          <cell r="AB615">
            <v>4993340</v>
          </cell>
          <cell r="AC615" t="str">
            <v xml:space="preserve"> </v>
          </cell>
          <cell r="AD615">
            <v>8202675</v>
          </cell>
        </row>
        <row r="616">
          <cell r="T616">
            <v>0</v>
          </cell>
          <cell r="Z616" t="str">
            <v xml:space="preserve"> </v>
          </cell>
          <cell r="AC616" t="str">
            <v xml:space="preserve"> </v>
          </cell>
        </row>
        <row r="617">
          <cell r="T617">
            <v>5199000</v>
          </cell>
          <cell r="V617">
            <v>3520278</v>
          </cell>
          <cell r="X617">
            <v>1677778</v>
          </cell>
          <cell r="Z617" t="str">
            <v xml:space="preserve"> </v>
          </cell>
          <cell r="AC617" t="str">
            <v xml:space="preserve"> </v>
          </cell>
        </row>
        <row r="618">
          <cell r="T618">
            <v>207513000</v>
          </cell>
          <cell r="W618">
            <v>66067342</v>
          </cell>
          <cell r="X618">
            <v>82554577</v>
          </cell>
          <cell r="Z618">
            <v>58889994</v>
          </cell>
          <cell r="AC618" t="str">
            <v xml:space="preserve"> </v>
          </cell>
        </row>
        <row r="619">
          <cell r="T619">
            <v>10847000</v>
          </cell>
          <cell r="Z619" t="str">
            <v xml:space="preserve"> </v>
          </cell>
          <cell r="AB619">
            <v>5044200</v>
          </cell>
          <cell r="AC619">
            <v>192160</v>
          </cell>
          <cell r="AF619">
            <v>5610000</v>
          </cell>
        </row>
        <row r="620">
          <cell r="T620">
            <v>69082000</v>
          </cell>
          <cell r="W620">
            <v>64056114</v>
          </cell>
          <cell r="Z620" t="str">
            <v xml:space="preserve"> </v>
          </cell>
          <cell r="AC620" t="str">
            <v xml:space="preserve"> </v>
          </cell>
          <cell r="AD620">
            <v>5025687</v>
          </cell>
        </row>
        <row r="621">
          <cell r="T621">
            <v>56750000</v>
          </cell>
          <cell r="V621">
            <v>1010000</v>
          </cell>
          <cell r="W621">
            <v>19810000</v>
          </cell>
          <cell r="X621">
            <v>1010000</v>
          </cell>
          <cell r="Y621">
            <v>1010000</v>
          </cell>
          <cell r="Z621">
            <v>33910000</v>
          </cell>
          <cell r="AC621" t="str">
            <v xml:space="preserve"> </v>
          </cell>
        </row>
        <row r="622">
          <cell r="T622">
            <v>190678000</v>
          </cell>
          <cell r="W622">
            <v>184591554</v>
          </cell>
          <cell r="Z622" t="str">
            <v xml:space="preserve"> </v>
          </cell>
          <cell r="AA622">
            <v>6084902</v>
          </cell>
          <cell r="AC622" t="str">
            <v xml:space="preserve"> </v>
          </cell>
        </row>
        <row r="623">
          <cell r="T623">
            <v>19685000</v>
          </cell>
          <cell r="Z623">
            <v>19685000</v>
          </cell>
          <cell r="AC623" t="str">
            <v xml:space="preserve"> </v>
          </cell>
        </row>
        <row r="624">
          <cell r="T624">
            <v>14295000</v>
          </cell>
          <cell r="Z624" t="str">
            <v xml:space="preserve"> </v>
          </cell>
          <cell r="AC624" t="str">
            <v xml:space="preserve"> </v>
          </cell>
          <cell r="AE624">
            <v>2799500</v>
          </cell>
          <cell r="AF624">
            <v>11495000</v>
          </cell>
        </row>
        <row r="625">
          <cell r="T625">
            <v>500000</v>
          </cell>
          <cell r="Z625" t="str">
            <v xml:space="preserve"> </v>
          </cell>
          <cell r="AC625" t="str">
            <v xml:space="preserve"> </v>
          </cell>
        </row>
        <row r="626">
          <cell r="T626">
            <v>42180000</v>
          </cell>
          <cell r="X626">
            <v>19258067</v>
          </cell>
          <cell r="Y626">
            <v>4993340</v>
          </cell>
          <cell r="Z626" t="str">
            <v xml:space="preserve"> </v>
          </cell>
          <cell r="AC626">
            <v>6241675</v>
          </cell>
          <cell r="AD626">
            <v>1062410</v>
          </cell>
          <cell r="AE626">
            <v>10624096</v>
          </cell>
        </row>
        <row r="627">
          <cell r="T627">
            <v>269388000</v>
          </cell>
          <cell r="V627">
            <v>75904817</v>
          </cell>
          <cell r="W627">
            <v>84671957</v>
          </cell>
          <cell r="Y627">
            <v>108810226</v>
          </cell>
          <cell r="Z627">
            <v>652</v>
          </cell>
          <cell r="AC627" t="str">
            <v xml:space="preserve"> </v>
          </cell>
        </row>
        <row r="628">
          <cell r="T628">
            <v>34687000</v>
          </cell>
          <cell r="Z628" t="str">
            <v xml:space="preserve"> </v>
          </cell>
          <cell r="AA628">
            <v>34313085</v>
          </cell>
          <cell r="AC628" t="str">
            <v xml:space="preserve"> </v>
          </cell>
        </row>
        <row r="629">
          <cell r="T629">
            <v>17391000</v>
          </cell>
          <cell r="Z629" t="str">
            <v xml:space="preserve"> </v>
          </cell>
          <cell r="AC629" t="str">
            <v xml:space="preserve"> </v>
          </cell>
          <cell r="AE629">
            <v>8490841</v>
          </cell>
          <cell r="AF629">
            <v>8899673</v>
          </cell>
        </row>
        <row r="630">
          <cell r="T630">
            <v>329741000</v>
          </cell>
          <cell r="Z630">
            <v>190731825</v>
          </cell>
          <cell r="AA630">
            <v>104626540</v>
          </cell>
          <cell r="AC630">
            <v>31386051</v>
          </cell>
        </row>
        <row r="631">
          <cell r="T631">
            <v>9268000</v>
          </cell>
          <cell r="W631">
            <v>514000</v>
          </cell>
          <cell r="X631">
            <v>3090000</v>
          </cell>
          <cell r="Y631">
            <v>1030000</v>
          </cell>
          <cell r="Z631">
            <v>1030000</v>
          </cell>
          <cell r="AA631">
            <v>514000</v>
          </cell>
          <cell r="AC631" t="str">
            <v xml:space="preserve"> </v>
          </cell>
          <cell r="AD631">
            <v>3090000</v>
          </cell>
        </row>
        <row r="632">
          <cell r="T632">
            <v>422522000</v>
          </cell>
          <cell r="Y632">
            <v>200000000</v>
          </cell>
          <cell r="Z632">
            <v>140608036</v>
          </cell>
          <cell r="AC632" t="str">
            <v xml:space="preserve"> </v>
          </cell>
          <cell r="AF632">
            <v>81683903</v>
          </cell>
        </row>
        <row r="633">
          <cell r="T633">
            <v>129873000</v>
          </cell>
          <cell r="W633">
            <v>44116334</v>
          </cell>
          <cell r="X633">
            <v>20747755</v>
          </cell>
          <cell r="Z633">
            <v>65008911</v>
          </cell>
          <cell r="AC633" t="str">
            <v xml:space="preserve"> </v>
          </cell>
        </row>
        <row r="634">
          <cell r="T634">
            <v>83521000</v>
          </cell>
          <cell r="Z634" t="str">
            <v xml:space="preserve"> </v>
          </cell>
          <cell r="AC634" t="str">
            <v xml:space="preserve"> </v>
          </cell>
          <cell r="AD634">
            <v>83521000</v>
          </cell>
        </row>
        <row r="635">
          <cell r="T635">
            <v>50000000</v>
          </cell>
          <cell r="Z635" t="str">
            <v xml:space="preserve"> </v>
          </cell>
          <cell r="AC635" t="str">
            <v xml:space="preserve"> </v>
          </cell>
          <cell r="AD635">
            <v>14233845</v>
          </cell>
          <cell r="AE635">
            <v>31348083</v>
          </cell>
        </row>
        <row r="636">
          <cell r="T636">
            <v>381606000</v>
          </cell>
          <cell r="Z636">
            <v>381606000</v>
          </cell>
          <cell r="AC636" t="str">
            <v xml:space="preserve"> </v>
          </cell>
        </row>
        <row r="637">
          <cell r="T637">
            <v>12500000</v>
          </cell>
          <cell r="X637">
            <v>6250000</v>
          </cell>
          <cell r="Z637">
            <v>6250000</v>
          </cell>
          <cell r="AC637" t="str">
            <v xml:space="preserve"> </v>
          </cell>
        </row>
        <row r="638">
          <cell r="T638">
            <v>305827000</v>
          </cell>
          <cell r="Y638">
            <v>172183162</v>
          </cell>
          <cell r="Z638" t="str">
            <v xml:space="preserve"> </v>
          </cell>
          <cell r="AA638">
            <v>19535501</v>
          </cell>
          <cell r="AC638">
            <v>14284358</v>
          </cell>
          <cell r="AD638">
            <v>12242992</v>
          </cell>
          <cell r="AE638">
            <v>49072243</v>
          </cell>
          <cell r="AF638">
            <v>38507811</v>
          </cell>
        </row>
        <row r="639">
          <cell r="T639">
            <v>8800000</v>
          </cell>
          <cell r="Z639">
            <v>3570000</v>
          </cell>
          <cell r="AC639" t="str">
            <v xml:space="preserve"> </v>
          </cell>
          <cell r="AF639">
            <v>3570000</v>
          </cell>
        </row>
        <row r="640">
          <cell r="T640">
            <v>1000</v>
          </cell>
          <cell r="Z640" t="str">
            <v xml:space="preserve"> </v>
          </cell>
          <cell r="AC640" t="str">
            <v xml:space="preserve"> </v>
          </cell>
        </row>
        <row r="641">
          <cell r="T641">
            <v>3520000000</v>
          </cell>
          <cell r="Y641">
            <v>1607754898</v>
          </cell>
          <cell r="Z641">
            <v>635779929</v>
          </cell>
          <cell r="AA641">
            <v>151503944</v>
          </cell>
          <cell r="AC641">
            <v>93944716</v>
          </cell>
          <cell r="AD641">
            <v>53485978</v>
          </cell>
          <cell r="AE641">
            <v>422508580</v>
          </cell>
          <cell r="AF641">
            <v>550207049</v>
          </cell>
        </row>
        <row r="642">
          <cell r="T642">
            <v>20149000</v>
          </cell>
          <cell r="Z642" t="str">
            <v xml:space="preserve"> </v>
          </cell>
          <cell r="AC642" t="str">
            <v xml:space="preserve"> </v>
          </cell>
          <cell r="AD642">
            <v>20149000</v>
          </cell>
        </row>
        <row r="643">
          <cell r="T643">
            <v>1500000</v>
          </cell>
          <cell r="Z643" t="str">
            <v xml:space="preserve"> </v>
          </cell>
          <cell r="AC643">
            <v>1500000</v>
          </cell>
        </row>
        <row r="644">
          <cell r="T644">
            <v>2120000</v>
          </cell>
          <cell r="Z644" t="str">
            <v xml:space="preserve"> </v>
          </cell>
          <cell r="AC644" t="str">
            <v xml:space="preserve"> </v>
          </cell>
          <cell r="AF644">
            <v>2120000</v>
          </cell>
        </row>
        <row r="645">
          <cell r="T645">
            <v>1600408000</v>
          </cell>
          <cell r="Z645">
            <v>164162715</v>
          </cell>
          <cell r="AA645">
            <v>149923730</v>
          </cell>
          <cell r="AB645">
            <v>214678199</v>
          </cell>
          <cell r="AC645">
            <v>216503515</v>
          </cell>
          <cell r="AD645">
            <v>254731841</v>
          </cell>
          <cell r="AE645">
            <v>265881980</v>
          </cell>
          <cell r="AF645">
            <v>326184224</v>
          </cell>
        </row>
        <row r="646">
          <cell r="T646">
            <v>1000</v>
          </cell>
          <cell r="Z646" t="str">
            <v xml:space="preserve"> </v>
          </cell>
          <cell r="AC646" t="str">
            <v xml:space="preserve"> </v>
          </cell>
        </row>
        <row r="647">
          <cell r="T647">
            <v>1000</v>
          </cell>
          <cell r="Z647" t="str">
            <v xml:space="preserve"> </v>
          </cell>
          <cell r="AC647" t="str">
            <v xml:space="preserve"> </v>
          </cell>
        </row>
        <row r="648">
          <cell r="T648">
            <v>142624000</v>
          </cell>
          <cell r="Z648" t="str">
            <v xml:space="preserve"> </v>
          </cell>
          <cell r="AC648" t="str">
            <v xml:space="preserve"> </v>
          </cell>
          <cell r="AD648">
            <v>142624000</v>
          </cell>
        </row>
        <row r="649">
          <cell r="T649">
            <v>154831000</v>
          </cell>
          <cell r="Z649" t="str">
            <v xml:space="preserve"> </v>
          </cell>
          <cell r="AC649" t="str">
            <v xml:space="preserve"> </v>
          </cell>
          <cell r="AD649">
            <v>154831000</v>
          </cell>
        </row>
        <row r="650">
          <cell r="T650">
            <v>67646000</v>
          </cell>
          <cell r="Z650" t="str">
            <v xml:space="preserve"> </v>
          </cell>
          <cell r="AC650" t="str">
            <v xml:space="preserve"> </v>
          </cell>
          <cell r="AD650">
            <v>67646000</v>
          </cell>
        </row>
        <row r="651">
          <cell r="T651">
            <v>0</v>
          </cell>
          <cell r="Z651" t="str">
            <v xml:space="preserve"> </v>
          </cell>
          <cell r="AC651" t="str">
            <v xml:space="preserve"> </v>
          </cell>
        </row>
        <row r="652">
          <cell r="T652">
            <v>1000</v>
          </cell>
          <cell r="Z652" t="str">
            <v xml:space="preserve"> </v>
          </cell>
          <cell r="AC652" t="str">
            <v xml:space="preserve"> </v>
          </cell>
        </row>
        <row r="653">
          <cell r="T653">
            <v>1000</v>
          </cell>
          <cell r="Z653" t="str">
            <v xml:space="preserve"> </v>
          </cell>
          <cell r="AC653" t="str">
            <v xml:space="preserve"> </v>
          </cell>
        </row>
        <row r="654">
          <cell r="T654">
            <v>500000</v>
          </cell>
          <cell r="Z654" t="str">
            <v xml:space="preserve"> </v>
          </cell>
          <cell r="AB654">
            <v>500000</v>
          </cell>
          <cell r="AC654" t="str">
            <v xml:space="preserve"> </v>
          </cell>
        </row>
        <row r="655">
          <cell r="T655">
            <v>4184000</v>
          </cell>
          <cell r="Z655" t="str">
            <v xml:space="preserve"> </v>
          </cell>
          <cell r="AC655">
            <v>929167</v>
          </cell>
          <cell r="AD655">
            <v>929165</v>
          </cell>
          <cell r="AE655">
            <v>1205120</v>
          </cell>
          <cell r="AF655">
            <v>1120000</v>
          </cell>
        </row>
        <row r="656">
          <cell r="T656">
            <v>500000</v>
          </cell>
          <cell r="Z656" t="str">
            <v xml:space="preserve"> </v>
          </cell>
          <cell r="AB656">
            <v>500000</v>
          </cell>
          <cell r="AC656" t="str">
            <v xml:space="preserve"> </v>
          </cell>
        </row>
        <row r="657">
          <cell r="T657">
            <v>5364000</v>
          </cell>
          <cell r="Z657" t="str">
            <v xml:space="preserve"> </v>
          </cell>
          <cell r="AC657">
            <v>1004674</v>
          </cell>
          <cell r="AE657">
            <v>929167</v>
          </cell>
          <cell r="AF657">
            <v>3429167</v>
          </cell>
        </row>
        <row r="658">
          <cell r="T658">
            <v>9000000</v>
          </cell>
          <cell r="W658">
            <v>900000</v>
          </cell>
          <cell r="X658">
            <v>900000</v>
          </cell>
          <cell r="Y658">
            <v>900000</v>
          </cell>
          <cell r="Z658">
            <v>900000</v>
          </cell>
          <cell r="AA658">
            <v>210000</v>
          </cell>
          <cell r="AB658">
            <v>1590000</v>
          </cell>
          <cell r="AC658">
            <v>900000</v>
          </cell>
          <cell r="AD658">
            <v>900000</v>
          </cell>
          <cell r="AE658">
            <v>900000</v>
          </cell>
          <cell r="AF658">
            <v>900000</v>
          </cell>
        </row>
        <row r="659">
          <cell r="T659">
            <v>529156000</v>
          </cell>
          <cell r="W659">
            <v>7608676</v>
          </cell>
          <cell r="X659">
            <v>60008974</v>
          </cell>
          <cell r="Y659">
            <v>65855514</v>
          </cell>
          <cell r="Z659">
            <v>123336776</v>
          </cell>
          <cell r="AA659">
            <v>138638613</v>
          </cell>
          <cell r="AB659">
            <v>131915277</v>
          </cell>
          <cell r="AC659">
            <v>1792164</v>
          </cell>
        </row>
        <row r="660">
          <cell r="T660">
            <v>278001000</v>
          </cell>
          <cell r="Y660">
            <v>63104005</v>
          </cell>
          <cell r="Z660">
            <v>200121448</v>
          </cell>
          <cell r="AC660" t="str">
            <v xml:space="preserve"> </v>
          </cell>
          <cell r="AF660">
            <v>13884058</v>
          </cell>
        </row>
        <row r="661">
          <cell r="T661">
            <v>478022000</v>
          </cell>
          <cell r="V661">
            <v>95949233</v>
          </cell>
          <cell r="X661">
            <v>81887053</v>
          </cell>
          <cell r="Z661">
            <v>100631046</v>
          </cell>
          <cell r="AA661">
            <v>118401300</v>
          </cell>
          <cell r="AC661" t="str">
            <v xml:space="preserve"> </v>
          </cell>
          <cell r="AD661">
            <v>55457843</v>
          </cell>
          <cell r="AF661">
            <v>25695126</v>
          </cell>
        </row>
        <row r="662">
          <cell r="T662">
            <v>1450000</v>
          </cell>
          <cell r="Z662" t="str">
            <v xml:space="preserve"> </v>
          </cell>
          <cell r="AC662" t="str">
            <v xml:space="preserve"> </v>
          </cell>
        </row>
        <row r="663">
          <cell r="T663">
            <v>20000000</v>
          </cell>
          <cell r="Z663" t="str">
            <v xml:space="preserve"> </v>
          </cell>
          <cell r="AC663" t="str">
            <v xml:space="preserve"> </v>
          </cell>
          <cell r="AD663">
            <v>4756659</v>
          </cell>
          <cell r="AE663">
            <v>6389355</v>
          </cell>
          <cell r="AF663">
            <v>8570000</v>
          </cell>
        </row>
        <row r="664">
          <cell r="T664">
            <v>1879222000</v>
          </cell>
          <cell r="Z664" t="str">
            <v xml:space="preserve"> </v>
          </cell>
          <cell r="AC664" t="str">
            <v xml:space="preserve"> </v>
          </cell>
          <cell r="AD664">
            <v>354148002</v>
          </cell>
          <cell r="AE664">
            <v>568332307</v>
          </cell>
          <cell r="AF664">
            <v>956700520</v>
          </cell>
        </row>
        <row r="665">
          <cell r="T665">
            <v>3750000</v>
          </cell>
          <cell r="Z665">
            <v>3750000</v>
          </cell>
          <cell r="AC665" t="str">
            <v xml:space="preserve"> </v>
          </cell>
        </row>
        <row r="666">
          <cell r="T666">
            <v>600000</v>
          </cell>
          <cell r="Z666" t="str">
            <v xml:space="preserve"> </v>
          </cell>
          <cell r="AC666" t="str">
            <v xml:space="preserve"> </v>
          </cell>
        </row>
        <row r="667">
          <cell r="T667">
            <v>30000000</v>
          </cell>
          <cell r="Z667" t="str">
            <v xml:space="preserve"> </v>
          </cell>
          <cell r="AC667" t="str">
            <v xml:space="preserve"> </v>
          </cell>
          <cell r="AF667">
            <v>29721785</v>
          </cell>
        </row>
        <row r="668">
          <cell r="T668">
            <v>1000</v>
          </cell>
          <cell r="Z668" t="str">
            <v xml:space="preserve"> </v>
          </cell>
          <cell r="AC668" t="str">
            <v xml:space="preserve"> </v>
          </cell>
        </row>
        <row r="669">
          <cell r="T669">
            <v>1000</v>
          </cell>
          <cell r="Z669" t="str">
            <v xml:space="preserve"> </v>
          </cell>
          <cell r="AC669" t="str">
            <v xml:space="preserve"> </v>
          </cell>
        </row>
        <row r="670">
          <cell r="T670">
            <v>500000</v>
          </cell>
          <cell r="Z670" t="str">
            <v xml:space="preserve"> </v>
          </cell>
          <cell r="AB670">
            <v>500000</v>
          </cell>
          <cell r="AC670" t="str">
            <v xml:space="preserve"> </v>
          </cell>
        </row>
        <row r="671">
          <cell r="T671">
            <v>3501000</v>
          </cell>
          <cell r="Z671" t="str">
            <v xml:space="preserve"> </v>
          </cell>
          <cell r="AA671">
            <v>2900000</v>
          </cell>
          <cell r="AB671">
            <v>600000</v>
          </cell>
          <cell r="AC671" t="str">
            <v xml:space="preserve"> </v>
          </cell>
        </row>
        <row r="672">
          <cell r="T672">
            <v>0</v>
          </cell>
          <cell r="Z672" t="str">
            <v xml:space="preserve"> </v>
          </cell>
          <cell r="AC672" t="str">
            <v xml:space="preserve"> </v>
          </cell>
        </row>
        <row r="673">
          <cell r="T673">
            <v>1000</v>
          </cell>
          <cell r="Z673" t="str">
            <v xml:space="preserve"> </v>
          </cell>
          <cell r="AC673" t="str">
            <v xml:space="preserve"> </v>
          </cell>
        </row>
        <row r="674">
          <cell r="T674">
            <v>1000</v>
          </cell>
          <cell r="Z674" t="str">
            <v xml:space="preserve"> </v>
          </cell>
          <cell r="AC674" t="str">
            <v xml:space="preserve"> </v>
          </cell>
        </row>
        <row r="675">
          <cell r="T675">
            <v>522000</v>
          </cell>
          <cell r="Z675" t="str">
            <v xml:space="preserve"> </v>
          </cell>
          <cell r="AB675">
            <v>522000</v>
          </cell>
          <cell r="AC675" t="str">
            <v xml:space="preserve"> </v>
          </cell>
        </row>
        <row r="676">
          <cell r="T676">
            <v>3100000</v>
          </cell>
          <cell r="Z676" t="str">
            <v xml:space="preserve"> </v>
          </cell>
          <cell r="AB676">
            <v>1500000</v>
          </cell>
          <cell r="AC676">
            <v>900000</v>
          </cell>
          <cell r="AD676">
            <v>700000</v>
          </cell>
        </row>
        <row r="677">
          <cell r="T677">
            <v>2090000</v>
          </cell>
          <cell r="Z677" t="str">
            <v xml:space="preserve"> </v>
          </cell>
          <cell r="AC677" t="str">
            <v xml:space="preserve"> </v>
          </cell>
          <cell r="AF677">
            <v>2090000</v>
          </cell>
        </row>
        <row r="678">
          <cell r="T678">
            <v>1000</v>
          </cell>
          <cell r="Z678" t="str">
            <v xml:space="preserve"> </v>
          </cell>
          <cell r="AC678" t="str">
            <v xml:space="preserve"> </v>
          </cell>
        </row>
        <row r="679">
          <cell r="T679">
            <v>1000</v>
          </cell>
          <cell r="Z679" t="str">
            <v xml:space="preserve"> </v>
          </cell>
          <cell r="AC679" t="str">
            <v xml:space="preserve"> </v>
          </cell>
        </row>
        <row r="680">
          <cell r="T680">
            <v>9780000</v>
          </cell>
          <cell r="Z680" t="str">
            <v xml:space="preserve"> </v>
          </cell>
          <cell r="AC680" t="str">
            <v xml:space="preserve"> </v>
          </cell>
          <cell r="AE680">
            <v>4890000</v>
          </cell>
          <cell r="AF680">
            <v>4890000</v>
          </cell>
        </row>
        <row r="681">
          <cell r="T681">
            <v>500000</v>
          </cell>
          <cell r="Z681" t="str">
            <v xml:space="preserve"> </v>
          </cell>
          <cell r="AB681">
            <v>500000</v>
          </cell>
          <cell r="AC681" t="str">
            <v xml:space="preserve"> </v>
          </cell>
        </row>
        <row r="682">
          <cell r="T682">
            <v>2600000</v>
          </cell>
          <cell r="Z682">
            <v>600000</v>
          </cell>
          <cell r="AB682">
            <v>900000</v>
          </cell>
          <cell r="AC682">
            <v>600000</v>
          </cell>
          <cell r="AE682">
            <v>500000</v>
          </cell>
        </row>
        <row r="683">
          <cell r="T683">
            <v>0</v>
          </cell>
          <cell r="Z683" t="str">
            <v xml:space="preserve"> </v>
          </cell>
          <cell r="AC683" t="str">
            <v xml:space="preserve"> </v>
          </cell>
        </row>
        <row r="684">
          <cell r="T684">
            <v>1000</v>
          </cell>
          <cell r="Z684" t="str">
            <v xml:space="preserve"> </v>
          </cell>
          <cell r="AC684" t="str">
            <v xml:space="preserve"> </v>
          </cell>
        </row>
        <row r="685">
          <cell r="T685">
            <v>1000</v>
          </cell>
          <cell r="Z685" t="str">
            <v xml:space="preserve"> </v>
          </cell>
          <cell r="AC685" t="str">
            <v xml:space="preserve"> </v>
          </cell>
        </row>
        <row r="686">
          <cell r="T686">
            <v>800000</v>
          </cell>
          <cell r="Z686" t="str">
            <v xml:space="preserve"> </v>
          </cell>
          <cell r="AC686" t="str">
            <v xml:space="preserve"> </v>
          </cell>
        </row>
        <row r="687">
          <cell r="T687">
            <v>17090000</v>
          </cell>
          <cell r="Z687" t="str">
            <v xml:space="preserve"> </v>
          </cell>
          <cell r="AC687" t="str">
            <v xml:space="preserve"> </v>
          </cell>
          <cell r="AE687">
            <v>3990000</v>
          </cell>
          <cell r="AF687">
            <v>13100000</v>
          </cell>
        </row>
        <row r="688">
          <cell r="T688">
            <v>593000</v>
          </cell>
          <cell r="Z688" t="str">
            <v xml:space="preserve"> </v>
          </cell>
          <cell r="AC688" t="str">
            <v xml:space="preserve"> </v>
          </cell>
        </row>
        <row r="689">
          <cell r="T689">
            <v>1000</v>
          </cell>
          <cell r="Z689" t="str">
            <v xml:space="preserve"> </v>
          </cell>
          <cell r="AC689" t="str">
            <v xml:space="preserve"> </v>
          </cell>
        </row>
        <row r="690">
          <cell r="T690">
            <v>1000</v>
          </cell>
          <cell r="Z690" t="str">
            <v xml:space="preserve"> </v>
          </cell>
          <cell r="AC690" t="str">
            <v xml:space="preserve"> </v>
          </cell>
        </row>
        <row r="691">
          <cell r="T691">
            <v>4178000</v>
          </cell>
          <cell r="Z691" t="str">
            <v xml:space="preserve"> </v>
          </cell>
          <cell r="AC691">
            <v>4178000</v>
          </cell>
        </row>
        <row r="692">
          <cell r="T692">
            <v>1000</v>
          </cell>
          <cell r="Z692" t="str">
            <v xml:space="preserve"> </v>
          </cell>
          <cell r="AC692" t="str">
            <v xml:space="preserve"> </v>
          </cell>
        </row>
        <row r="693">
          <cell r="T693">
            <v>1000</v>
          </cell>
          <cell r="Z693" t="str">
            <v xml:space="preserve"> </v>
          </cell>
          <cell r="AC693" t="str">
            <v xml:space="preserve"> </v>
          </cell>
        </row>
        <row r="694">
          <cell r="T694">
            <v>2473000</v>
          </cell>
          <cell r="Z694" t="str">
            <v xml:space="preserve"> </v>
          </cell>
          <cell r="AA694">
            <v>2473000</v>
          </cell>
          <cell r="AC694" t="str">
            <v xml:space="preserve"> </v>
          </cell>
        </row>
        <row r="695">
          <cell r="T695">
            <v>1000</v>
          </cell>
          <cell r="Z695" t="str">
            <v xml:space="preserve"> </v>
          </cell>
          <cell r="AA695" t="str">
            <v xml:space="preserve"> </v>
          </cell>
          <cell r="AC695" t="str">
            <v xml:space="preserve"> </v>
          </cell>
        </row>
        <row r="696">
          <cell r="T696">
            <v>1000</v>
          </cell>
          <cell r="Z696" t="str">
            <v xml:space="preserve"> </v>
          </cell>
          <cell r="AC696" t="str">
            <v xml:space="preserve"> </v>
          </cell>
        </row>
        <row r="697">
          <cell r="T697">
            <v>50000000</v>
          </cell>
          <cell r="Z697" t="str">
            <v xml:space="preserve"> </v>
          </cell>
          <cell r="AC697" t="str">
            <v xml:space="preserve"> </v>
          </cell>
          <cell r="AF697">
            <v>49999345</v>
          </cell>
        </row>
        <row r="698">
          <cell r="T698">
            <v>1000</v>
          </cell>
          <cell r="Z698" t="str">
            <v xml:space="preserve"> </v>
          </cell>
          <cell r="AC698" t="str">
            <v xml:space="preserve"> </v>
          </cell>
        </row>
        <row r="699">
          <cell r="T699">
            <v>6960000</v>
          </cell>
          <cell r="Z699" t="str">
            <v xml:space="preserve"> </v>
          </cell>
          <cell r="AA699">
            <v>6960000</v>
          </cell>
          <cell r="AC699" t="str">
            <v xml:space="preserve"> </v>
          </cell>
        </row>
        <row r="700">
          <cell r="T700">
            <v>1000</v>
          </cell>
          <cell r="Z700" t="str">
            <v xml:space="preserve"> </v>
          </cell>
          <cell r="AA700" t="str">
            <v xml:space="preserve"> </v>
          </cell>
          <cell r="AC700" t="str">
            <v xml:space="preserve"> </v>
          </cell>
        </row>
        <row r="701">
          <cell r="T701">
            <v>1000</v>
          </cell>
          <cell r="Z701" t="str">
            <v xml:space="preserve"> </v>
          </cell>
          <cell r="AC701" t="str">
            <v xml:space="preserve"> </v>
          </cell>
        </row>
        <row r="702">
          <cell r="T702">
            <v>1000</v>
          </cell>
          <cell r="Z702" t="str">
            <v xml:space="preserve"> </v>
          </cell>
          <cell r="AC702" t="str">
            <v xml:space="preserve"> </v>
          </cell>
        </row>
        <row r="703">
          <cell r="T703">
            <v>1000</v>
          </cell>
          <cell r="Z703" t="str">
            <v xml:space="preserve"> </v>
          </cell>
          <cell r="AC703" t="str">
            <v xml:space="preserve"> </v>
          </cell>
        </row>
        <row r="704">
          <cell r="T704">
            <v>1000</v>
          </cell>
          <cell r="Z704" t="str">
            <v xml:space="preserve"> </v>
          </cell>
          <cell r="AC704" t="str">
            <v xml:space="preserve"> </v>
          </cell>
        </row>
        <row r="705">
          <cell r="T705">
            <v>55090000</v>
          </cell>
          <cell r="Z705" t="str">
            <v xml:space="preserve"> </v>
          </cell>
          <cell r="AC705" t="str">
            <v xml:space="preserve"> </v>
          </cell>
          <cell r="AE705">
            <v>12089805</v>
          </cell>
          <cell r="AF705">
            <v>35942998</v>
          </cell>
        </row>
        <row r="706">
          <cell r="T706">
            <v>96105000</v>
          </cell>
          <cell r="Z706">
            <v>96105000</v>
          </cell>
          <cell r="AC706" t="str">
            <v xml:space="preserve"> </v>
          </cell>
        </row>
        <row r="707">
          <cell r="T707">
            <v>824000</v>
          </cell>
          <cell r="Z707" t="str">
            <v xml:space="preserve"> </v>
          </cell>
          <cell r="AC707" t="str">
            <v xml:space="preserve"> </v>
          </cell>
        </row>
        <row r="708">
          <cell r="T708">
            <v>17050000</v>
          </cell>
          <cell r="Z708" t="str">
            <v xml:space="preserve"> </v>
          </cell>
          <cell r="AC708" t="str">
            <v xml:space="preserve"> </v>
          </cell>
          <cell r="AE708">
            <v>3969000</v>
          </cell>
          <cell r="AF708">
            <v>13081000</v>
          </cell>
        </row>
        <row r="709">
          <cell r="T709">
            <v>927000</v>
          </cell>
          <cell r="Z709" t="str">
            <v xml:space="preserve"> </v>
          </cell>
          <cell r="AC709" t="str">
            <v xml:space="preserve"> </v>
          </cell>
        </row>
        <row r="710">
          <cell r="T710">
            <v>18629000</v>
          </cell>
          <cell r="Z710" t="str">
            <v xml:space="preserve"> </v>
          </cell>
          <cell r="AC710" t="str">
            <v xml:space="preserve"> </v>
          </cell>
          <cell r="AE710">
            <v>4777500</v>
          </cell>
          <cell r="AF710">
            <v>13851500</v>
          </cell>
        </row>
        <row r="711">
          <cell r="T711">
            <v>824000</v>
          </cell>
          <cell r="Z711" t="str">
            <v xml:space="preserve"> </v>
          </cell>
          <cell r="AC711" t="str">
            <v xml:space="preserve"> </v>
          </cell>
        </row>
        <row r="712">
          <cell r="T712">
            <v>17869000</v>
          </cell>
          <cell r="Z712" t="str">
            <v xml:space="preserve"> </v>
          </cell>
          <cell r="AC712" t="str">
            <v xml:space="preserve"> </v>
          </cell>
          <cell r="AE712">
            <v>4389000</v>
          </cell>
          <cell r="AF712">
            <v>13480000</v>
          </cell>
        </row>
        <row r="713">
          <cell r="T713">
            <v>1000</v>
          </cell>
          <cell r="Z713" t="str">
            <v xml:space="preserve"> </v>
          </cell>
          <cell r="AC713" t="str">
            <v xml:space="preserve"> </v>
          </cell>
        </row>
        <row r="714">
          <cell r="T714">
            <v>1000</v>
          </cell>
          <cell r="Z714" t="str">
            <v xml:space="preserve"> </v>
          </cell>
          <cell r="AC714" t="str">
            <v xml:space="preserve"> </v>
          </cell>
        </row>
        <row r="715">
          <cell r="T715">
            <v>522000</v>
          </cell>
          <cell r="Z715" t="str">
            <v xml:space="preserve"> </v>
          </cell>
          <cell r="AB715">
            <v>522000</v>
          </cell>
          <cell r="AC715" t="str">
            <v xml:space="preserve"> </v>
          </cell>
        </row>
        <row r="716">
          <cell r="T716">
            <v>3000000</v>
          </cell>
          <cell r="Z716" t="str">
            <v xml:space="preserve"> </v>
          </cell>
          <cell r="AC716" t="str">
            <v xml:space="preserve"> </v>
          </cell>
          <cell r="AD716">
            <v>500000</v>
          </cell>
          <cell r="AE716">
            <v>1900000</v>
          </cell>
          <cell r="AF716">
            <v>600000</v>
          </cell>
        </row>
        <row r="717">
          <cell r="T717">
            <v>141238000</v>
          </cell>
          <cell r="Z717" t="str">
            <v xml:space="preserve"> </v>
          </cell>
          <cell r="AA717">
            <v>41760281</v>
          </cell>
          <cell r="AC717">
            <v>55626151</v>
          </cell>
          <cell r="AD717">
            <v>21386092</v>
          </cell>
          <cell r="AF717">
            <v>22464989</v>
          </cell>
        </row>
        <row r="718">
          <cell r="T718">
            <v>1000</v>
          </cell>
          <cell r="W718" t="str">
            <v xml:space="preserve"> </v>
          </cell>
          <cell r="Z718" t="str">
            <v xml:space="preserve"> </v>
          </cell>
          <cell r="AC718" t="str">
            <v xml:space="preserve"> </v>
          </cell>
        </row>
        <row r="719">
          <cell r="T719">
            <v>1000</v>
          </cell>
          <cell r="Z719" t="str">
            <v xml:space="preserve"> </v>
          </cell>
          <cell r="AC719" t="str">
            <v xml:space="preserve"> </v>
          </cell>
        </row>
        <row r="720">
          <cell r="T720">
            <v>1000</v>
          </cell>
          <cell r="W720" t="str">
            <v xml:space="preserve"> </v>
          </cell>
          <cell r="Z720" t="str">
            <v xml:space="preserve"> </v>
          </cell>
          <cell r="AC720" t="str">
            <v xml:space="preserve"> </v>
          </cell>
        </row>
        <row r="721">
          <cell r="T721">
            <v>161553000</v>
          </cell>
          <cell r="Z721">
            <v>161553000</v>
          </cell>
          <cell r="AC721" t="str">
            <v xml:space="preserve"> </v>
          </cell>
        </row>
        <row r="722">
          <cell r="T722">
            <v>1000</v>
          </cell>
          <cell r="Z722" t="str">
            <v xml:space="preserve"> </v>
          </cell>
          <cell r="AC722" t="str">
            <v xml:space="preserve"> </v>
          </cell>
        </row>
        <row r="723">
          <cell r="T723">
            <v>1000</v>
          </cell>
          <cell r="Z723" t="str">
            <v xml:space="preserve"> </v>
          </cell>
          <cell r="AC723" t="str">
            <v xml:space="preserve"> </v>
          </cell>
        </row>
        <row r="724">
          <cell r="T724">
            <v>1000</v>
          </cell>
          <cell r="W724" t="str">
            <v xml:space="preserve"> </v>
          </cell>
          <cell r="Z724" t="str">
            <v xml:space="preserve"> </v>
          </cell>
          <cell r="AC724" t="str">
            <v xml:space="preserve"> </v>
          </cell>
        </row>
        <row r="725">
          <cell r="T725">
            <v>4509000</v>
          </cell>
          <cell r="W725" t="str">
            <v xml:space="preserve"> </v>
          </cell>
          <cell r="Z725" t="str">
            <v xml:space="preserve"> </v>
          </cell>
          <cell r="AA725">
            <v>2000000</v>
          </cell>
          <cell r="AC725" t="str">
            <v xml:space="preserve"> </v>
          </cell>
          <cell r="AE725">
            <v>2509000</v>
          </cell>
        </row>
        <row r="726">
          <cell r="T726">
            <v>1000</v>
          </cell>
          <cell r="W726" t="str">
            <v xml:space="preserve"> </v>
          </cell>
          <cell r="Z726" t="str">
            <v xml:space="preserve"> </v>
          </cell>
          <cell r="AC726" t="str">
            <v xml:space="preserve"> </v>
          </cell>
        </row>
        <row r="727">
          <cell r="T727">
            <v>1000</v>
          </cell>
          <cell r="W727" t="str">
            <v xml:space="preserve"> </v>
          </cell>
          <cell r="Z727" t="str">
            <v xml:space="preserve"> </v>
          </cell>
          <cell r="AC727" t="str">
            <v xml:space="preserve"> </v>
          </cell>
        </row>
        <row r="728">
          <cell r="T728">
            <v>95000000</v>
          </cell>
          <cell r="W728" t="str">
            <v xml:space="preserve"> </v>
          </cell>
          <cell r="Z728" t="str">
            <v xml:space="preserve"> </v>
          </cell>
          <cell r="AC728" t="str">
            <v xml:space="preserve"> </v>
          </cell>
          <cell r="AF728">
            <v>84993615</v>
          </cell>
        </row>
        <row r="729">
          <cell r="T729">
            <v>10000000</v>
          </cell>
          <cell r="Z729" t="str">
            <v xml:space="preserve"> </v>
          </cell>
          <cell r="AC729" t="str">
            <v xml:space="preserve"> </v>
          </cell>
        </row>
        <row r="730">
          <cell r="T730">
            <v>705626000</v>
          </cell>
          <cell r="Z730">
            <v>705626000</v>
          </cell>
          <cell r="AC730" t="str">
            <v xml:space="preserve"> </v>
          </cell>
        </row>
        <row r="731">
          <cell r="T731">
            <v>317288000</v>
          </cell>
          <cell r="Z731">
            <v>317288000</v>
          </cell>
          <cell r="AC731" t="str">
            <v xml:space="preserve"> </v>
          </cell>
        </row>
        <row r="732">
          <cell r="T732">
            <v>188198000</v>
          </cell>
          <cell r="Z732" t="str">
            <v xml:space="preserve"> </v>
          </cell>
          <cell r="AC732">
            <v>1781578</v>
          </cell>
          <cell r="AD732">
            <v>4663038</v>
          </cell>
          <cell r="AE732">
            <v>16236396</v>
          </cell>
          <cell r="AF732">
            <v>85016251</v>
          </cell>
        </row>
        <row r="733">
          <cell r="T733">
            <v>3609000</v>
          </cell>
          <cell r="Z733" t="str">
            <v xml:space="preserve"> </v>
          </cell>
          <cell r="AC733">
            <v>2640542</v>
          </cell>
          <cell r="AD733">
            <v>597496</v>
          </cell>
          <cell r="AE733">
            <v>370035</v>
          </cell>
        </row>
        <row r="734">
          <cell r="T734">
            <v>1000</v>
          </cell>
          <cell r="Z734" t="str">
            <v xml:space="preserve"> </v>
          </cell>
          <cell r="AC734" t="str">
            <v xml:space="preserve"> </v>
          </cell>
        </row>
        <row r="735">
          <cell r="T735">
            <v>1000</v>
          </cell>
          <cell r="Z735" t="str">
            <v xml:space="preserve"> </v>
          </cell>
          <cell r="AC735" t="str">
            <v xml:space="preserve"> </v>
          </cell>
        </row>
        <row r="736">
          <cell r="T736">
            <v>92263000</v>
          </cell>
          <cell r="W736" t="str">
            <v xml:space="preserve"> </v>
          </cell>
          <cell r="Z736" t="str">
            <v xml:space="preserve"> </v>
          </cell>
          <cell r="AC736" t="str">
            <v xml:space="preserve"> </v>
          </cell>
          <cell r="AE736">
            <v>92263000</v>
          </cell>
        </row>
        <row r="737">
          <cell r="T737">
            <v>99924000</v>
          </cell>
          <cell r="W737" t="str">
            <v xml:space="preserve"> </v>
          </cell>
          <cell r="Z737" t="str">
            <v xml:space="preserve"> </v>
          </cell>
          <cell r="AC737" t="str">
            <v xml:space="preserve"> </v>
          </cell>
          <cell r="AE737">
            <v>99924000</v>
          </cell>
        </row>
        <row r="738">
          <cell r="T738">
            <v>190910000</v>
          </cell>
          <cell r="W738" t="str">
            <v xml:space="preserve"> </v>
          </cell>
          <cell r="Z738" t="str">
            <v xml:space="preserve"> </v>
          </cell>
          <cell r="AC738" t="str">
            <v xml:space="preserve"> </v>
          </cell>
          <cell r="AE738">
            <v>190910000</v>
          </cell>
        </row>
        <row r="739">
          <cell r="T739">
            <v>1000</v>
          </cell>
          <cell r="W739" t="str">
            <v xml:space="preserve"> </v>
          </cell>
          <cell r="Z739" t="str">
            <v xml:space="preserve"> </v>
          </cell>
          <cell r="AC739" t="str">
            <v xml:space="preserve"> </v>
          </cell>
        </row>
        <row r="740">
          <cell r="T740">
            <v>1000</v>
          </cell>
          <cell r="W740" t="str">
            <v xml:space="preserve"> </v>
          </cell>
          <cell r="Z740" t="str">
            <v xml:space="preserve"> </v>
          </cell>
          <cell r="AC740" t="str">
            <v xml:space="preserve"> </v>
          </cell>
        </row>
        <row r="741">
          <cell r="T741">
            <v>1000</v>
          </cell>
          <cell r="W741" t="str">
            <v xml:space="preserve"> </v>
          </cell>
          <cell r="Z741" t="str">
            <v xml:space="preserve"> </v>
          </cell>
          <cell r="AC741" t="str">
            <v xml:space="preserve"> </v>
          </cell>
        </row>
        <row r="742">
          <cell r="T742">
            <v>1000</v>
          </cell>
          <cell r="W742" t="str">
            <v xml:space="preserve"> </v>
          </cell>
          <cell r="Z742" t="str">
            <v xml:space="preserve"> </v>
          </cell>
          <cell r="AC742" t="str">
            <v xml:space="preserve"> </v>
          </cell>
        </row>
        <row r="743">
          <cell r="T743">
            <v>1000</v>
          </cell>
          <cell r="W743" t="str">
            <v xml:space="preserve"> </v>
          </cell>
          <cell r="Z743" t="str">
            <v xml:space="preserve"> </v>
          </cell>
          <cell r="AC743" t="str">
            <v xml:space="preserve"> </v>
          </cell>
        </row>
        <row r="744">
          <cell r="T744">
            <v>2000000</v>
          </cell>
          <cell r="W744" t="str">
            <v xml:space="preserve"> </v>
          </cell>
          <cell r="Z744" t="str">
            <v xml:space="preserve"> </v>
          </cell>
          <cell r="AC744" t="str">
            <v xml:space="preserve"> </v>
          </cell>
          <cell r="AE744">
            <v>2000000</v>
          </cell>
        </row>
        <row r="745">
          <cell r="T745">
            <v>1000</v>
          </cell>
          <cell r="W745" t="str">
            <v xml:space="preserve"> </v>
          </cell>
          <cell r="Z745" t="str">
            <v xml:space="preserve"> </v>
          </cell>
          <cell r="AC745" t="str">
            <v xml:space="preserve"> </v>
          </cell>
        </row>
        <row r="746">
          <cell r="T746">
            <v>1000</v>
          </cell>
          <cell r="W746" t="str">
            <v xml:space="preserve"> </v>
          </cell>
          <cell r="Z746" t="str">
            <v xml:space="preserve"> </v>
          </cell>
          <cell r="AC746" t="str">
            <v xml:space="preserve"> </v>
          </cell>
        </row>
        <row r="747">
          <cell r="T747">
            <v>1000</v>
          </cell>
          <cell r="W747" t="str">
            <v xml:space="preserve"> </v>
          </cell>
          <cell r="Z747" t="str">
            <v xml:space="preserve"> </v>
          </cell>
          <cell r="AC747" t="str">
            <v xml:space="preserve"> </v>
          </cell>
        </row>
        <row r="748">
          <cell r="T748">
            <v>1000</v>
          </cell>
          <cell r="W748" t="str">
            <v xml:space="preserve"> </v>
          </cell>
          <cell r="Z748" t="str">
            <v xml:space="preserve"> </v>
          </cell>
          <cell r="AC748" t="str">
            <v xml:space="preserve"> </v>
          </cell>
        </row>
        <row r="749">
          <cell r="T749">
            <v>2083000</v>
          </cell>
          <cell r="W749" t="str">
            <v xml:space="preserve"> </v>
          </cell>
          <cell r="Z749" t="str">
            <v xml:space="preserve"> </v>
          </cell>
          <cell r="AC749" t="str">
            <v xml:space="preserve"> </v>
          </cell>
          <cell r="AF749">
            <v>2083000</v>
          </cell>
        </row>
        <row r="750">
          <cell r="T750">
            <v>1000</v>
          </cell>
          <cell r="W750" t="str">
            <v xml:space="preserve"> </v>
          </cell>
          <cell r="Z750" t="str">
            <v xml:space="preserve"> </v>
          </cell>
          <cell r="AC750" t="str">
            <v xml:space="preserve"> </v>
          </cell>
        </row>
        <row r="751">
          <cell r="T751">
            <v>1000</v>
          </cell>
          <cell r="W751" t="str">
            <v xml:space="preserve"> </v>
          </cell>
          <cell r="Z751" t="str">
            <v xml:space="preserve"> </v>
          </cell>
          <cell r="AC751" t="str">
            <v xml:space="preserve"> </v>
          </cell>
        </row>
        <row r="752">
          <cell r="T752">
            <v>1000</v>
          </cell>
          <cell r="W752" t="str">
            <v xml:space="preserve"> </v>
          </cell>
          <cell r="Z752" t="str">
            <v xml:space="preserve"> </v>
          </cell>
          <cell r="AC752" t="str">
            <v xml:space="preserve"> </v>
          </cell>
        </row>
        <row r="753">
          <cell r="T753">
            <v>3000000</v>
          </cell>
          <cell r="Z753" t="str">
            <v xml:space="preserve"> </v>
          </cell>
          <cell r="AC753" t="str">
            <v xml:space="preserve"> </v>
          </cell>
          <cell r="AF753">
            <v>3000000</v>
          </cell>
        </row>
        <row r="754">
          <cell r="T754">
            <v>1000</v>
          </cell>
          <cell r="Z754" t="str">
            <v xml:space="preserve"> </v>
          </cell>
          <cell r="AC754" t="str">
            <v xml:space="preserve"> </v>
          </cell>
        </row>
        <row r="755">
          <cell r="T755">
            <v>1000</v>
          </cell>
          <cell r="Z755" t="str">
            <v xml:space="preserve"> </v>
          </cell>
          <cell r="AC755" t="str">
            <v xml:space="preserve"> </v>
          </cell>
        </row>
        <row r="756">
          <cell r="T756">
            <v>0</v>
          </cell>
          <cell r="Z756" t="str">
            <v xml:space="preserve"> </v>
          </cell>
          <cell r="AC756" t="str">
            <v xml:space="preserve"> </v>
          </cell>
        </row>
        <row r="757">
          <cell r="T757">
            <v>1000</v>
          </cell>
          <cell r="Z757" t="str">
            <v xml:space="preserve"> </v>
          </cell>
          <cell r="AC757" t="str">
            <v xml:space="preserve"> </v>
          </cell>
        </row>
        <row r="758">
          <cell r="T758">
            <v>400000</v>
          </cell>
          <cell r="Z758" t="str">
            <v xml:space="preserve"> </v>
          </cell>
          <cell r="AC758" t="str">
            <v xml:space="preserve"> </v>
          </cell>
        </row>
        <row r="759">
          <cell r="T759">
            <v>1000</v>
          </cell>
          <cell r="Z759" t="str">
            <v xml:space="preserve"> </v>
          </cell>
          <cell r="AC759" t="str">
            <v xml:space="preserve"> </v>
          </cell>
        </row>
        <row r="760">
          <cell r="T760">
            <v>4100000</v>
          </cell>
          <cell r="Z760" t="str">
            <v xml:space="preserve"> </v>
          </cell>
          <cell r="AC760" t="str">
            <v xml:space="preserve"> </v>
          </cell>
          <cell r="AD760">
            <v>3161503</v>
          </cell>
          <cell r="AF760">
            <v>937525</v>
          </cell>
        </row>
        <row r="761">
          <cell r="T761">
            <v>144451000</v>
          </cell>
          <cell r="X761">
            <v>70064722</v>
          </cell>
          <cell r="Y761">
            <v>0</v>
          </cell>
          <cell r="Z761" t="str">
            <v xml:space="preserve"> </v>
          </cell>
          <cell r="AB761">
            <v>38309154</v>
          </cell>
          <cell r="AC761" t="str">
            <v xml:space="preserve"> </v>
          </cell>
          <cell r="AF761">
            <v>36076491</v>
          </cell>
        </row>
        <row r="762">
          <cell r="T762">
            <v>31444000</v>
          </cell>
          <cell r="W762">
            <v>5750000</v>
          </cell>
          <cell r="X762">
            <v>2750000</v>
          </cell>
          <cell r="Y762">
            <v>3245831</v>
          </cell>
          <cell r="Z762">
            <v>5379167</v>
          </cell>
          <cell r="AA762">
            <v>3129167</v>
          </cell>
          <cell r="AB762">
            <v>3129167</v>
          </cell>
          <cell r="AC762">
            <v>2200000</v>
          </cell>
          <cell r="AD762">
            <v>3660119</v>
          </cell>
          <cell r="AE762">
            <v>2200000</v>
          </cell>
        </row>
        <row r="763">
          <cell r="T763">
            <v>841077000</v>
          </cell>
          <cell r="Z763">
            <v>161078962</v>
          </cell>
          <cell r="AA763">
            <v>91807110</v>
          </cell>
          <cell r="AB763">
            <v>104864179</v>
          </cell>
          <cell r="AC763">
            <v>82223333</v>
          </cell>
          <cell r="AD763">
            <v>117388161</v>
          </cell>
          <cell r="AF763">
            <v>283714779</v>
          </cell>
        </row>
        <row r="764">
          <cell r="T764">
            <v>25163000</v>
          </cell>
          <cell r="X764">
            <v>25162074</v>
          </cell>
          <cell r="Z764" t="str">
            <v xml:space="preserve"> </v>
          </cell>
          <cell r="AC764" t="str">
            <v xml:space="preserve"> </v>
          </cell>
        </row>
        <row r="765">
          <cell r="T765">
            <v>261044000</v>
          </cell>
          <cell r="W765">
            <v>260813587</v>
          </cell>
          <cell r="X765">
            <v>230317</v>
          </cell>
          <cell r="Z765" t="str">
            <v xml:space="preserve"> </v>
          </cell>
          <cell r="AC765" t="str">
            <v xml:space="preserve"> </v>
          </cell>
        </row>
        <row r="766">
          <cell r="T766">
            <v>1069000</v>
          </cell>
          <cell r="Z766">
            <v>1069000</v>
          </cell>
          <cell r="AC766" t="str">
            <v xml:space="preserve"> </v>
          </cell>
        </row>
        <row r="767">
          <cell r="T767">
            <v>289540000</v>
          </cell>
          <cell r="W767">
            <v>32245787</v>
          </cell>
          <cell r="X767">
            <v>92771091</v>
          </cell>
          <cell r="Y767">
            <v>89003194</v>
          </cell>
          <cell r="Z767">
            <v>66658326</v>
          </cell>
          <cell r="AC767" t="str">
            <v xml:space="preserve"> </v>
          </cell>
          <cell r="AD767">
            <v>8860978</v>
          </cell>
          <cell r="AF767">
            <v>552193000</v>
          </cell>
        </row>
        <row r="768">
          <cell r="T768">
            <v>248871000</v>
          </cell>
          <cell r="X768">
            <v>75779137</v>
          </cell>
          <cell r="Z768">
            <v>112494615</v>
          </cell>
          <cell r="AC768" t="str">
            <v xml:space="preserve"> </v>
          </cell>
          <cell r="AD768">
            <v>60596385</v>
          </cell>
        </row>
        <row r="769">
          <cell r="T769">
            <v>10500000</v>
          </cell>
          <cell r="Z769" t="str">
            <v xml:space="preserve"> </v>
          </cell>
          <cell r="AC769" t="str">
            <v xml:space="preserve"> </v>
          </cell>
          <cell r="AF769">
            <v>10500000</v>
          </cell>
        </row>
        <row r="770">
          <cell r="T770">
            <v>2012000</v>
          </cell>
          <cell r="Z770" t="str">
            <v xml:space="preserve"> </v>
          </cell>
          <cell r="AB770">
            <v>2011124</v>
          </cell>
          <cell r="AC770" t="str">
            <v xml:space="preserve"> </v>
          </cell>
        </row>
        <row r="771">
          <cell r="T771">
            <v>500000</v>
          </cell>
          <cell r="W771" t="str">
            <v xml:space="preserve"> </v>
          </cell>
          <cell r="Z771" t="str">
            <v xml:space="preserve"> </v>
          </cell>
          <cell r="AC771" t="str">
            <v xml:space="preserve"> </v>
          </cell>
        </row>
        <row r="772">
          <cell r="T772">
            <v>15015000</v>
          </cell>
          <cell r="W772">
            <v>5362500</v>
          </cell>
          <cell r="Z772" t="str">
            <v xml:space="preserve"> </v>
          </cell>
          <cell r="AC772">
            <v>4290000</v>
          </cell>
          <cell r="AF772">
            <v>5362500</v>
          </cell>
        </row>
        <row r="773">
          <cell r="T773">
            <v>2418000</v>
          </cell>
          <cell r="Z773" t="str">
            <v xml:space="preserve"> </v>
          </cell>
          <cell r="AC773" t="str">
            <v xml:space="preserve"> </v>
          </cell>
          <cell r="AF773">
            <v>2417717</v>
          </cell>
        </row>
        <row r="774">
          <cell r="T774">
            <v>500000</v>
          </cell>
          <cell r="Z774" t="str">
            <v xml:space="preserve"> </v>
          </cell>
          <cell r="AB774">
            <v>500000</v>
          </cell>
          <cell r="AC774" t="str">
            <v xml:space="preserve"> </v>
          </cell>
        </row>
        <row r="775">
          <cell r="T775">
            <v>11495000</v>
          </cell>
          <cell r="V775">
            <v>4750000</v>
          </cell>
          <cell r="W775">
            <v>5700000</v>
          </cell>
          <cell r="Z775">
            <v>1045000</v>
          </cell>
          <cell r="AC775" t="str">
            <v xml:space="preserve"> </v>
          </cell>
        </row>
        <row r="776">
          <cell r="T776">
            <v>4479000</v>
          </cell>
          <cell r="W776">
            <v>4478760</v>
          </cell>
          <cell r="Z776" t="str">
            <v xml:space="preserve"> </v>
          </cell>
          <cell r="AC776" t="str">
            <v xml:space="preserve"> </v>
          </cell>
        </row>
        <row r="777">
          <cell r="T777">
            <v>1000</v>
          </cell>
          <cell r="Z777" t="str">
            <v xml:space="preserve"> </v>
          </cell>
          <cell r="AC777" t="str">
            <v xml:space="preserve"> </v>
          </cell>
        </row>
        <row r="778">
          <cell r="T778">
            <v>0</v>
          </cell>
          <cell r="W778" t="str">
            <v xml:space="preserve"> </v>
          </cell>
          <cell r="Z778" t="str">
            <v xml:space="preserve"> </v>
          </cell>
          <cell r="AA778" t="str">
            <v xml:space="preserve"> </v>
          </cell>
          <cell r="AB778" t="str">
            <v xml:space="preserve"> </v>
          </cell>
          <cell r="AC778" t="str">
            <v xml:space="preserve"> </v>
          </cell>
        </row>
        <row r="779">
          <cell r="T779">
            <v>0</v>
          </cell>
          <cell r="W779" t="str">
            <v xml:space="preserve"> </v>
          </cell>
          <cell r="Z779" t="str">
            <v xml:space="preserve"> </v>
          </cell>
          <cell r="AA779" t="str">
            <v xml:space="preserve"> </v>
          </cell>
          <cell r="AB779" t="str">
            <v xml:space="preserve"> </v>
          </cell>
          <cell r="AC779" t="str">
            <v xml:space="preserve"> </v>
          </cell>
        </row>
        <row r="780">
          <cell r="T780">
            <v>10643000</v>
          </cell>
          <cell r="W780">
            <v>5912500</v>
          </cell>
          <cell r="Z780" t="str">
            <v xml:space="preserve"> </v>
          </cell>
          <cell r="AA780">
            <v>4300000</v>
          </cell>
          <cell r="AB780">
            <v>430000</v>
          </cell>
          <cell r="AC780" t="str">
            <v xml:space="preserve"> </v>
          </cell>
        </row>
        <row r="781">
          <cell r="T781">
            <v>1000</v>
          </cell>
          <cell r="Z781" t="str">
            <v xml:space="preserve"> </v>
          </cell>
          <cell r="AC781" t="str">
            <v xml:space="preserve"> </v>
          </cell>
        </row>
        <row r="782">
          <cell r="T782">
            <v>500000</v>
          </cell>
          <cell r="Z782" t="str">
            <v xml:space="preserve"> </v>
          </cell>
          <cell r="AB782">
            <v>500000</v>
          </cell>
          <cell r="AC782" t="str">
            <v xml:space="preserve"> </v>
          </cell>
        </row>
        <row r="783">
          <cell r="T783">
            <v>2100000</v>
          </cell>
          <cell r="Z783" t="str">
            <v xml:space="preserve"> </v>
          </cell>
          <cell r="AC783" t="str">
            <v xml:space="preserve"> </v>
          </cell>
          <cell r="AF783">
            <v>2100000</v>
          </cell>
        </row>
        <row r="784">
          <cell r="T784">
            <v>500000</v>
          </cell>
          <cell r="Z784" t="str">
            <v xml:space="preserve"> </v>
          </cell>
          <cell r="AB784">
            <v>500000</v>
          </cell>
          <cell r="AC784" t="str">
            <v xml:space="preserve"> </v>
          </cell>
        </row>
        <row r="785">
          <cell r="T785">
            <v>55000000</v>
          </cell>
          <cell r="Z785" t="str">
            <v xml:space="preserve"> </v>
          </cell>
          <cell r="AC785" t="str">
            <v xml:space="preserve"> </v>
          </cell>
          <cell r="AD785">
            <v>6640500</v>
          </cell>
          <cell r="AE785">
            <v>8359499</v>
          </cell>
          <cell r="AF785">
            <v>40000000</v>
          </cell>
        </row>
        <row r="786">
          <cell r="T786">
            <v>553000000</v>
          </cell>
          <cell r="Z786" t="str">
            <v xml:space="preserve"> </v>
          </cell>
          <cell r="AC786" t="str">
            <v xml:space="preserve"> </v>
          </cell>
          <cell r="AD786">
            <v>66404998</v>
          </cell>
          <cell r="AE786">
            <v>83594999</v>
          </cell>
          <cell r="AF786">
            <v>400000003</v>
          </cell>
        </row>
        <row r="787">
          <cell r="T787">
            <v>2981000</v>
          </cell>
          <cell r="Z787" t="str">
            <v xml:space="preserve"> </v>
          </cell>
          <cell r="AC787" t="str">
            <v xml:space="preserve"> </v>
          </cell>
          <cell r="AF787">
            <v>2081319</v>
          </cell>
        </row>
        <row r="788">
          <cell r="T788">
            <v>1329000</v>
          </cell>
          <cell r="Z788" t="str">
            <v xml:space="preserve"> </v>
          </cell>
          <cell r="AC788" t="str">
            <v xml:space="preserve"> </v>
          </cell>
          <cell r="AF788">
            <v>928200</v>
          </cell>
        </row>
        <row r="789">
          <cell r="T789">
            <v>176325000</v>
          </cell>
          <cell r="W789">
            <v>15366045</v>
          </cell>
          <cell r="Y789">
            <v>13472630</v>
          </cell>
          <cell r="Z789">
            <v>27557404</v>
          </cell>
          <cell r="AA789">
            <v>28868000</v>
          </cell>
          <cell r="AC789" t="str">
            <v xml:space="preserve"> </v>
          </cell>
          <cell r="AE789">
            <v>56060233</v>
          </cell>
          <cell r="AF789">
            <v>32793418</v>
          </cell>
        </row>
        <row r="790">
          <cell r="T790">
            <v>1000</v>
          </cell>
          <cell r="Z790" t="str">
            <v xml:space="preserve"> </v>
          </cell>
          <cell r="AC790" t="str">
            <v xml:space="preserve"> </v>
          </cell>
        </row>
        <row r="791">
          <cell r="T791">
            <v>500000</v>
          </cell>
          <cell r="Z791" t="str">
            <v xml:space="preserve"> </v>
          </cell>
          <cell r="AB791">
            <v>500000</v>
          </cell>
          <cell r="AC791" t="str">
            <v xml:space="preserve"> </v>
          </cell>
        </row>
        <row r="792">
          <cell r="T792">
            <v>1000</v>
          </cell>
          <cell r="Z792" t="str">
            <v xml:space="preserve"> </v>
          </cell>
          <cell r="AC792" t="str">
            <v xml:space="preserve"> </v>
          </cell>
        </row>
        <row r="793">
          <cell r="T793">
            <v>1000</v>
          </cell>
          <cell r="Z793" t="str">
            <v xml:space="preserve"> </v>
          </cell>
          <cell r="AC793" t="str">
            <v xml:space="preserve"> </v>
          </cell>
        </row>
        <row r="794">
          <cell r="T794">
            <v>42967000</v>
          </cell>
          <cell r="W794">
            <v>4331475</v>
          </cell>
          <cell r="Y794">
            <v>21224596</v>
          </cell>
          <cell r="Z794">
            <v>5480424</v>
          </cell>
          <cell r="AA794">
            <v>1797005</v>
          </cell>
          <cell r="AB794">
            <v>5725442</v>
          </cell>
          <cell r="AC794" t="str">
            <v xml:space="preserve"> </v>
          </cell>
          <cell r="AD794">
            <v>2000807</v>
          </cell>
          <cell r="AE794">
            <v>2406626</v>
          </cell>
        </row>
        <row r="795">
          <cell r="T795">
            <v>429664000</v>
          </cell>
          <cell r="W795">
            <v>122894438</v>
          </cell>
          <cell r="Y795">
            <v>132666266</v>
          </cell>
          <cell r="Z795">
            <v>54804243</v>
          </cell>
          <cell r="AA795">
            <v>17970051</v>
          </cell>
          <cell r="AB795">
            <v>57254421</v>
          </cell>
          <cell r="AC795" t="str">
            <v xml:space="preserve"> </v>
          </cell>
          <cell r="AD795">
            <v>20008069</v>
          </cell>
          <cell r="AE795">
            <v>24066262</v>
          </cell>
        </row>
        <row r="796">
          <cell r="T796">
            <v>500000</v>
          </cell>
          <cell r="Z796" t="str">
            <v xml:space="preserve"> </v>
          </cell>
          <cell r="AC796" t="str">
            <v xml:space="preserve"> </v>
          </cell>
        </row>
        <row r="797">
          <cell r="T797">
            <v>37540000</v>
          </cell>
          <cell r="Z797">
            <v>3521546</v>
          </cell>
          <cell r="AA797">
            <v>4352634</v>
          </cell>
          <cell r="AB797">
            <v>5579881</v>
          </cell>
          <cell r="AC797">
            <v>5782546</v>
          </cell>
          <cell r="AD797">
            <v>6292975</v>
          </cell>
          <cell r="AE797">
            <v>6509802</v>
          </cell>
          <cell r="AF797">
            <v>5500000</v>
          </cell>
        </row>
        <row r="798">
          <cell r="T798">
            <v>375394000</v>
          </cell>
          <cell r="Z798">
            <v>35215461</v>
          </cell>
          <cell r="AA798">
            <v>43526343</v>
          </cell>
          <cell r="AB798">
            <v>55798814</v>
          </cell>
          <cell r="AC798">
            <v>57825463</v>
          </cell>
          <cell r="AD798">
            <v>62929749</v>
          </cell>
          <cell r="AE798">
            <v>65098021</v>
          </cell>
          <cell r="AF798">
            <v>55000000</v>
          </cell>
        </row>
        <row r="799">
          <cell r="T799">
            <v>15043000</v>
          </cell>
          <cell r="Z799" t="str">
            <v xml:space="preserve"> </v>
          </cell>
          <cell r="AC799" t="str">
            <v xml:space="preserve"> </v>
          </cell>
          <cell r="AF799">
            <v>13735500</v>
          </cell>
        </row>
        <row r="800">
          <cell r="T800">
            <v>7000000</v>
          </cell>
          <cell r="Z800" t="str">
            <v xml:space="preserve"> </v>
          </cell>
          <cell r="AC800" t="str">
            <v xml:space="preserve"> </v>
          </cell>
          <cell r="AF800">
            <v>7000000</v>
          </cell>
        </row>
        <row r="801">
          <cell r="T801">
            <v>2010000</v>
          </cell>
          <cell r="X801">
            <v>2009910</v>
          </cell>
          <cell r="Z801" t="str">
            <v xml:space="preserve"> </v>
          </cell>
          <cell r="AC801" t="str">
            <v xml:space="preserve"> </v>
          </cell>
        </row>
        <row r="802">
          <cell r="T802">
            <v>20426000</v>
          </cell>
          <cell r="X802">
            <v>7692486</v>
          </cell>
          <cell r="Z802" t="str">
            <v xml:space="preserve"> </v>
          </cell>
          <cell r="AC802" t="str">
            <v xml:space="preserve"> </v>
          </cell>
          <cell r="AF802">
            <v>12733000</v>
          </cell>
        </row>
        <row r="803">
          <cell r="T803">
            <v>13304000</v>
          </cell>
          <cell r="W803">
            <v>8018792</v>
          </cell>
          <cell r="Z803" t="str">
            <v xml:space="preserve"> </v>
          </cell>
          <cell r="AC803">
            <v>2114052</v>
          </cell>
          <cell r="AE803">
            <v>3171077</v>
          </cell>
        </row>
        <row r="804">
          <cell r="T804">
            <v>5775000</v>
          </cell>
          <cell r="Z804" t="str">
            <v xml:space="preserve"> </v>
          </cell>
          <cell r="AC804" t="str">
            <v xml:space="preserve"> </v>
          </cell>
          <cell r="AD804">
            <v>2310000</v>
          </cell>
          <cell r="AE804">
            <v>3465000</v>
          </cell>
        </row>
        <row r="805">
          <cell r="T805">
            <v>500000</v>
          </cell>
          <cell r="W805" t="str">
            <v xml:space="preserve"> </v>
          </cell>
          <cell r="Z805" t="str">
            <v xml:space="preserve"> </v>
          </cell>
          <cell r="AB805">
            <v>500000</v>
          </cell>
          <cell r="AC805" t="str">
            <v xml:space="preserve"> </v>
          </cell>
        </row>
        <row r="806">
          <cell r="T806">
            <v>1540000</v>
          </cell>
          <cell r="W806" t="str">
            <v xml:space="preserve"> </v>
          </cell>
          <cell r="Z806" t="str">
            <v xml:space="preserve"> </v>
          </cell>
          <cell r="AC806" t="str">
            <v xml:space="preserve"> </v>
          </cell>
          <cell r="AD806">
            <v>1540000</v>
          </cell>
          <cell r="AF806">
            <v>0</v>
          </cell>
        </row>
        <row r="807">
          <cell r="T807">
            <v>18835000</v>
          </cell>
          <cell r="W807" t="str">
            <v xml:space="preserve"> </v>
          </cell>
          <cell r="Z807" t="str">
            <v xml:space="preserve"> </v>
          </cell>
          <cell r="AC807" t="str">
            <v xml:space="preserve"> </v>
          </cell>
          <cell r="AD807">
            <v>6289051</v>
          </cell>
          <cell r="AE807">
            <v>7001085</v>
          </cell>
          <cell r="AF807">
            <v>5544864</v>
          </cell>
        </row>
        <row r="808">
          <cell r="T808">
            <v>261348000</v>
          </cell>
          <cell r="W808" t="str">
            <v xml:space="preserve"> </v>
          </cell>
          <cell r="Z808" t="str">
            <v xml:space="preserve"> </v>
          </cell>
          <cell r="AC808" t="str">
            <v xml:space="preserve"> </v>
          </cell>
          <cell r="AD808">
            <v>62890509</v>
          </cell>
          <cell r="AE808">
            <v>70010850</v>
          </cell>
          <cell r="AF808">
            <v>128445985</v>
          </cell>
        </row>
        <row r="809">
          <cell r="T809">
            <v>500000</v>
          </cell>
          <cell r="Z809" t="str">
            <v xml:space="preserve"> </v>
          </cell>
          <cell r="AB809">
            <v>500000</v>
          </cell>
          <cell r="AC809" t="str">
            <v xml:space="preserve"> </v>
          </cell>
        </row>
        <row r="810">
          <cell r="T810">
            <v>2200000</v>
          </cell>
          <cell r="Z810" t="str">
            <v xml:space="preserve"> </v>
          </cell>
          <cell r="AB810">
            <v>2000000</v>
          </cell>
          <cell r="AC810">
            <v>200000</v>
          </cell>
        </row>
        <row r="811">
          <cell r="T811">
            <v>5309000</v>
          </cell>
          <cell r="Z811" t="str">
            <v xml:space="preserve"> </v>
          </cell>
          <cell r="AC811" t="str">
            <v xml:space="preserve"> </v>
          </cell>
          <cell r="AE811">
            <v>2308913</v>
          </cell>
          <cell r="AF811">
            <v>3000000</v>
          </cell>
        </row>
        <row r="812">
          <cell r="T812">
            <v>53090000</v>
          </cell>
          <cell r="Z812" t="str">
            <v xml:space="preserve"> </v>
          </cell>
          <cell r="AC812" t="str">
            <v xml:space="preserve"> </v>
          </cell>
          <cell r="AE812">
            <v>23089125</v>
          </cell>
          <cell r="AF812">
            <v>30000000</v>
          </cell>
        </row>
        <row r="813">
          <cell r="T813">
            <v>500000</v>
          </cell>
          <cell r="Z813" t="str">
            <v xml:space="preserve"> </v>
          </cell>
          <cell r="AB813">
            <v>500000</v>
          </cell>
          <cell r="AC813" t="str">
            <v xml:space="preserve"> </v>
          </cell>
        </row>
        <row r="814">
          <cell r="T814">
            <v>14094000</v>
          </cell>
          <cell r="W814">
            <v>1850000</v>
          </cell>
          <cell r="Z814" t="str">
            <v xml:space="preserve"> </v>
          </cell>
          <cell r="AC814" t="str">
            <v xml:space="preserve"> </v>
          </cell>
          <cell r="AD814">
            <v>2170000</v>
          </cell>
          <cell r="AE814">
            <v>2450000</v>
          </cell>
          <cell r="AF814">
            <v>7505000</v>
          </cell>
        </row>
        <row r="815">
          <cell r="T815">
            <v>1000</v>
          </cell>
          <cell r="Z815" t="str">
            <v xml:space="preserve"> </v>
          </cell>
          <cell r="AC815" t="str">
            <v xml:space="preserve"> </v>
          </cell>
        </row>
        <row r="816">
          <cell r="T816">
            <v>1000</v>
          </cell>
          <cell r="Z816" t="str">
            <v xml:space="preserve"> </v>
          </cell>
          <cell r="AC816" t="str">
            <v xml:space="preserve"> </v>
          </cell>
        </row>
        <row r="817">
          <cell r="T817">
            <v>1000</v>
          </cell>
          <cell r="Z817" t="str">
            <v xml:space="preserve"> </v>
          </cell>
          <cell r="AC817" t="str">
            <v xml:space="preserve"> </v>
          </cell>
        </row>
        <row r="818">
          <cell r="T818">
            <v>523000</v>
          </cell>
          <cell r="Z818" t="str">
            <v xml:space="preserve"> </v>
          </cell>
          <cell r="AB818">
            <v>523000</v>
          </cell>
          <cell r="AC818" t="str">
            <v xml:space="preserve"> </v>
          </cell>
        </row>
        <row r="819">
          <cell r="T819">
            <v>3100000</v>
          </cell>
          <cell r="Z819" t="str">
            <v xml:space="preserve"> </v>
          </cell>
          <cell r="AC819">
            <v>1500000</v>
          </cell>
          <cell r="AD819">
            <v>1000000</v>
          </cell>
          <cell r="AE819">
            <v>600000</v>
          </cell>
        </row>
        <row r="820">
          <cell r="T820">
            <v>166765000</v>
          </cell>
          <cell r="Y820">
            <v>91714454</v>
          </cell>
          <cell r="Z820" t="str">
            <v xml:space="preserve"> </v>
          </cell>
          <cell r="AC820" t="str">
            <v xml:space="preserve"> </v>
          </cell>
          <cell r="AF820">
            <v>75049608</v>
          </cell>
        </row>
        <row r="821">
          <cell r="T821">
            <v>2745000</v>
          </cell>
          <cell r="Z821" t="str">
            <v xml:space="preserve"> </v>
          </cell>
          <cell r="AC821" t="str">
            <v xml:space="preserve"> </v>
          </cell>
          <cell r="AE821">
            <v>2744135</v>
          </cell>
        </row>
        <row r="822">
          <cell r="T822">
            <v>1000</v>
          </cell>
          <cell r="Z822" t="str">
            <v xml:space="preserve"> </v>
          </cell>
          <cell r="AC822" t="str">
            <v xml:space="preserve"> </v>
          </cell>
        </row>
        <row r="823">
          <cell r="T823">
            <v>1000</v>
          </cell>
          <cell r="Z823" t="str">
            <v xml:space="preserve"> </v>
          </cell>
          <cell r="AC823" t="str">
            <v xml:space="preserve"> </v>
          </cell>
        </row>
        <row r="824">
          <cell r="T824">
            <v>1000</v>
          </cell>
          <cell r="Z824" t="str">
            <v xml:space="preserve"> </v>
          </cell>
          <cell r="AC824" t="str">
            <v xml:space="preserve"> </v>
          </cell>
        </row>
        <row r="825">
          <cell r="T825">
            <v>1000</v>
          </cell>
          <cell r="Z825" t="str">
            <v xml:space="preserve"> </v>
          </cell>
          <cell r="AC825" t="str">
            <v xml:space="preserve"> </v>
          </cell>
        </row>
        <row r="826">
          <cell r="T826">
            <v>1000</v>
          </cell>
          <cell r="Z826" t="str">
            <v xml:space="preserve"> </v>
          </cell>
          <cell r="AC826" t="str">
            <v xml:space="preserve"> </v>
          </cell>
        </row>
        <row r="827">
          <cell r="T827">
            <v>48190000</v>
          </cell>
          <cell r="X827">
            <v>2503127</v>
          </cell>
          <cell r="Y827">
            <v>10135197</v>
          </cell>
          <cell r="Z827" t="str">
            <v xml:space="preserve"> </v>
          </cell>
          <cell r="AC827" t="str">
            <v xml:space="preserve"> </v>
          </cell>
          <cell r="AE827">
            <v>35395897</v>
          </cell>
        </row>
        <row r="828">
          <cell r="T828">
            <v>93433000</v>
          </cell>
          <cell r="X828">
            <v>30497488</v>
          </cell>
          <cell r="Z828">
            <v>54531487</v>
          </cell>
          <cell r="AC828" t="str">
            <v xml:space="preserve"> </v>
          </cell>
          <cell r="AE828">
            <v>8066837</v>
          </cell>
          <cell r="AF828">
            <v>157080</v>
          </cell>
        </row>
        <row r="829">
          <cell r="T829">
            <v>16278000</v>
          </cell>
          <cell r="Y829">
            <v>13110319</v>
          </cell>
          <cell r="Z829" t="str">
            <v xml:space="preserve"> </v>
          </cell>
          <cell r="AA829">
            <v>139714</v>
          </cell>
          <cell r="AC829">
            <v>560538</v>
          </cell>
          <cell r="AE829">
            <v>1551048</v>
          </cell>
        </row>
        <row r="830">
          <cell r="T830">
            <v>11276000</v>
          </cell>
          <cell r="Y830">
            <v>10485583</v>
          </cell>
          <cell r="Z830">
            <v>270044</v>
          </cell>
          <cell r="AB830">
            <v>375546</v>
          </cell>
          <cell r="AC830">
            <v>143990</v>
          </cell>
        </row>
        <row r="831">
          <cell r="T831">
            <v>3871000</v>
          </cell>
          <cell r="Z831" t="str">
            <v xml:space="preserve"> </v>
          </cell>
          <cell r="AC831">
            <v>3870240</v>
          </cell>
        </row>
        <row r="832">
          <cell r="T832">
            <v>501000</v>
          </cell>
          <cell r="Z832" t="str">
            <v xml:space="preserve"> </v>
          </cell>
          <cell r="AB832">
            <v>501000</v>
          </cell>
          <cell r="AC832" t="str">
            <v xml:space="preserve"> </v>
          </cell>
        </row>
        <row r="833">
          <cell r="T833">
            <v>1461000</v>
          </cell>
          <cell r="Z833" t="str">
            <v xml:space="preserve"> </v>
          </cell>
          <cell r="AC833" t="str">
            <v xml:space="preserve"> </v>
          </cell>
          <cell r="AF833">
            <v>1460119</v>
          </cell>
        </row>
        <row r="834">
          <cell r="T834">
            <v>55765000</v>
          </cell>
          <cell r="Y834">
            <v>33245207</v>
          </cell>
          <cell r="Z834">
            <v>7775308</v>
          </cell>
          <cell r="AA834">
            <v>6877139</v>
          </cell>
          <cell r="AB834">
            <v>3842699</v>
          </cell>
          <cell r="AC834">
            <v>648938</v>
          </cell>
          <cell r="AD834">
            <v>512669</v>
          </cell>
          <cell r="AF834">
            <v>2862217</v>
          </cell>
        </row>
        <row r="835">
          <cell r="T835">
            <v>557643000</v>
          </cell>
          <cell r="W835">
            <v>204253044</v>
          </cell>
          <cell r="Y835">
            <v>128199034</v>
          </cell>
          <cell r="Z835">
            <v>77753076</v>
          </cell>
          <cell r="AA835">
            <v>68771386</v>
          </cell>
          <cell r="AB835">
            <v>38426992</v>
          </cell>
          <cell r="AC835">
            <v>6489379</v>
          </cell>
          <cell r="AD835">
            <v>5126688</v>
          </cell>
          <cell r="AF835">
            <v>28622166</v>
          </cell>
        </row>
        <row r="836">
          <cell r="T836">
            <v>1335000</v>
          </cell>
          <cell r="Z836">
            <v>1335000</v>
          </cell>
          <cell r="AC836" t="str">
            <v xml:space="preserve"> </v>
          </cell>
        </row>
        <row r="837">
          <cell r="T837">
            <v>1000</v>
          </cell>
          <cell r="Z837" t="str">
            <v xml:space="preserve"> </v>
          </cell>
          <cell r="AC837" t="str">
            <v xml:space="preserve"> </v>
          </cell>
        </row>
        <row r="838">
          <cell r="T838">
            <v>1000</v>
          </cell>
          <cell r="Z838" t="str">
            <v xml:space="preserve"> </v>
          </cell>
          <cell r="AC838" t="str">
            <v xml:space="preserve"> </v>
          </cell>
        </row>
        <row r="839">
          <cell r="T839">
            <v>65914000</v>
          </cell>
          <cell r="Y839">
            <v>40688788</v>
          </cell>
          <cell r="Z839">
            <v>4434035</v>
          </cell>
          <cell r="AA839">
            <v>3727657</v>
          </cell>
          <cell r="AC839">
            <v>9241430</v>
          </cell>
          <cell r="AD839">
            <v>2506374</v>
          </cell>
          <cell r="AE839">
            <v>3005879</v>
          </cell>
          <cell r="AF839">
            <v>2309674</v>
          </cell>
        </row>
        <row r="840">
          <cell r="T840">
            <v>659139000</v>
          </cell>
          <cell r="W840">
            <v>254168408</v>
          </cell>
          <cell r="Y840">
            <v>152719466</v>
          </cell>
          <cell r="Z840">
            <v>44340349</v>
          </cell>
          <cell r="AA840">
            <v>37276566</v>
          </cell>
          <cell r="AB840">
            <v>31694436</v>
          </cell>
          <cell r="AC840">
            <v>60719857</v>
          </cell>
          <cell r="AD840">
            <v>25063741</v>
          </cell>
          <cell r="AE840">
            <v>30058791</v>
          </cell>
          <cell r="AF840">
            <v>23096740</v>
          </cell>
        </row>
        <row r="841">
          <cell r="T841">
            <v>206295000</v>
          </cell>
          <cell r="V841">
            <v>8250000</v>
          </cell>
          <cell r="W841">
            <v>34245439</v>
          </cell>
          <cell r="X841">
            <v>156633584</v>
          </cell>
          <cell r="Y841">
            <v>2335737</v>
          </cell>
          <cell r="Z841">
            <v>2300000</v>
          </cell>
          <cell r="AA841">
            <v>2530000</v>
          </cell>
          <cell r="AC841" t="str">
            <v xml:space="preserve"> </v>
          </cell>
        </row>
        <row r="842">
          <cell r="T842">
            <v>2140000</v>
          </cell>
          <cell r="Z842" t="str">
            <v xml:space="preserve"> </v>
          </cell>
          <cell r="AC842" t="str">
            <v xml:space="preserve"> </v>
          </cell>
        </row>
        <row r="843">
          <cell r="T843">
            <v>3500000</v>
          </cell>
          <cell r="Z843">
            <v>2900000</v>
          </cell>
          <cell r="AC843" t="str">
            <v xml:space="preserve"> </v>
          </cell>
        </row>
        <row r="844">
          <cell r="T844">
            <v>1000</v>
          </cell>
          <cell r="Z844" t="str">
            <v xml:space="preserve"> </v>
          </cell>
          <cell r="AC844" t="str">
            <v xml:space="preserve"> </v>
          </cell>
        </row>
        <row r="845">
          <cell r="T845">
            <v>1000</v>
          </cell>
          <cell r="Z845" t="str">
            <v xml:space="preserve"> </v>
          </cell>
          <cell r="AC845" t="str">
            <v xml:space="preserve"> </v>
          </cell>
        </row>
        <row r="846">
          <cell r="T846">
            <v>134946000</v>
          </cell>
          <cell r="W846">
            <v>33736375</v>
          </cell>
          <cell r="X846">
            <v>84340938</v>
          </cell>
          <cell r="Z846" t="str">
            <v xml:space="preserve"> </v>
          </cell>
          <cell r="AB846">
            <v>16868188</v>
          </cell>
          <cell r="AC846" t="str">
            <v xml:space="preserve"> </v>
          </cell>
        </row>
        <row r="847">
          <cell r="T847">
            <v>868497000</v>
          </cell>
          <cell r="Z847">
            <v>142184314</v>
          </cell>
          <cell r="AA847">
            <v>101158842</v>
          </cell>
          <cell r="AB847">
            <v>140146262</v>
          </cell>
          <cell r="AC847">
            <v>138137792</v>
          </cell>
          <cell r="AD847">
            <v>110513644</v>
          </cell>
          <cell r="AE847">
            <v>139356108</v>
          </cell>
          <cell r="AF847">
            <v>96396742</v>
          </cell>
        </row>
        <row r="848">
          <cell r="T848">
            <v>1970000</v>
          </cell>
          <cell r="Z848">
            <v>1969880</v>
          </cell>
          <cell r="AC848" t="str">
            <v xml:space="preserve"> </v>
          </cell>
        </row>
        <row r="849">
          <cell r="T849">
            <v>1000</v>
          </cell>
          <cell r="Z849" t="str">
            <v xml:space="preserve"> </v>
          </cell>
          <cell r="AC849" t="str">
            <v xml:space="preserve"> </v>
          </cell>
        </row>
        <row r="850">
          <cell r="T850">
            <v>10317000</v>
          </cell>
          <cell r="Z850">
            <v>3829760</v>
          </cell>
          <cell r="AC850" t="str">
            <v xml:space="preserve"> </v>
          </cell>
          <cell r="AE850">
            <v>1700000</v>
          </cell>
          <cell r="AF850">
            <v>4787200</v>
          </cell>
        </row>
        <row r="851">
          <cell r="T851">
            <v>7014000</v>
          </cell>
          <cell r="Z851" t="str">
            <v xml:space="preserve"> </v>
          </cell>
          <cell r="AC851" t="str">
            <v xml:space="preserve"> </v>
          </cell>
          <cell r="AE851" t="str">
            <v xml:space="preserve"> </v>
          </cell>
          <cell r="AF851">
            <v>7013245</v>
          </cell>
        </row>
        <row r="852">
          <cell r="T852">
            <v>40560000</v>
          </cell>
          <cell r="V852">
            <v>6252472</v>
          </cell>
          <cell r="Y852">
            <v>13480820</v>
          </cell>
          <cell r="Z852">
            <v>7048087</v>
          </cell>
          <cell r="AA852">
            <v>3588643</v>
          </cell>
          <cell r="AB852">
            <v>5387524</v>
          </cell>
          <cell r="AC852">
            <v>2727833</v>
          </cell>
          <cell r="AE852">
            <v>1703464</v>
          </cell>
          <cell r="AF852">
            <v>310637</v>
          </cell>
        </row>
        <row r="853">
          <cell r="T853">
            <v>404995000</v>
          </cell>
          <cell r="V853">
            <v>62524718</v>
          </cell>
          <cell r="W853">
            <v>7475000</v>
          </cell>
          <cell r="Y853">
            <v>127333198</v>
          </cell>
          <cell r="Z853">
            <v>70480868</v>
          </cell>
          <cell r="AA853">
            <v>35886425</v>
          </cell>
          <cell r="AB853">
            <v>53875237</v>
          </cell>
          <cell r="AC853">
            <v>27278331</v>
          </cell>
          <cell r="AE853">
            <v>17034641</v>
          </cell>
          <cell r="AF853">
            <v>3106372</v>
          </cell>
        </row>
        <row r="854">
          <cell r="T854">
            <v>1000</v>
          </cell>
          <cell r="Z854" t="str">
            <v xml:space="preserve"> </v>
          </cell>
          <cell r="AC854" t="str">
            <v xml:space="preserve"> </v>
          </cell>
        </row>
        <row r="855">
          <cell r="T855">
            <v>22672000</v>
          </cell>
          <cell r="Z855" t="str">
            <v xml:space="preserve"> </v>
          </cell>
          <cell r="AC855" t="str">
            <v xml:space="preserve"> </v>
          </cell>
          <cell r="AD855">
            <v>7045526</v>
          </cell>
          <cell r="AE855">
            <v>9140678</v>
          </cell>
          <cell r="AF855">
            <v>6485174</v>
          </cell>
        </row>
        <row r="856">
          <cell r="T856">
            <v>226714000</v>
          </cell>
          <cell r="Z856" t="str">
            <v xml:space="preserve"> </v>
          </cell>
          <cell r="AC856" t="str">
            <v xml:space="preserve"> </v>
          </cell>
          <cell r="AD856">
            <v>70455259</v>
          </cell>
          <cell r="AE856">
            <v>91406780</v>
          </cell>
          <cell r="AF856">
            <v>64851744</v>
          </cell>
        </row>
        <row r="857">
          <cell r="T857">
            <v>33800000</v>
          </cell>
          <cell r="V857">
            <v>11880000</v>
          </cell>
          <cell r="W857">
            <v>3640000</v>
          </cell>
          <cell r="X857">
            <v>2165000</v>
          </cell>
          <cell r="Y857">
            <v>2165000</v>
          </cell>
          <cell r="Z857">
            <v>2165000</v>
          </cell>
          <cell r="AA857">
            <v>2484333</v>
          </cell>
          <cell r="AB857">
            <v>2400000</v>
          </cell>
          <cell r="AC857">
            <v>2400000</v>
          </cell>
          <cell r="AD857">
            <v>2400000</v>
          </cell>
          <cell r="AE857">
            <v>2100000</v>
          </cell>
        </row>
        <row r="858">
          <cell r="T858">
            <v>711083000</v>
          </cell>
          <cell r="W858">
            <v>214436332</v>
          </cell>
          <cell r="Y858">
            <v>151336956</v>
          </cell>
          <cell r="Z858">
            <v>63905109</v>
          </cell>
          <cell r="AA858">
            <v>57853616</v>
          </cell>
          <cell r="AB858">
            <v>41277640</v>
          </cell>
          <cell r="AC858">
            <v>44844228</v>
          </cell>
          <cell r="AD858">
            <v>38299986</v>
          </cell>
          <cell r="AE858">
            <v>44077708</v>
          </cell>
          <cell r="AF858">
            <v>55003598</v>
          </cell>
        </row>
        <row r="859">
          <cell r="T859">
            <v>15105000</v>
          </cell>
          <cell r="V859">
            <v>8696300</v>
          </cell>
          <cell r="W859">
            <v>366160</v>
          </cell>
          <cell r="Z859" t="str">
            <v xml:space="preserve"> </v>
          </cell>
          <cell r="AA859">
            <v>1006940</v>
          </cell>
          <cell r="AC859" t="str">
            <v xml:space="preserve"> </v>
          </cell>
          <cell r="AF859">
            <v>5034700</v>
          </cell>
        </row>
        <row r="860">
          <cell r="T860">
            <v>0</v>
          </cell>
          <cell r="Z860" t="str">
            <v xml:space="preserve"> </v>
          </cell>
          <cell r="AC860" t="str">
            <v xml:space="preserve"> </v>
          </cell>
        </row>
        <row r="861">
          <cell r="T861">
            <v>50485000</v>
          </cell>
          <cell r="Z861" t="str">
            <v xml:space="preserve"> </v>
          </cell>
          <cell r="AA861">
            <v>6108343</v>
          </cell>
          <cell r="AB861">
            <v>8000910</v>
          </cell>
          <cell r="AC861">
            <v>9013159</v>
          </cell>
          <cell r="AD861">
            <v>9205499</v>
          </cell>
          <cell r="AE861">
            <v>11406164</v>
          </cell>
          <cell r="AF861">
            <v>6749937</v>
          </cell>
        </row>
        <row r="862">
          <cell r="T862">
            <v>472801000</v>
          </cell>
          <cell r="Z862" t="str">
            <v xml:space="preserve"> </v>
          </cell>
          <cell r="AA862">
            <v>61083426</v>
          </cell>
          <cell r="AB862">
            <v>80009104</v>
          </cell>
          <cell r="AC862">
            <v>90131589</v>
          </cell>
          <cell r="AD862">
            <v>92054989</v>
          </cell>
          <cell r="AE862">
            <v>82022252</v>
          </cell>
          <cell r="AF862">
            <v>67499365</v>
          </cell>
        </row>
        <row r="863">
          <cell r="T863">
            <v>7881000</v>
          </cell>
          <cell r="W863">
            <v>7880516</v>
          </cell>
          <cell r="Z863" t="str">
            <v xml:space="preserve"> </v>
          </cell>
          <cell r="AC863" t="str">
            <v xml:space="preserve"> </v>
          </cell>
        </row>
        <row r="864">
          <cell r="T864">
            <v>745000</v>
          </cell>
          <cell r="Z864" t="str">
            <v xml:space="preserve"> </v>
          </cell>
          <cell r="AC864" t="str">
            <v xml:space="preserve"> </v>
          </cell>
          <cell r="AF864">
            <v>744524</v>
          </cell>
        </row>
        <row r="865">
          <cell r="T865">
            <v>1000</v>
          </cell>
          <cell r="Z865" t="str">
            <v xml:space="preserve"> </v>
          </cell>
          <cell r="AC865" t="str">
            <v xml:space="preserve"> </v>
          </cell>
        </row>
        <row r="866">
          <cell r="T866">
            <v>4385000</v>
          </cell>
          <cell r="W866">
            <v>3922625</v>
          </cell>
          <cell r="Z866" t="str">
            <v xml:space="preserve"> </v>
          </cell>
          <cell r="AC866" t="str">
            <v xml:space="preserve"> </v>
          </cell>
          <cell r="AE866">
            <v>461487</v>
          </cell>
        </row>
        <row r="867">
          <cell r="T867">
            <v>100000000</v>
          </cell>
          <cell r="Z867" t="str">
            <v xml:space="preserve"> </v>
          </cell>
          <cell r="AC867" t="str">
            <v xml:space="preserve"> </v>
          </cell>
          <cell r="AD867">
            <v>39416366</v>
          </cell>
          <cell r="AF867">
            <v>60583336</v>
          </cell>
        </row>
        <row r="868">
          <cell r="T868">
            <v>1000</v>
          </cell>
          <cell r="Z868" t="str">
            <v xml:space="preserve"> </v>
          </cell>
          <cell r="AC868" t="str">
            <v xml:space="preserve"> </v>
          </cell>
        </row>
        <row r="869">
          <cell r="T869">
            <v>1000</v>
          </cell>
          <cell r="Z869" t="str">
            <v xml:space="preserve"> </v>
          </cell>
          <cell r="AC869" t="str">
            <v xml:space="preserve"> </v>
          </cell>
        </row>
        <row r="870">
          <cell r="T870">
            <v>1000</v>
          </cell>
          <cell r="W870">
            <v>481</v>
          </cell>
          <cell r="Z870" t="str">
            <v xml:space="preserve"> </v>
          </cell>
          <cell r="AC870" t="str">
            <v xml:space="preserve"> </v>
          </cell>
        </row>
        <row r="871">
          <cell r="T871">
            <v>1174000</v>
          </cell>
          <cell r="W871">
            <v>1173662</v>
          </cell>
          <cell r="Z871" t="str">
            <v xml:space="preserve"> </v>
          </cell>
          <cell r="AC871" t="str">
            <v xml:space="preserve"> </v>
          </cell>
        </row>
        <row r="872">
          <cell r="T872">
            <v>1000</v>
          </cell>
          <cell r="Z872" t="str">
            <v xml:space="preserve"> </v>
          </cell>
          <cell r="AC872" t="str">
            <v xml:space="preserve"> </v>
          </cell>
        </row>
        <row r="873">
          <cell r="T873">
            <v>8678000</v>
          </cell>
          <cell r="Y873">
            <v>4820750</v>
          </cell>
          <cell r="Z873" t="str">
            <v xml:space="preserve"> </v>
          </cell>
          <cell r="AC873" t="str">
            <v xml:space="preserve"> </v>
          </cell>
          <cell r="AD873">
            <v>3856600</v>
          </cell>
        </row>
        <row r="874">
          <cell r="T874">
            <v>2060000</v>
          </cell>
          <cell r="Z874" t="str">
            <v xml:space="preserve"> </v>
          </cell>
          <cell r="AC874">
            <v>2059200</v>
          </cell>
        </row>
        <row r="875">
          <cell r="T875">
            <v>3086000</v>
          </cell>
          <cell r="Z875" t="str">
            <v xml:space="preserve"> </v>
          </cell>
          <cell r="AC875">
            <v>3085500</v>
          </cell>
        </row>
        <row r="876">
          <cell r="T876">
            <v>500000</v>
          </cell>
          <cell r="Z876" t="str">
            <v xml:space="preserve"> </v>
          </cell>
          <cell r="AB876">
            <v>500000</v>
          </cell>
          <cell r="AC876" t="str">
            <v xml:space="preserve"> </v>
          </cell>
        </row>
        <row r="877">
          <cell r="T877">
            <v>25300000</v>
          </cell>
          <cell r="W877">
            <v>12650000</v>
          </cell>
          <cell r="Z877">
            <v>6325000</v>
          </cell>
          <cell r="AC877" t="str">
            <v xml:space="preserve"> </v>
          </cell>
          <cell r="AF877">
            <v>6325000</v>
          </cell>
        </row>
        <row r="878">
          <cell r="T878">
            <v>35355000</v>
          </cell>
          <cell r="Z878" t="str">
            <v xml:space="preserve"> </v>
          </cell>
          <cell r="AC878" t="str">
            <v xml:space="preserve"> </v>
          </cell>
          <cell r="AE878">
            <v>18554642</v>
          </cell>
          <cell r="AF878">
            <v>16800000</v>
          </cell>
        </row>
        <row r="879">
          <cell r="T879">
            <v>1000</v>
          </cell>
          <cell r="Z879" t="str">
            <v xml:space="preserve"> </v>
          </cell>
          <cell r="AC879" t="str">
            <v xml:space="preserve"> </v>
          </cell>
        </row>
        <row r="880">
          <cell r="T880">
            <v>1000</v>
          </cell>
          <cell r="Z880" t="str">
            <v xml:space="preserve"> </v>
          </cell>
          <cell r="AC880" t="str">
            <v xml:space="preserve"> </v>
          </cell>
        </row>
        <row r="881">
          <cell r="T881">
            <v>500000</v>
          </cell>
          <cell r="Z881" t="str">
            <v xml:space="preserve"> </v>
          </cell>
          <cell r="AB881">
            <v>500000</v>
          </cell>
          <cell r="AC881" t="str">
            <v xml:space="preserve"> </v>
          </cell>
        </row>
        <row r="882">
          <cell r="T882">
            <v>9995000</v>
          </cell>
          <cell r="Z882" t="str">
            <v xml:space="preserve"> </v>
          </cell>
          <cell r="AC882" t="str">
            <v xml:space="preserve"> </v>
          </cell>
          <cell r="AD882">
            <v>1120000</v>
          </cell>
          <cell r="AE882">
            <v>1375000</v>
          </cell>
          <cell r="AF882">
            <v>7500000</v>
          </cell>
        </row>
        <row r="883">
          <cell r="T883">
            <v>2888000</v>
          </cell>
          <cell r="Z883">
            <v>2887500</v>
          </cell>
          <cell r="AC883" t="str">
            <v xml:space="preserve"> </v>
          </cell>
        </row>
        <row r="884">
          <cell r="T884">
            <v>262000</v>
          </cell>
          <cell r="W884">
            <v>229590</v>
          </cell>
          <cell r="Z884" t="str">
            <v xml:space="preserve"> </v>
          </cell>
          <cell r="AB884">
            <v>31535</v>
          </cell>
          <cell r="AC884" t="str">
            <v xml:space="preserve"> </v>
          </cell>
        </row>
        <row r="885">
          <cell r="T885">
            <v>3531000</v>
          </cell>
          <cell r="Z885" t="str">
            <v xml:space="preserve"> </v>
          </cell>
          <cell r="AC885" t="str">
            <v xml:space="preserve"> </v>
          </cell>
        </row>
        <row r="886">
          <cell r="T886">
            <v>1000</v>
          </cell>
          <cell r="Z886" t="str">
            <v xml:space="preserve"> </v>
          </cell>
          <cell r="AC886" t="str">
            <v xml:space="preserve"> </v>
          </cell>
        </row>
        <row r="887">
          <cell r="T887">
            <v>242000000</v>
          </cell>
          <cell r="Z887">
            <v>29543930</v>
          </cell>
          <cell r="AA887">
            <v>24774989</v>
          </cell>
          <cell r="AB887">
            <v>34742575</v>
          </cell>
          <cell r="AC887">
            <v>35940997</v>
          </cell>
          <cell r="AD887">
            <v>26462674</v>
          </cell>
          <cell r="AE887">
            <v>40054790</v>
          </cell>
          <cell r="AF887">
            <v>50480000</v>
          </cell>
        </row>
        <row r="888">
          <cell r="T888">
            <v>1000</v>
          </cell>
          <cell r="Z888" t="str">
            <v xml:space="preserve"> </v>
          </cell>
          <cell r="AC888" t="str">
            <v xml:space="preserve"> </v>
          </cell>
        </row>
        <row r="889">
          <cell r="T889">
            <v>187651000</v>
          </cell>
          <cell r="V889">
            <v>39470938</v>
          </cell>
          <cell r="W889">
            <v>43551394</v>
          </cell>
          <cell r="X889">
            <v>91341336</v>
          </cell>
          <cell r="Y889">
            <v>6286484</v>
          </cell>
          <cell r="Z889" t="str">
            <v xml:space="preserve"> </v>
          </cell>
          <cell r="AB889">
            <v>7000544</v>
          </cell>
          <cell r="AC889" t="str">
            <v xml:space="preserve"> </v>
          </cell>
        </row>
        <row r="890">
          <cell r="T890">
            <v>9561000</v>
          </cell>
          <cell r="Z890" t="str">
            <v xml:space="preserve"> </v>
          </cell>
          <cell r="AC890" t="str">
            <v xml:space="preserve"> </v>
          </cell>
          <cell r="AE890">
            <v>9007229</v>
          </cell>
          <cell r="AF890">
            <v>552011</v>
          </cell>
        </row>
        <row r="891">
          <cell r="T891">
            <v>5070000</v>
          </cell>
          <cell r="Z891" t="str">
            <v xml:space="preserve"> </v>
          </cell>
          <cell r="AC891" t="str">
            <v xml:space="preserve"> </v>
          </cell>
          <cell r="AE891">
            <v>4833185</v>
          </cell>
        </row>
        <row r="892">
          <cell r="T892">
            <v>1000</v>
          </cell>
          <cell r="Z892" t="str">
            <v xml:space="preserve"> </v>
          </cell>
          <cell r="AC892" t="str">
            <v xml:space="preserve"> </v>
          </cell>
        </row>
        <row r="893">
          <cell r="T893">
            <v>3234000</v>
          </cell>
          <cell r="Z893" t="str">
            <v xml:space="preserve"> </v>
          </cell>
          <cell r="AC893">
            <v>3234000</v>
          </cell>
        </row>
        <row r="894">
          <cell r="T894">
            <v>0</v>
          </cell>
          <cell r="Z894" t="str">
            <v xml:space="preserve"> </v>
          </cell>
          <cell r="AC894" t="str">
            <v xml:space="preserve"> </v>
          </cell>
        </row>
        <row r="895">
          <cell r="T895">
            <v>44802000</v>
          </cell>
          <cell r="W895">
            <v>5422674</v>
          </cell>
          <cell r="Z895" t="str">
            <v xml:space="preserve"> </v>
          </cell>
          <cell r="AA895">
            <v>1556411</v>
          </cell>
          <cell r="AC895" t="str">
            <v xml:space="preserve"> </v>
          </cell>
          <cell r="AD895">
            <v>23665187</v>
          </cell>
          <cell r="AE895">
            <v>14157165</v>
          </cell>
        </row>
        <row r="896">
          <cell r="T896">
            <v>29255000</v>
          </cell>
          <cell r="Z896" t="str">
            <v xml:space="preserve"> </v>
          </cell>
          <cell r="AA896">
            <v>6443547</v>
          </cell>
          <cell r="AC896" t="str">
            <v xml:space="preserve"> </v>
          </cell>
          <cell r="AD896">
            <v>22811152</v>
          </cell>
        </row>
        <row r="897">
          <cell r="T897">
            <v>4328000</v>
          </cell>
          <cell r="Z897" t="str">
            <v xml:space="preserve"> </v>
          </cell>
          <cell r="AC897" t="str">
            <v xml:space="preserve"> </v>
          </cell>
        </row>
        <row r="898">
          <cell r="T898">
            <v>188216000</v>
          </cell>
          <cell r="V898">
            <v>56554224</v>
          </cell>
          <cell r="W898">
            <v>24981642</v>
          </cell>
          <cell r="X898">
            <v>28138716</v>
          </cell>
          <cell r="Y898">
            <v>27228313</v>
          </cell>
          <cell r="Z898">
            <v>43661763</v>
          </cell>
          <cell r="AC898" t="str">
            <v xml:space="preserve"> </v>
          </cell>
          <cell r="AF898">
            <v>7650681</v>
          </cell>
        </row>
        <row r="899">
          <cell r="T899">
            <v>13090000</v>
          </cell>
          <cell r="Z899" t="str">
            <v xml:space="preserve"> </v>
          </cell>
          <cell r="AC899" t="str">
            <v xml:space="preserve"> </v>
          </cell>
          <cell r="AE899">
            <v>2932056</v>
          </cell>
          <cell r="AF899">
            <v>4791881</v>
          </cell>
        </row>
        <row r="900">
          <cell r="T900">
            <v>3545000</v>
          </cell>
          <cell r="Z900" t="str">
            <v xml:space="preserve"> </v>
          </cell>
          <cell r="AC900" t="str">
            <v xml:space="preserve"> </v>
          </cell>
          <cell r="AE900" t="str">
            <v xml:space="preserve"> </v>
          </cell>
          <cell r="AF900">
            <v>1984835</v>
          </cell>
        </row>
        <row r="901">
          <cell r="T901">
            <v>2977000</v>
          </cell>
          <cell r="X901">
            <v>2976750</v>
          </cell>
          <cell r="Z901" t="str">
            <v xml:space="preserve"> </v>
          </cell>
          <cell r="AC901" t="str">
            <v xml:space="preserve"> </v>
          </cell>
        </row>
        <row r="902">
          <cell r="T902">
            <v>7594000</v>
          </cell>
          <cell r="X902">
            <v>1304086</v>
          </cell>
          <cell r="Z902" t="str">
            <v xml:space="preserve"> </v>
          </cell>
          <cell r="AC902" t="str">
            <v xml:space="preserve"> </v>
          </cell>
          <cell r="AF902">
            <v>5132656</v>
          </cell>
        </row>
        <row r="903">
          <cell r="T903">
            <v>1000</v>
          </cell>
          <cell r="Z903" t="str">
            <v xml:space="preserve"> </v>
          </cell>
          <cell r="AC903" t="str">
            <v xml:space="preserve"> </v>
          </cell>
        </row>
        <row r="904">
          <cell r="T904">
            <v>522000</v>
          </cell>
          <cell r="Z904" t="str">
            <v xml:space="preserve"> </v>
          </cell>
          <cell r="AB904">
            <v>522000</v>
          </cell>
          <cell r="AC904" t="str">
            <v xml:space="preserve"> </v>
          </cell>
        </row>
        <row r="905">
          <cell r="T905">
            <v>1000</v>
          </cell>
          <cell r="Z905" t="str">
            <v xml:space="preserve"> </v>
          </cell>
          <cell r="AC905" t="str">
            <v xml:space="preserve"> </v>
          </cell>
        </row>
        <row r="906">
          <cell r="T906">
            <v>7200000</v>
          </cell>
          <cell r="Z906">
            <v>7200000</v>
          </cell>
          <cell r="AC906" t="str">
            <v xml:space="preserve"> </v>
          </cell>
        </row>
        <row r="907">
          <cell r="T907">
            <v>1000</v>
          </cell>
          <cell r="Z907" t="str">
            <v xml:space="preserve"> </v>
          </cell>
          <cell r="AC907" t="str">
            <v xml:space="preserve"> </v>
          </cell>
        </row>
        <row r="908">
          <cell r="T908">
            <v>299270000</v>
          </cell>
          <cell r="V908">
            <v>35831874</v>
          </cell>
          <cell r="W908">
            <v>18460668</v>
          </cell>
          <cell r="Y908">
            <v>17915938</v>
          </cell>
          <cell r="Z908">
            <v>35831874</v>
          </cell>
          <cell r="AA908">
            <v>31242572</v>
          </cell>
          <cell r="AB908">
            <v>28731583</v>
          </cell>
          <cell r="AC908" t="str">
            <v xml:space="preserve"> </v>
          </cell>
          <cell r="AD908">
            <v>58088050</v>
          </cell>
          <cell r="AE908">
            <v>39166306</v>
          </cell>
          <cell r="AF908">
            <v>33932083</v>
          </cell>
        </row>
        <row r="909">
          <cell r="T909">
            <v>500000</v>
          </cell>
          <cell r="Z909" t="str">
            <v xml:space="preserve"> </v>
          </cell>
          <cell r="AC909" t="str">
            <v xml:space="preserve"> </v>
          </cell>
        </row>
        <row r="910">
          <cell r="T910">
            <v>37408000</v>
          </cell>
          <cell r="W910">
            <v>2560000</v>
          </cell>
          <cell r="X910">
            <v>2675000</v>
          </cell>
          <cell r="Y910">
            <v>6294166</v>
          </cell>
          <cell r="Z910">
            <v>5255119</v>
          </cell>
          <cell r="AA910">
            <v>5255119</v>
          </cell>
          <cell r="AB910">
            <v>5255119</v>
          </cell>
          <cell r="AC910">
            <v>5255118</v>
          </cell>
          <cell r="AD910">
            <v>2675000</v>
          </cell>
          <cell r="AE910">
            <v>2183330</v>
          </cell>
        </row>
        <row r="911">
          <cell r="T911">
            <v>582161000</v>
          </cell>
          <cell r="Z911">
            <v>93237533</v>
          </cell>
          <cell r="AA911">
            <v>49281121</v>
          </cell>
          <cell r="AB911">
            <v>63418569</v>
          </cell>
          <cell r="AC911">
            <v>65002478</v>
          </cell>
          <cell r="AD911">
            <v>84507883</v>
          </cell>
          <cell r="AE911">
            <v>93213153</v>
          </cell>
          <cell r="AF911">
            <v>133500000</v>
          </cell>
        </row>
        <row r="912">
          <cell r="T912">
            <v>1000</v>
          </cell>
          <cell r="Z912" t="str">
            <v xml:space="preserve"> </v>
          </cell>
          <cell r="AC912" t="str">
            <v xml:space="preserve"> </v>
          </cell>
        </row>
        <row r="913">
          <cell r="T913">
            <v>2000000</v>
          </cell>
          <cell r="Z913">
            <v>2000000</v>
          </cell>
          <cell r="AC913" t="str">
            <v xml:space="preserve"> </v>
          </cell>
        </row>
        <row r="914">
          <cell r="T914">
            <v>1000</v>
          </cell>
          <cell r="Z914" t="str">
            <v xml:space="preserve"> </v>
          </cell>
          <cell r="AC914" t="str">
            <v xml:space="preserve"> </v>
          </cell>
        </row>
        <row r="915">
          <cell r="T915">
            <v>3900000</v>
          </cell>
          <cell r="Z915">
            <v>3900000</v>
          </cell>
          <cell r="AC915" t="str">
            <v xml:space="preserve"> </v>
          </cell>
        </row>
        <row r="916">
          <cell r="T916">
            <v>1000</v>
          </cell>
          <cell r="Z916" t="str">
            <v xml:space="preserve"> </v>
          </cell>
          <cell r="AC916" t="str">
            <v xml:space="preserve"> </v>
          </cell>
        </row>
        <row r="917">
          <cell r="T917">
            <v>1000</v>
          </cell>
          <cell r="Z917" t="str">
            <v xml:space="preserve"> </v>
          </cell>
          <cell r="AC917" t="str">
            <v xml:space="preserve"> </v>
          </cell>
        </row>
        <row r="918">
          <cell r="T918">
            <v>1006000</v>
          </cell>
          <cell r="X918">
            <v>1005157</v>
          </cell>
          <cell r="Z918" t="str">
            <v xml:space="preserve"> </v>
          </cell>
          <cell r="AC918" t="str">
            <v xml:space="preserve"> </v>
          </cell>
        </row>
        <row r="919">
          <cell r="T919">
            <v>1000</v>
          </cell>
          <cell r="Z919" t="str">
            <v xml:space="preserve"> </v>
          </cell>
          <cell r="AC919" t="str">
            <v xml:space="preserve"> </v>
          </cell>
        </row>
        <row r="920">
          <cell r="T920">
            <v>3000000</v>
          </cell>
          <cell r="Z920" t="str">
            <v xml:space="preserve"> </v>
          </cell>
          <cell r="AC920">
            <v>3000000</v>
          </cell>
        </row>
        <row r="921">
          <cell r="T921">
            <v>1000</v>
          </cell>
          <cell r="Z921" t="str">
            <v xml:space="preserve"> </v>
          </cell>
          <cell r="AC921" t="str">
            <v xml:space="preserve"> </v>
          </cell>
        </row>
        <row r="922">
          <cell r="T922">
            <v>620000000</v>
          </cell>
          <cell r="Z922" t="str">
            <v xml:space="preserve"> </v>
          </cell>
          <cell r="AB922">
            <v>35993410</v>
          </cell>
          <cell r="AC922">
            <v>82269461</v>
          </cell>
          <cell r="AD922">
            <v>129572962</v>
          </cell>
          <cell r="AE922">
            <v>170887070</v>
          </cell>
          <cell r="AF922">
            <v>201272266</v>
          </cell>
        </row>
        <row r="923">
          <cell r="T923">
            <v>21600000</v>
          </cell>
          <cell r="Z923">
            <v>21600000</v>
          </cell>
          <cell r="AC923" t="str">
            <v xml:space="preserve"> </v>
          </cell>
        </row>
        <row r="924">
          <cell r="T924">
            <v>5308000</v>
          </cell>
          <cell r="W924">
            <v>5307500</v>
          </cell>
          <cell r="Z924" t="str">
            <v xml:space="preserve"> </v>
          </cell>
          <cell r="AC924" t="str">
            <v xml:space="preserve"> </v>
          </cell>
        </row>
        <row r="925">
          <cell r="T925">
            <v>500000</v>
          </cell>
          <cell r="Z925" t="str">
            <v xml:space="preserve"> </v>
          </cell>
          <cell r="AB925">
            <v>500000</v>
          </cell>
          <cell r="AC925" t="str">
            <v xml:space="preserve"> </v>
          </cell>
        </row>
        <row r="926">
          <cell r="T926">
            <v>10817000</v>
          </cell>
          <cell r="Z926" t="str">
            <v xml:space="preserve"> </v>
          </cell>
          <cell r="AC926" t="str">
            <v xml:space="preserve"> </v>
          </cell>
          <cell r="AE926">
            <v>5644730</v>
          </cell>
          <cell r="AF926">
            <v>5171930</v>
          </cell>
        </row>
        <row r="927">
          <cell r="T927">
            <v>108167000</v>
          </cell>
          <cell r="Z927" t="str">
            <v xml:space="preserve"> </v>
          </cell>
          <cell r="AC927" t="str">
            <v xml:space="preserve"> </v>
          </cell>
          <cell r="AE927">
            <v>56447295</v>
          </cell>
          <cell r="AF927">
            <v>51719300</v>
          </cell>
        </row>
        <row r="928">
          <cell r="T928">
            <v>5473000</v>
          </cell>
          <cell r="W928">
            <v>4975000</v>
          </cell>
          <cell r="Z928" t="str">
            <v xml:space="preserve"> </v>
          </cell>
          <cell r="AC928" t="str">
            <v xml:space="preserve"> </v>
          </cell>
          <cell r="AF928">
            <v>497500</v>
          </cell>
        </row>
        <row r="929">
          <cell r="T929">
            <v>75085000</v>
          </cell>
          <cell r="Z929">
            <v>75084486</v>
          </cell>
          <cell r="AC929" t="str">
            <v xml:space="preserve"> </v>
          </cell>
        </row>
        <row r="930">
          <cell r="T930">
            <v>5473000</v>
          </cell>
          <cell r="Z930" t="str">
            <v xml:space="preserve"> </v>
          </cell>
          <cell r="AA930">
            <v>5472500</v>
          </cell>
          <cell r="AC930" t="str">
            <v xml:space="preserve"> </v>
          </cell>
        </row>
        <row r="931">
          <cell r="T931">
            <v>1000</v>
          </cell>
          <cell r="Z931" t="str">
            <v xml:space="preserve"> </v>
          </cell>
          <cell r="AC931" t="str">
            <v xml:space="preserve"> </v>
          </cell>
        </row>
        <row r="932">
          <cell r="T932">
            <v>28000000</v>
          </cell>
          <cell r="Z932" t="str">
            <v xml:space="preserve"> </v>
          </cell>
          <cell r="AC932" t="str">
            <v xml:space="preserve"> </v>
          </cell>
          <cell r="AF932">
            <v>28000000</v>
          </cell>
        </row>
        <row r="933">
          <cell r="T933">
            <v>1000</v>
          </cell>
          <cell r="Z933" t="str">
            <v xml:space="preserve"> </v>
          </cell>
          <cell r="AC933" t="str">
            <v xml:space="preserve"> </v>
          </cell>
        </row>
        <row r="934">
          <cell r="T934">
            <v>1000</v>
          </cell>
          <cell r="Z934" t="str">
            <v xml:space="preserve"> </v>
          </cell>
          <cell r="AC934" t="str">
            <v xml:space="preserve"> </v>
          </cell>
        </row>
        <row r="935">
          <cell r="T935">
            <v>1000</v>
          </cell>
          <cell r="Z935" t="str">
            <v xml:space="preserve"> </v>
          </cell>
          <cell r="AC935" t="str">
            <v xml:space="preserve"> </v>
          </cell>
        </row>
        <row r="936">
          <cell r="T936">
            <v>33000000</v>
          </cell>
          <cell r="Z936" t="str">
            <v xml:space="preserve"> </v>
          </cell>
          <cell r="AC936" t="str">
            <v xml:space="preserve"> </v>
          </cell>
          <cell r="AF936">
            <v>32412054</v>
          </cell>
        </row>
        <row r="937">
          <cell r="T937">
            <v>1000</v>
          </cell>
          <cell r="Z937" t="str">
            <v xml:space="preserve"> </v>
          </cell>
          <cell r="AC937" t="str">
            <v xml:space="preserve"> </v>
          </cell>
        </row>
        <row r="938">
          <cell r="T938">
            <v>1000</v>
          </cell>
          <cell r="Z938" t="str">
            <v xml:space="preserve"> </v>
          </cell>
          <cell r="AC938" t="str">
            <v xml:space="preserve"> </v>
          </cell>
        </row>
        <row r="939">
          <cell r="T939">
            <v>3000000</v>
          </cell>
          <cell r="Z939">
            <v>3000000</v>
          </cell>
          <cell r="AC939" t="str">
            <v xml:space="preserve"> </v>
          </cell>
        </row>
        <row r="940">
          <cell r="T940">
            <v>12760000</v>
          </cell>
          <cell r="Z940" t="str">
            <v xml:space="preserve"> </v>
          </cell>
          <cell r="AC940" t="str">
            <v xml:space="preserve"> </v>
          </cell>
          <cell r="AE940">
            <v>12760000</v>
          </cell>
        </row>
        <row r="941">
          <cell r="T941">
            <v>1000</v>
          </cell>
          <cell r="Z941" t="str">
            <v xml:space="preserve"> </v>
          </cell>
          <cell r="AC941" t="str">
            <v xml:space="preserve"> </v>
          </cell>
        </row>
        <row r="942">
          <cell r="T942">
            <v>1000</v>
          </cell>
          <cell r="Z942" t="str">
            <v xml:space="preserve"> </v>
          </cell>
          <cell r="AC942" t="str">
            <v xml:space="preserve"> </v>
          </cell>
        </row>
        <row r="943">
          <cell r="T943">
            <v>42000</v>
          </cell>
          <cell r="X943">
            <v>41650</v>
          </cell>
          <cell r="Z943" t="str">
            <v xml:space="preserve"> </v>
          </cell>
          <cell r="AC943" t="str">
            <v xml:space="preserve"> </v>
          </cell>
        </row>
        <row r="944">
          <cell r="T944">
            <v>11000</v>
          </cell>
          <cell r="X944">
            <v>10115</v>
          </cell>
          <cell r="Z944" t="str">
            <v xml:space="preserve"> </v>
          </cell>
          <cell r="AC944" t="str">
            <v xml:space="preserve"> </v>
          </cell>
        </row>
        <row r="945">
          <cell r="T945">
            <v>1000</v>
          </cell>
          <cell r="V945" t="str">
            <v xml:space="preserve"> </v>
          </cell>
          <cell r="Z945" t="str">
            <v xml:space="preserve"> </v>
          </cell>
          <cell r="AC945" t="str">
            <v xml:space="preserve"> </v>
          </cell>
        </row>
        <row r="946">
          <cell r="T946">
            <v>176432000</v>
          </cell>
          <cell r="V946">
            <v>72077765</v>
          </cell>
          <cell r="Z946" t="str">
            <v xml:space="preserve"> </v>
          </cell>
          <cell r="AC946" t="str">
            <v xml:space="preserve"> </v>
          </cell>
          <cell r="AF946">
            <v>104353241</v>
          </cell>
        </row>
        <row r="947">
          <cell r="T947">
            <v>58012000</v>
          </cell>
          <cell r="W947">
            <v>24055129</v>
          </cell>
          <cell r="Z947">
            <v>17916601</v>
          </cell>
          <cell r="AC947" t="str">
            <v xml:space="preserve"> </v>
          </cell>
          <cell r="AD947">
            <v>16039445</v>
          </cell>
        </row>
        <row r="948">
          <cell r="T948">
            <v>3710000</v>
          </cell>
          <cell r="X948">
            <v>2552486</v>
          </cell>
          <cell r="Z948">
            <v>601639</v>
          </cell>
          <cell r="AB948">
            <v>435466</v>
          </cell>
          <cell r="AC948" t="str">
            <v xml:space="preserve"> </v>
          </cell>
        </row>
        <row r="949">
          <cell r="T949">
            <v>494000</v>
          </cell>
          <cell r="X949">
            <v>381126</v>
          </cell>
          <cell r="Z949" t="str">
            <v xml:space="preserve"> </v>
          </cell>
          <cell r="AB949">
            <v>112455</v>
          </cell>
          <cell r="AC949" t="str">
            <v xml:space="preserve"> </v>
          </cell>
        </row>
        <row r="950">
          <cell r="T950">
            <v>1000</v>
          </cell>
          <cell r="Z950" t="str">
            <v xml:space="preserve"> </v>
          </cell>
          <cell r="AC950" t="str">
            <v xml:space="preserve"> </v>
          </cell>
        </row>
        <row r="951">
          <cell r="T951">
            <v>1000</v>
          </cell>
          <cell r="Z951" t="str">
            <v xml:space="preserve"> </v>
          </cell>
          <cell r="AC951" t="str">
            <v xml:space="preserve"> </v>
          </cell>
        </row>
        <row r="952">
          <cell r="T952">
            <v>7514000</v>
          </cell>
          <cell r="Z952" t="str">
            <v xml:space="preserve"> </v>
          </cell>
          <cell r="AC952" t="str">
            <v xml:space="preserve"> </v>
          </cell>
          <cell r="AE952">
            <v>7513050</v>
          </cell>
        </row>
        <row r="953">
          <cell r="T953">
            <v>10500000</v>
          </cell>
          <cell r="Z953" t="str">
            <v xml:space="preserve"> </v>
          </cell>
          <cell r="AA953">
            <v>10500000</v>
          </cell>
          <cell r="AC953" t="str">
            <v xml:space="preserve"> </v>
          </cell>
        </row>
        <row r="954">
          <cell r="T954">
            <v>1000</v>
          </cell>
          <cell r="Z954" t="str">
            <v xml:space="preserve"> </v>
          </cell>
          <cell r="AC954" t="str">
            <v xml:space="preserve"> </v>
          </cell>
        </row>
        <row r="955">
          <cell r="T955">
            <v>14898000</v>
          </cell>
          <cell r="Z955" t="str">
            <v xml:space="preserve"> </v>
          </cell>
          <cell r="AA955">
            <v>5729625</v>
          </cell>
          <cell r="AC955" t="str">
            <v xml:space="preserve"> </v>
          </cell>
          <cell r="AD955">
            <v>9167400</v>
          </cell>
        </row>
        <row r="956">
          <cell r="T956">
            <v>0</v>
          </cell>
          <cell r="W956" t="str">
            <v xml:space="preserve"> </v>
          </cell>
          <cell r="Z956" t="str">
            <v xml:space="preserve"> </v>
          </cell>
          <cell r="AC956" t="str">
            <v xml:space="preserve"> </v>
          </cell>
        </row>
        <row r="957">
          <cell r="T957">
            <v>1000</v>
          </cell>
          <cell r="W957" t="str">
            <v xml:space="preserve"> </v>
          </cell>
          <cell r="Z957" t="str">
            <v xml:space="preserve"> </v>
          </cell>
          <cell r="AC957" t="str">
            <v xml:space="preserve"> </v>
          </cell>
        </row>
        <row r="958">
          <cell r="T958">
            <v>409803000</v>
          </cell>
          <cell r="V958">
            <v>171315216</v>
          </cell>
          <cell r="W958">
            <v>74339322</v>
          </cell>
          <cell r="X958">
            <v>6364301</v>
          </cell>
          <cell r="Y958">
            <v>143910137</v>
          </cell>
          <cell r="Z958" t="str">
            <v xml:space="preserve"> </v>
          </cell>
          <cell r="AC958" t="str">
            <v xml:space="preserve"> </v>
          </cell>
        </row>
        <row r="959">
          <cell r="T959">
            <v>41765000</v>
          </cell>
          <cell r="V959">
            <v>2600000</v>
          </cell>
          <cell r="W959">
            <v>1300000</v>
          </cell>
          <cell r="Z959">
            <v>30578154</v>
          </cell>
          <cell r="AC959">
            <v>6886846</v>
          </cell>
          <cell r="AF959">
            <v>399569</v>
          </cell>
        </row>
        <row r="960">
          <cell r="T960">
            <v>8663000</v>
          </cell>
          <cell r="Z960" t="str">
            <v xml:space="preserve"> </v>
          </cell>
          <cell r="AC960" t="str">
            <v xml:space="preserve"> </v>
          </cell>
          <cell r="AE960">
            <v>8662500</v>
          </cell>
        </row>
        <row r="961">
          <cell r="T961">
            <v>240461000</v>
          </cell>
          <cell r="V961">
            <v>239131045</v>
          </cell>
          <cell r="Z961" t="str">
            <v xml:space="preserve"> </v>
          </cell>
          <cell r="AC961" t="str">
            <v xml:space="preserve"> </v>
          </cell>
        </row>
        <row r="962">
          <cell r="T962">
            <v>111401000</v>
          </cell>
          <cell r="Y962">
            <v>54512364</v>
          </cell>
          <cell r="Z962" t="str">
            <v xml:space="preserve"> </v>
          </cell>
          <cell r="AA962">
            <v>1569122</v>
          </cell>
          <cell r="AB962">
            <v>2142000</v>
          </cell>
          <cell r="AC962">
            <v>33063814</v>
          </cell>
          <cell r="AE962">
            <v>10482252</v>
          </cell>
          <cell r="AF962">
            <v>630700</v>
          </cell>
        </row>
        <row r="963">
          <cell r="T963">
            <v>56791000</v>
          </cell>
          <cell r="Z963" t="str">
            <v xml:space="preserve"> </v>
          </cell>
          <cell r="AC963" t="str">
            <v xml:space="preserve"> </v>
          </cell>
          <cell r="AD963">
            <v>6716992</v>
          </cell>
          <cell r="AF963">
            <v>50042486</v>
          </cell>
        </row>
        <row r="964">
          <cell r="T964">
            <v>7223000</v>
          </cell>
          <cell r="V964">
            <v>1666800</v>
          </cell>
          <cell r="W964">
            <v>1389000</v>
          </cell>
          <cell r="X964">
            <v>1379000</v>
          </cell>
          <cell r="Z964">
            <v>2788000</v>
          </cell>
          <cell r="AC964" t="str">
            <v xml:space="preserve"> </v>
          </cell>
        </row>
        <row r="965">
          <cell r="T965">
            <v>298772000</v>
          </cell>
          <cell r="V965">
            <v>68001041</v>
          </cell>
          <cell r="W965">
            <v>192690037</v>
          </cell>
          <cell r="Y965">
            <v>38080920</v>
          </cell>
          <cell r="Z965" t="str">
            <v xml:space="preserve"> </v>
          </cell>
          <cell r="AC965" t="str">
            <v xml:space="preserve"> </v>
          </cell>
        </row>
        <row r="966">
          <cell r="T966">
            <v>73808000</v>
          </cell>
          <cell r="Z966" t="str">
            <v xml:space="preserve"> </v>
          </cell>
          <cell r="AB966">
            <v>18322078</v>
          </cell>
          <cell r="AC966">
            <v>41418264</v>
          </cell>
          <cell r="AD966">
            <v>7795818</v>
          </cell>
          <cell r="AE966">
            <v>735061</v>
          </cell>
          <cell r="AF966">
            <v>4804271</v>
          </cell>
        </row>
        <row r="967">
          <cell r="T967">
            <v>7096000</v>
          </cell>
          <cell r="Z967" t="str">
            <v xml:space="preserve"> </v>
          </cell>
          <cell r="AB967">
            <v>3322805</v>
          </cell>
          <cell r="AC967">
            <v>3766692</v>
          </cell>
          <cell r="AE967">
            <v>6270</v>
          </cell>
        </row>
        <row r="968">
          <cell r="T968">
            <v>30890000</v>
          </cell>
          <cell r="Z968">
            <v>25760640</v>
          </cell>
          <cell r="AA968">
            <v>5128500</v>
          </cell>
          <cell r="AC968" t="str">
            <v xml:space="preserve"> </v>
          </cell>
        </row>
        <row r="969">
          <cell r="T969">
            <v>151532000</v>
          </cell>
          <cell r="V969">
            <v>76753171</v>
          </cell>
          <cell r="X969">
            <v>26854165</v>
          </cell>
          <cell r="Z969" t="str">
            <v xml:space="preserve"> </v>
          </cell>
          <cell r="AB969">
            <v>47502224</v>
          </cell>
          <cell r="AC969" t="str">
            <v xml:space="preserve"> </v>
          </cell>
        </row>
        <row r="970">
          <cell r="T970">
            <v>1057728000</v>
          </cell>
          <cell r="Y970">
            <v>338250766</v>
          </cell>
          <cell r="Z970">
            <v>719476243</v>
          </cell>
          <cell r="AC970" t="str">
            <v xml:space="preserve"> </v>
          </cell>
        </row>
        <row r="971">
          <cell r="T971">
            <v>8851000</v>
          </cell>
          <cell r="X971">
            <v>2655300</v>
          </cell>
          <cell r="Y971">
            <v>2655300</v>
          </cell>
          <cell r="Z971">
            <v>2655300</v>
          </cell>
          <cell r="AC971" t="str">
            <v xml:space="preserve"> </v>
          </cell>
          <cell r="AD971">
            <v>885100</v>
          </cell>
        </row>
        <row r="972">
          <cell r="T972">
            <v>27200000</v>
          </cell>
          <cell r="X972">
            <v>13902740</v>
          </cell>
          <cell r="Z972" t="str">
            <v xml:space="preserve"> </v>
          </cell>
          <cell r="AB972">
            <v>-200000</v>
          </cell>
          <cell r="AC972" t="str">
            <v xml:space="preserve"> </v>
          </cell>
        </row>
        <row r="973">
          <cell r="T973">
            <v>1000</v>
          </cell>
          <cell r="W973" t="str">
            <v xml:space="preserve"> </v>
          </cell>
          <cell r="Z973" t="str">
            <v xml:space="preserve"> </v>
          </cell>
          <cell r="AC973" t="str">
            <v xml:space="preserve"> </v>
          </cell>
        </row>
        <row r="974">
          <cell r="T974">
            <v>1000</v>
          </cell>
          <cell r="W974" t="str">
            <v xml:space="preserve"> </v>
          </cell>
          <cell r="Z974" t="str">
            <v xml:space="preserve"> </v>
          </cell>
          <cell r="AC974" t="str">
            <v xml:space="preserve"> </v>
          </cell>
        </row>
        <row r="975">
          <cell r="T975">
            <v>1000</v>
          </cell>
          <cell r="W975" t="str">
            <v xml:space="preserve"> </v>
          </cell>
          <cell r="Z975" t="str">
            <v xml:space="preserve"> </v>
          </cell>
          <cell r="AC975" t="str">
            <v xml:space="preserve"> </v>
          </cell>
        </row>
        <row r="976">
          <cell r="T976">
            <v>74018000</v>
          </cell>
          <cell r="V976">
            <v>7033327</v>
          </cell>
          <cell r="Z976">
            <v>33492035</v>
          </cell>
          <cell r="AC976" t="str">
            <v xml:space="preserve"> </v>
          </cell>
          <cell r="AE976">
            <v>33492036</v>
          </cell>
        </row>
        <row r="977">
          <cell r="T977">
            <v>1000</v>
          </cell>
          <cell r="Z977" t="str">
            <v xml:space="preserve"> </v>
          </cell>
          <cell r="AC977" t="str">
            <v xml:space="preserve"> </v>
          </cell>
        </row>
        <row r="978">
          <cell r="T978">
            <v>1000</v>
          </cell>
          <cell r="Z978" t="str">
            <v xml:space="preserve"> </v>
          </cell>
          <cell r="AC978" t="str">
            <v xml:space="preserve"> </v>
          </cell>
        </row>
        <row r="979">
          <cell r="T979">
            <v>6348000</v>
          </cell>
          <cell r="Z979" t="str">
            <v xml:space="preserve"> </v>
          </cell>
          <cell r="AA979">
            <v>6348000</v>
          </cell>
          <cell r="AC979" t="str">
            <v xml:space="preserve"> </v>
          </cell>
        </row>
        <row r="980">
          <cell r="T980">
            <v>6348000</v>
          </cell>
          <cell r="Z980" t="str">
            <v xml:space="preserve"> </v>
          </cell>
          <cell r="AA980">
            <v>6348000</v>
          </cell>
          <cell r="AC980" t="str">
            <v xml:space="preserve"> </v>
          </cell>
        </row>
        <row r="981">
          <cell r="T981">
            <v>6805000</v>
          </cell>
          <cell r="Z981" t="str">
            <v xml:space="preserve"> </v>
          </cell>
          <cell r="AA981">
            <v>6348000</v>
          </cell>
          <cell r="AC981" t="str">
            <v xml:space="preserve"> </v>
          </cell>
          <cell r="AD981">
            <v>456600</v>
          </cell>
        </row>
        <row r="982">
          <cell r="T982">
            <v>1000</v>
          </cell>
          <cell r="Z982" t="str">
            <v xml:space="preserve"> </v>
          </cell>
          <cell r="AC982" t="str">
            <v xml:space="preserve"> </v>
          </cell>
        </row>
        <row r="983">
          <cell r="T983">
            <v>1000</v>
          </cell>
          <cell r="Z983" t="str">
            <v xml:space="preserve"> </v>
          </cell>
          <cell r="AC983" t="str">
            <v xml:space="preserve"> </v>
          </cell>
        </row>
        <row r="984">
          <cell r="T984">
            <v>1000</v>
          </cell>
          <cell r="Z984" t="str">
            <v xml:space="preserve"> </v>
          </cell>
          <cell r="AC984" t="str">
            <v xml:space="preserve"> </v>
          </cell>
        </row>
        <row r="985">
          <cell r="T985">
            <v>1000</v>
          </cell>
          <cell r="Z985" t="str">
            <v xml:space="preserve"> </v>
          </cell>
          <cell r="AC985" t="str">
            <v xml:space="preserve"> </v>
          </cell>
        </row>
        <row r="986">
          <cell r="T986">
            <v>1000</v>
          </cell>
          <cell r="Z986" t="str">
            <v xml:space="preserve"> </v>
          </cell>
          <cell r="AC986" t="str">
            <v xml:space="preserve"> </v>
          </cell>
        </row>
        <row r="987">
          <cell r="T987">
            <v>6887000</v>
          </cell>
          <cell r="X987">
            <v>6389581</v>
          </cell>
          <cell r="Z987" t="str">
            <v xml:space="preserve"> </v>
          </cell>
          <cell r="AC987" t="str">
            <v xml:space="preserve"> </v>
          </cell>
          <cell r="AF987">
            <v>350812</v>
          </cell>
        </row>
        <row r="988">
          <cell r="T988">
            <v>8702000</v>
          </cell>
          <cell r="X988">
            <v>7891741</v>
          </cell>
          <cell r="Z988" t="str">
            <v xml:space="preserve"> </v>
          </cell>
          <cell r="AC988" t="str">
            <v xml:space="preserve"> </v>
          </cell>
          <cell r="AF988">
            <v>809540</v>
          </cell>
        </row>
        <row r="989">
          <cell r="T989">
            <v>48300000</v>
          </cell>
          <cell r="W989">
            <v>20457500</v>
          </cell>
          <cell r="X989">
            <v>13151250</v>
          </cell>
          <cell r="Y989">
            <v>4383750</v>
          </cell>
          <cell r="Z989">
            <v>10307500</v>
          </cell>
          <cell r="AC989" t="str">
            <v xml:space="preserve"> </v>
          </cell>
        </row>
        <row r="990">
          <cell r="T990">
            <v>5508000</v>
          </cell>
          <cell r="W990">
            <v>2754000</v>
          </cell>
          <cell r="Y990">
            <v>2754000</v>
          </cell>
          <cell r="Z990" t="str">
            <v xml:space="preserve"> </v>
          </cell>
          <cell r="AC990" t="str">
            <v xml:space="preserve"> </v>
          </cell>
        </row>
        <row r="991">
          <cell r="T991">
            <v>10726000</v>
          </cell>
          <cell r="W991">
            <v>3806000</v>
          </cell>
          <cell r="Y991">
            <v>3460000</v>
          </cell>
          <cell r="Z991" t="str">
            <v xml:space="preserve"> </v>
          </cell>
          <cell r="AA991">
            <v>3460000</v>
          </cell>
          <cell r="AC991" t="str">
            <v xml:space="preserve"> </v>
          </cell>
        </row>
        <row r="992">
          <cell r="T992">
            <v>500000</v>
          </cell>
          <cell r="Z992" t="str">
            <v xml:space="preserve"> </v>
          </cell>
          <cell r="AC992" t="str">
            <v xml:space="preserve"> </v>
          </cell>
        </row>
        <row r="993">
          <cell r="T993">
            <v>50946000</v>
          </cell>
          <cell r="V993">
            <v>7942625</v>
          </cell>
          <cell r="W993">
            <v>5628750</v>
          </cell>
          <cell r="Y993">
            <v>21367500</v>
          </cell>
          <cell r="Z993">
            <v>2832500</v>
          </cell>
          <cell r="AA993">
            <v>4845500</v>
          </cell>
          <cell r="AC993" t="str">
            <v xml:space="preserve"> </v>
          </cell>
          <cell r="AE993">
            <v>130000</v>
          </cell>
          <cell r="AF993">
            <v>8181875</v>
          </cell>
        </row>
        <row r="994">
          <cell r="T994">
            <v>500000</v>
          </cell>
          <cell r="Z994" t="str">
            <v xml:space="preserve"> </v>
          </cell>
          <cell r="AB994">
            <v>500000</v>
          </cell>
          <cell r="AC994" t="str">
            <v xml:space="preserve"> </v>
          </cell>
        </row>
        <row r="995">
          <cell r="T995">
            <v>23993000</v>
          </cell>
          <cell r="V995">
            <v>8857625</v>
          </cell>
          <cell r="W995">
            <v>6378750</v>
          </cell>
          <cell r="Y995">
            <v>3250500</v>
          </cell>
          <cell r="Z995" t="str">
            <v xml:space="preserve"> </v>
          </cell>
          <cell r="AB995">
            <v>5505500</v>
          </cell>
          <cell r="AC995" t="str">
            <v xml:space="preserve"> </v>
          </cell>
        </row>
        <row r="996">
          <cell r="T996">
            <v>156144000</v>
          </cell>
          <cell r="W996">
            <v>148161161</v>
          </cell>
          <cell r="Z996" t="str">
            <v xml:space="preserve"> </v>
          </cell>
          <cell r="AB996">
            <v>261930</v>
          </cell>
          <cell r="AC996">
            <v>98000</v>
          </cell>
          <cell r="AF996">
            <v>7621985</v>
          </cell>
        </row>
        <row r="997">
          <cell r="T997">
            <v>6738000</v>
          </cell>
          <cell r="Y997">
            <v>6737500</v>
          </cell>
          <cell r="Z997" t="str">
            <v xml:space="preserve"> </v>
          </cell>
          <cell r="AC997" t="str">
            <v xml:space="preserve"> </v>
          </cell>
        </row>
        <row r="998">
          <cell r="T998">
            <v>0</v>
          </cell>
          <cell r="Z998" t="str">
            <v xml:space="preserve"> </v>
          </cell>
          <cell r="AC998" t="str">
            <v xml:space="preserve"> </v>
          </cell>
        </row>
        <row r="999">
          <cell r="T999">
            <v>17000000</v>
          </cell>
          <cell r="V999">
            <v>3400000</v>
          </cell>
          <cell r="X999">
            <v>3400000</v>
          </cell>
          <cell r="Y999">
            <v>1700000</v>
          </cell>
          <cell r="Z999">
            <v>1700000</v>
          </cell>
          <cell r="AC999">
            <v>2720000</v>
          </cell>
          <cell r="AE999">
            <v>4080000</v>
          </cell>
        </row>
        <row r="1000">
          <cell r="T1000">
            <v>1554408000</v>
          </cell>
          <cell r="V1000">
            <v>643101162</v>
          </cell>
          <cell r="W1000">
            <v>199441041</v>
          </cell>
          <cell r="X1000">
            <v>219641870</v>
          </cell>
          <cell r="Y1000">
            <v>208930510</v>
          </cell>
          <cell r="Z1000">
            <v>115545417</v>
          </cell>
          <cell r="AA1000">
            <v>15764592</v>
          </cell>
          <cell r="AB1000">
            <v>99364102</v>
          </cell>
          <cell r="AC1000" t="str">
            <v xml:space="preserve"> </v>
          </cell>
          <cell r="AF1000">
            <v>52619296</v>
          </cell>
        </row>
        <row r="1001">
          <cell r="T1001">
            <v>62321000</v>
          </cell>
          <cell r="Z1001">
            <v>2789721</v>
          </cell>
          <cell r="AC1001" t="str">
            <v xml:space="preserve"> </v>
          </cell>
          <cell r="AD1001">
            <v>57217507</v>
          </cell>
          <cell r="AF1001">
            <v>2027844</v>
          </cell>
        </row>
        <row r="1002">
          <cell r="T1002">
            <v>7749000</v>
          </cell>
          <cell r="Z1002" t="str">
            <v xml:space="preserve"> </v>
          </cell>
          <cell r="AC1002" t="str">
            <v xml:space="preserve"> </v>
          </cell>
          <cell r="AF1002">
            <v>5237280</v>
          </cell>
        </row>
        <row r="1003">
          <cell r="T1003">
            <v>3887000</v>
          </cell>
          <cell r="V1003">
            <v>1295555</v>
          </cell>
          <cell r="W1003">
            <v>1295555</v>
          </cell>
          <cell r="X1003">
            <v>1295557</v>
          </cell>
          <cell r="Z1003" t="str">
            <v xml:space="preserve"> </v>
          </cell>
          <cell r="AC1003" t="str">
            <v xml:space="preserve"> </v>
          </cell>
        </row>
        <row r="1004">
          <cell r="T1004">
            <v>8598000</v>
          </cell>
          <cell r="Z1004">
            <v>4819143</v>
          </cell>
          <cell r="AB1004">
            <v>3778696</v>
          </cell>
          <cell r="AC1004" t="str">
            <v xml:space="preserve"> </v>
          </cell>
        </row>
        <row r="1005">
          <cell r="T1005">
            <v>6153000</v>
          </cell>
          <cell r="Z1005">
            <v>5587705</v>
          </cell>
          <cell r="AB1005">
            <v>565000</v>
          </cell>
          <cell r="AC1005" t="str">
            <v xml:space="preserve"> </v>
          </cell>
        </row>
        <row r="1006">
          <cell r="T1006">
            <v>14000000</v>
          </cell>
          <cell r="X1006">
            <v>14000000</v>
          </cell>
          <cell r="Z1006" t="str">
            <v xml:space="preserve"> </v>
          </cell>
          <cell r="AC1006" t="str">
            <v xml:space="preserve"> </v>
          </cell>
        </row>
        <row r="1007">
          <cell r="T1007">
            <v>539375000</v>
          </cell>
          <cell r="V1007">
            <v>103647594</v>
          </cell>
          <cell r="W1007">
            <v>272600482</v>
          </cell>
          <cell r="Y1007">
            <v>91562034</v>
          </cell>
          <cell r="Z1007">
            <v>20590084</v>
          </cell>
          <cell r="AC1007" t="str">
            <v xml:space="preserve"> </v>
          </cell>
          <cell r="AD1007">
            <v>36072656</v>
          </cell>
          <cell r="AF1007">
            <v>14901564</v>
          </cell>
        </row>
        <row r="1008">
          <cell r="T1008">
            <v>7190000</v>
          </cell>
          <cell r="Y1008">
            <v>7189600</v>
          </cell>
          <cell r="Z1008" t="str">
            <v xml:space="preserve"> </v>
          </cell>
          <cell r="AC1008" t="str">
            <v xml:space="preserve"> </v>
          </cell>
        </row>
        <row r="1009">
          <cell r="T1009">
            <v>1000</v>
          </cell>
          <cell r="Z1009" t="str">
            <v xml:space="preserve"> </v>
          </cell>
          <cell r="AC1009" t="str">
            <v xml:space="preserve"> </v>
          </cell>
        </row>
        <row r="1010">
          <cell r="T1010">
            <v>5438622000</v>
          </cell>
          <cell r="V1010">
            <v>888650658</v>
          </cell>
          <cell r="W1010">
            <v>308660842</v>
          </cell>
          <cell r="X1010">
            <v>606133557</v>
          </cell>
          <cell r="Y1010">
            <v>360977008</v>
          </cell>
          <cell r="Z1010">
            <v>172552890</v>
          </cell>
          <cell r="AA1010">
            <v>152936459</v>
          </cell>
          <cell r="AB1010">
            <v>76138247</v>
          </cell>
          <cell r="AC1010" t="str">
            <v xml:space="preserve"> </v>
          </cell>
          <cell r="AD1010">
            <v>1574668604</v>
          </cell>
          <cell r="AF1010">
            <v>1297779282</v>
          </cell>
        </row>
        <row r="1011">
          <cell r="T1011">
            <v>182094000</v>
          </cell>
          <cell r="Z1011">
            <v>182093320</v>
          </cell>
          <cell r="AC1011" t="str">
            <v xml:space="preserve"> </v>
          </cell>
        </row>
        <row r="1012">
          <cell r="T1012">
            <v>11899000</v>
          </cell>
          <cell r="V1012">
            <v>2562000</v>
          </cell>
          <cell r="Y1012">
            <v>9336396</v>
          </cell>
          <cell r="Z1012" t="str">
            <v xml:space="preserve"> </v>
          </cell>
          <cell r="AC1012" t="str">
            <v xml:space="preserve"> </v>
          </cell>
        </row>
        <row r="1013">
          <cell r="T1013">
            <v>500000</v>
          </cell>
          <cell r="W1013" t="str">
            <v xml:space="preserve"> </v>
          </cell>
          <cell r="Z1013" t="str">
            <v xml:space="preserve"> </v>
          </cell>
          <cell r="AC1013" t="str">
            <v xml:space="preserve"> </v>
          </cell>
        </row>
        <row r="1014">
          <cell r="T1014">
            <v>7577000</v>
          </cell>
          <cell r="Z1014" t="str">
            <v xml:space="preserve"> </v>
          </cell>
          <cell r="AC1014" t="str">
            <v xml:space="preserve"> </v>
          </cell>
          <cell r="AF1014">
            <v>7576008</v>
          </cell>
        </row>
        <row r="1015">
          <cell r="T1015">
            <v>1000</v>
          </cell>
          <cell r="W1015" t="str">
            <v xml:space="preserve"> </v>
          </cell>
          <cell r="Z1015" t="str">
            <v xml:space="preserve"> </v>
          </cell>
          <cell r="AC1015" t="str">
            <v xml:space="preserve"> </v>
          </cell>
        </row>
        <row r="1016">
          <cell r="T1016">
            <v>1000</v>
          </cell>
          <cell r="W1016" t="str">
            <v xml:space="preserve"> </v>
          </cell>
          <cell r="Z1016" t="str">
            <v xml:space="preserve"> </v>
          </cell>
          <cell r="AC1016" t="str">
            <v xml:space="preserve"> </v>
          </cell>
        </row>
        <row r="1017">
          <cell r="T1017">
            <v>120328000</v>
          </cell>
          <cell r="Y1017">
            <v>21930450</v>
          </cell>
          <cell r="Z1017" t="str">
            <v xml:space="preserve"> </v>
          </cell>
          <cell r="AB1017">
            <v>60396587</v>
          </cell>
          <cell r="AC1017" t="str">
            <v xml:space="preserve"> </v>
          </cell>
          <cell r="AF1017">
            <v>37142009</v>
          </cell>
        </row>
        <row r="1018">
          <cell r="T1018">
            <v>10000000</v>
          </cell>
          <cell r="Z1018">
            <v>4000000</v>
          </cell>
          <cell r="AC1018" t="str">
            <v xml:space="preserve"> </v>
          </cell>
          <cell r="AF1018">
            <v>5000000</v>
          </cell>
        </row>
        <row r="1019">
          <cell r="T1019">
            <v>6530000</v>
          </cell>
          <cell r="X1019">
            <v>330313</v>
          </cell>
          <cell r="Z1019" t="str">
            <v xml:space="preserve"> </v>
          </cell>
          <cell r="AC1019" t="str">
            <v xml:space="preserve"> </v>
          </cell>
          <cell r="AF1019">
            <v>3122200</v>
          </cell>
        </row>
        <row r="1020">
          <cell r="T1020">
            <v>635100000</v>
          </cell>
          <cell r="X1020">
            <v>99999846</v>
          </cell>
          <cell r="Y1020">
            <v>195262427</v>
          </cell>
          <cell r="Z1020">
            <v>57814736</v>
          </cell>
          <cell r="AA1020">
            <v>35605838</v>
          </cell>
          <cell r="AB1020">
            <v>37532782</v>
          </cell>
          <cell r="AC1020">
            <v>55164153</v>
          </cell>
          <cell r="AE1020">
            <v>110078117</v>
          </cell>
          <cell r="AF1020">
            <v>43641999</v>
          </cell>
        </row>
        <row r="1021">
          <cell r="T1021">
            <v>1000</v>
          </cell>
          <cell r="Z1021" t="str">
            <v xml:space="preserve"> </v>
          </cell>
          <cell r="AC1021" t="str">
            <v xml:space="preserve"> </v>
          </cell>
        </row>
        <row r="1022">
          <cell r="T1022">
            <v>1000</v>
          </cell>
          <cell r="Z1022" t="str">
            <v xml:space="preserve"> </v>
          </cell>
          <cell r="AC1022" t="str">
            <v xml:space="preserve"> </v>
          </cell>
        </row>
        <row r="1023">
          <cell r="T1023">
            <v>1000</v>
          </cell>
          <cell r="Z1023" t="str">
            <v xml:space="preserve"> </v>
          </cell>
          <cell r="AC1023" t="str">
            <v xml:space="preserve"> </v>
          </cell>
        </row>
        <row r="1024">
          <cell r="T1024">
            <v>1000</v>
          </cell>
          <cell r="Z1024" t="str">
            <v xml:space="preserve"> </v>
          </cell>
          <cell r="AC1024" t="str">
            <v xml:space="preserve"> </v>
          </cell>
        </row>
        <row r="1025">
          <cell r="T1025">
            <v>1000</v>
          </cell>
          <cell r="Z1025" t="str">
            <v xml:space="preserve"> </v>
          </cell>
          <cell r="AC1025" t="str">
            <v xml:space="preserve"> </v>
          </cell>
        </row>
        <row r="1026">
          <cell r="T1026">
            <v>1000</v>
          </cell>
          <cell r="Z1026" t="str">
            <v xml:space="preserve"> </v>
          </cell>
          <cell r="AC1026" t="str">
            <v xml:space="preserve"> </v>
          </cell>
        </row>
        <row r="1027">
          <cell r="T1027">
            <v>1000</v>
          </cell>
          <cell r="Z1027" t="str">
            <v xml:space="preserve"> </v>
          </cell>
          <cell r="AC1027" t="str">
            <v xml:space="preserve"> </v>
          </cell>
        </row>
        <row r="1028">
          <cell r="T1028">
            <v>1000</v>
          </cell>
          <cell r="Z1028" t="str">
            <v xml:space="preserve"> </v>
          </cell>
          <cell r="AC1028" t="str">
            <v xml:space="preserve"> </v>
          </cell>
        </row>
        <row r="1029">
          <cell r="T1029">
            <v>8663000</v>
          </cell>
          <cell r="Z1029" t="str">
            <v xml:space="preserve"> </v>
          </cell>
          <cell r="AC1029" t="str">
            <v xml:space="preserve"> </v>
          </cell>
          <cell r="AF1029">
            <v>8662500</v>
          </cell>
        </row>
        <row r="1030">
          <cell r="T1030">
            <v>15793000</v>
          </cell>
          <cell r="X1030">
            <v>4400000</v>
          </cell>
          <cell r="Z1030" t="str">
            <v xml:space="preserve"> </v>
          </cell>
          <cell r="AC1030">
            <v>7355040</v>
          </cell>
          <cell r="AF1030">
            <v>4037440</v>
          </cell>
        </row>
        <row r="1031">
          <cell r="T1031">
            <v>660000</v>
          </cell>
          <cell r="Z1031" t="str">
            <v xml:space="preserve"> </v>
          </cell>
          <cell r="AC1031" t="str">
            <v xml:space="preserve"> </v>
          </cell>
        </row>
        <row r="1032">
          <cell r="T1032">
            <v>145424000</v>
          </cell>
          <cell r="W1032">
            <v>27400000</v>
          </cell>
          <cell r="Y1032">
            <v>1250000</v>
          </cell>
          <cell r="Z1032">
            <v>42350000</v>
          </cell>
          <cell r="AA1032">
            <v>1250000</v>
          </cell>
          <cell r="AB1032">
            <v>28650000</v>
          </cell>
          <cell r="AC1032" t="str">
            <v xml:space="preserve"> </v>
          </cell>
          <cell r="AD1032">
            <v>20550000</v>
          </cell>
          <cell r="AF1032">
            <v>20550000</v>
          </cell>
        </row>
        <row r="1033">
          <cell r="T1033">
            <v>7500000</v>
          </cell>
          <cell r="Z1033" t="str">
            <v xml:space="preserve"> </v>
          </cell>
          <cell r="AB1033">
            <v>1500000</v>
          </cell>
          <cell r="AC1033">
            <v>1500000</v>
          </cell>
          <cell r="AD1033">
            <v>1500000</v>
          </cell>
          <cell r="AE1033">
            <v>1500000</v>
          </cell>
          <cell r="AF1033">
            <v>1500000</v>
          </cell>
        </row>
        <row r="1034">
          <cell r="T1034">
            <v>2552995000</v>
          </cell>
          <cell r="X1034">
            <v>189264321</v>
          </cell>
          <cell r="Y1034">
            <v>105794414</v>
          </cell>
          <cell r="Z1034">
            <v>466462865</v>
          </cell>
          <cell r="AA1034">
            <v>403674398</v>
          </cell>
          <cell r="AB1034">
            <v>241807909</v>
          </cell>
          <cell r="AC1034">
            <v>208323290</v>
          </cell>
          <cell r="AD1034">
            <v>185079626</v>
          </cell>
          <cell r="AE1034">
            <v>352587323</v>
          </cell>
          <cell r="AF1034">
            <v>320835856</v>
          </cell>
        </row>
        <row r="1035">
          <cell r="T1035">
            <v>1000</v>
          </cell>
          <cell r="Z1035" t="str">
            <v xml:space="preserve"> </v>
          </cell>
          <cell r="AC1035" t="str">
            <v xml:space="preserve"> </v>
          </cell>
        </row>
        <row r="1036">
          <cell r="T1036">
            <v>1000</v>
          </cell>
          <cell r="Z1036" t="str">
            <v xml:space="preserve"> </v>
          </cell>
          <cell r="AC1036" t="str">
            <v xml:space="preserve"> </v>
          </cell>
        </row>
        <row r="1037">
          <cell r="T1037">
            <v>8096000</v>
          </cell>
          <cell r="Z1037" t="str">
            <v xml:space="preserve"> </v>
          </cell>
          <cell r="AB1037">
            <v>8095039</v>
          </cell>
          <cell r="AC1037" t="str">
            <v xml:space="preserve"> </v>
          </cell>
        </row>
        <row r="1038">
          <cell r="T1038">
            <v>32790000</v>
          </cell>
          <cell r="Y1038">
            <v>32790000</v>
          </cell>
          <cell r="Z1038" t="str">
            <v xml:space="preserve"> </v>
          </cell>
          <cell r="AC1038" t="str">
            <v xml:space="preserve"> </v>
          </cell>
        </row>
        <row r="1039">
          <cell r="T1039">
            <v>3000000</v>
          </cell>
          <cell r="Z1039" t="str">
            <v xml:space="preserve"> </v>
          </cell>
          <cell r="AC1039" t="str">
            <v xml:space="preserve"> </v>
          </cell>
        </row>
        <row r="1040">
          <cell r="T1040">
            <v>11637000</v>
          </cell>
          <cell r="Y1040">
            <v>1454545</v>
          </cell>
          <cell r="Z1040">
            <v>1454545</v>
          </cell>
          <cell r="AA1040">
            <v>1454545</v>
          </cell>
          <cell r="AB1040">
            <v>1454545</v>
          </cell>
          <cell r="AC1040">
            <v>1454545</v>
          </cell>
          <cell r="AD1040">
            <v>1454545</v>
          </cell>
          <cell r="AE1040">
            <v>1454545</v>
          </cell>
          <cell r="AF1040">
            <v>1454545</v>
          </cell>
        </row>
        <row r="1041">
          <cell r="T1041">
            <v>1161000000</v>
          </cell>
          <cell r="Y1041">
            <v>73658820</v>
          </cell>
          <cell r="Z1041">
            <v>100796796</v>
          </cell>
          <cell r="AA1041">
            <v>103338189</v>
          </cell>
          <cell r="AB1041">
            <v>151171253</v>
          </cell>
          <cell r="AC1041">
            <v>138265730</v>
          </cell>
          <cell r="AD1041">
            <v>203696205</v>
          </cell>
          <cell r="AE1041">
            <v>190012581</v>
          </cell>
          <cell r="AF1041">
            <v>200054758</v>
          </cell>
        </row>
        <row r="1042">
          <cell r="T1042">
            <v>1000</v>
          </cell>
          <cell r="Z1042" t="str">
            <v xml:space="preserve"> </v>
          </cell>
          <cell r="AC1042" t="str">
            <v xml:space="preserve"> </v>
          </cell>
        </row>
        <row r="1043">
          <cell r="T1043">
            <v>1000</v>
          </cell>
          <cell r="Z1043" t="str">
            <v xml:space="preserve"> </v>
          </cell>
          <cell r="AC1043" t="str">
            <v xml:space="preserve"> </v>
          </cell>
        </row>
        <row r="1044">
          <cell r="T1044">
            <v>1000</v>
          </cell>
          <cell r="Z1044" t="str">
            <v xml:space="preserve"> </v>
          </cell>
          <cell r="AC1044" t="str">
            <v xml:space="preserve"> </v>
          </cell>
        </row>
        <row r="1045">
          <cell r="T1045">
            <v>1000</v>
          </cell>
          <cell r="Z1045" t="str">
            <v xml:space="preserve"> </v>
          </cell>
          <cell r="AC1045" t="str">
            <v xml:space="preserve"> </v>
          </cell>
        </row>
        <row r="1046">
          <cell r="T1046">
            <v>1000</v>
          </cell>
          <cell r="Z1046" t="str">
            <v xml:space="preserve"> </v>
          </cell>
          <cell r="AC1046" t="str">
            <v xml:space="preserve"> </v>
          </cell>
        </row>
        <row r="1047">
          <cell r="T1047">
            <v>1000</v>
          </cell>
          <cell r="Z1047" t="str">
            <v xml:space="preserve"> </v>
          </cell>
          <cell r="AC1047" t="str">
            <v xml:space="preserve"> </v>
          </cell>
        </row>
        <row r="1048">
          <cell r="T1048">
            <v>417852000</v>
          </cell>
          <cell r="V1048">
            <v>248323056</v>
          </cell>
          <cell r="W1048">
            <v>80850153</v>
          </cell>
          <cell r="X1048">
            <v>49629567</v>
          </cell>
          <cell r="Z1048" t="str">
            <v xml:space="preserve"> </v>
          </cell>
          <cell r="AC1048" t="str">
            <v xml:space="preserve"> </v>
          </cell>
          <cell r="AD1048">
            <v>39049190</v>
          </cell>
        </row>
        <row r="1049">
          <cell r="T1049">
            <v>16233000</v>
          </cell>
          <cell r="W1049">
            <v>4637926</v>
          </cell>
          <cell r="Z1049" t="str">
            <v xml:space="preserve"> </v>
          </cell>
          <cell r="AA1049">
            <v>9275850</v>
          </cell>
          <cell r="AC1049">
            <v>2318964</v>
          </cell>
        </row>
        <row r="1050">
          <cell r="T1050">
            <v>12923000</v>
          </cell>
          <cell r="W1050">
            <v>12922034</v>
          </cell>
          <cell r="Z1050" t="str">
            <v xml:space="preserve"> </v>
          </cell>
          <cell r="AC1050" t="str">
            <v xml:space="preserve"> </v>
          </cell>
        </row>
        <row r="1051">
          <cell r="T1051">
            <v>5395000</v>
          </cell>
          <cell r="V1051">
            <v>3122876</v>
          </cell>
          <cell r="W1051">
            <v>1876630</v>
          </cell>
          <cell r="Y1051">
            <v>114804</v>
          </cell>
          <cell r="Z1051" t="str">
            <v xml:space="preserve"> </v>
          </cell>
          <cell r="AC1051" t="str">
            <v xml:space="preserve"> </v>
          </cell>
        </row>
        <row r="1052">
          <cell r="T1052">
            <v>53213000</v>
          </cell>
          <cell r="X1052">
            <v>24632364</v>
          </cell>
          <cell r="Y1052">
            <v>5411340</v>
          </cell>
          <cell r="Z1052" t="str">
            <v xml:space="preserve"> </v>
          </cell>
          <cell r="AC1052" t="str">
            <v xml:space="preserve"> </v>
          </cell>
          <cell r="AD1052">
            <v>2106246</v>
          </cell>
          <cell r="AE1052">
            <v>21062462</v>
          </cell>
        </row>
        <row r="1053">
          <cell r="T1053">
            <v>1000</v>
          </cell>
          <cell r="Z1053" t="str">
            <v xml:space="preserve"> </v>
          </cell>
          <cell r="AC1053" t="str">
            <v xml:space="preserve"> </v>
          </cell>
        </row>
        <row r="1054">
          <cell r="T1054">
            <v>0</v>
          </cell>
          <cell r="Z1054" t="str">
            <v xml:space="preserve"> </v>
          </cell>
          <cell r="AC1054" t="str">
            <v xml:space="preserve"> </v>
          </cell>
        </row>
        <row r="1055">
          <cell r="T1055">
            <v>8110000</v>
          </cell>
          <cell r="Y1055">
            <v>1634167</v>
          </cell>
          <cell r="Z1055">
            <v>925000</v>
          </cell>
          <cell r="AA1055">
            <v>925000</v>
          </cell>
          <cell r="AB1055">
            <v>925000</v>
          </cell>
          <cell r="AC1055">
            <v>925000</v>
          </cell>
          <cell r="AD1055">
            <v>925000</v>
          </cell>
          <cell r="AE1055">
            <v>925000</v>
          </cell>
          <cell r="AF1055">
            <v>925000</v>
          </cell>
        </row>
        <row r="1056">
          <cell r="T1056">
            <v>314060000</v>
          </cell>
          <cell r="V1056">
            <v>43479605</v>
          </cell>
          <cell r="W1056">
            <v>50978710</v>
          </cell>
          <cell r="X1056">
            <v>36867332</v>
          </cell>
          <cell r="Y1056">
            <v>29099390</v>
          </cell>
          <cell r="Z1056">
            <v>21530044</v>
          </cell>
          <cell r="AB1056">
            <v>23355341</v>
          </cell>
          <cell r="AC1056">
            <v>10734531</v>
          </cell>
          <cell r="AD1056">
            <v>21139964</v>
          </cell>
          <cell r="AF1056">
            <v>66464437</v>
          </cell>
        </row>
        <row r="1057">
          <cell r="T1057">
            <v>500000</v>
          </cell>
          <cell r="Z1057" t="str">
            <v xml:space="preserve"> </v>
          </cell>
          <cell r="AC1057" t="str">
            <v xml:space="preserve"> </v>
          </cell>
        </row>
        <row r="1058">
          <cell r="T1058">
            <v>1200000</v>
          </cell>
          <cell r="Z1058" t="str">
            <v xml:space="preserve"> </v>
          </cell>
          <cell r="AC1058" t="str">
            <v xml:space="preserve"> </v>
          </cell>
          <cell r="AF1058">
            <v>1200000</v>
          </cell>
        </row>
        <row r="1059">
          <cell r="T1059">
            <v>1000</v>
          </cell>
          <cell r="Z1059" t="str">
            <v xml:space="preserve"> </v>
          </cell>
          <cell r="AC1059" t="str">
            <v xml:space="preserve"> </v>
          </cell>
        </row>
        <row r="1060">
          <cell r="T1060">
            <v>1000</v>
          </cell>
          <cell r="Z1060" t="str">
            <v xml:space="preserve"> </v>
          </cell>
          <cell r="AC1060" t="str">
            <v xml:space="preserve"> </v>
          </cell>
        </row>
        <row r="1061">
          <cell r="T1061">
            <v>10363000</v>
          </cell>
          <cell r="W1061">
            <v>2250000</v>
          </cell>
          <cell r="Z1061" t="str">
            <v xml:space="preserve"> </v>
          </cell>
          <cell r="AC1061" t="str">
            <v xml:space="preserve"> </v>
          </cell>
          <cell r="AE1061">
            <v>8112500</v>
          </cell>
        </row>
        <row r="1062">
          <cell r="T1062">
            <v>500000</v>
          </cell>
          <cell r="Z1062" t="str">
            <v xml:space="preserve"> </v>
          </cell>
          <cell r="AC1062" t="str">
            <v xml:space="preserve"> </v>
          </cell>
        </row>
        <row r="1063">
          <cell r="T1063">
            <v>32537000</v>
          </cell>
          <cell r="Y1063">
            <v>21130000</v>
          </cell>
          <cell r="Z1063" t="str">
            <v xml:space="preserve"> </v>
          </cell>
          <cell r="AC1063" t="str">
            <v xml:space="preserve"> </v>
          </cell>
          <cell r="AD1063">
            <v>4257000</v>
          </cell>
          <cell r="AF1063">
            <v>7150000</v>
          </cell>
        </row>
        <row r="1064">
          <cell r="T1064">
            <v>10780000</v>
          </cell>
          <cell r="Z1064" t="str">
            <v xml:space="preserve"> </v>
          </cell>
          <cell r="AC1064">
            <v>6490000</v>
          </cell>
          <cell r="AF1064">
            <v>4290000</v>
          </cell>
        </row>
        <row r="1065">
          <cell r="T1065">
            <v>29321000</v>
          </cell>
          <cell r="Z1065" t="str">
            <v xml:space="preserve"> </v>
          </cell>
          <cell r="AA1065">
            <v>3005856</v>
          </cell>
          <cell r="AB1065">
            <v>6994144</v>
          </cell>
          <cell r="AC1065">
            <v>9550297</v>
          </cell>
          <cell r="AD1065">
            <v>5762895</v>
          </cell>
          <cell r="AF1065">
            <v>4007808</v>
          </cell>
        </row>
        <row r="1066">
          <cell r="T1066">
            <v>1000</v>
          </cell>
          <cell r="Z1066" t="str">
            <v xml:space="preserve"> </v>
          </cell>
          <cell r="AC1066" t="str">
            <v xml:space="preserve"> </v>
          </cell>
        </row>
        <row r="1067">
          <cell r="T1067">
            <v>45000000</v>
          </cell>
          <cell r="Z1067" t="str">
            <v xml:space="preserve"> </v>
          </cell>
          <cell r="AC1067" t="str">
            <v xml:space="preserve"> </v>
          </cell>
          <cell r="AF1067">
            <v>44998260</v>
          </cell>
        </row>
        <row r="1068">
          <cell r="T1068">
            <v>1000</v>
          </cell>
          <cell r="Z1068" t="str">
            <v xml:space="preserve"> </v>
          </cell>
          <cell r="AC1068" t="str">
            <v xml:space="preserve"> </v>
          </cell>
        </row>
        <row r="1069">
          <cell r="T1069">
            <v>1000</v>
          </cell>
          <cell r="Z1069" t="str">
            <v xml:space="preserve"> </v>
          </cell>
          <cell r="AC1069" t="str">
            <v xml:space="preserve"> </v>
          </cell>
        </row>
        <row r="1070">
          <cell r="T1070">
            <v>64761000</v>
          </cell>
          <cell r="Z1070">
            <v>34849269</v>
          </cell>
          <cell r="AA1070">
            <v>4025423</v>
          </cell>
          <cell r="AB1070">
            <v>5020016</v>
          </cell>
          <cell r="AC1070">
            <v>5005285</v>
          </cell>
          <cell r="AD1070">
            <v>4020171</v>
          </cell>
          <cell r="AE1070">
            <v>3969793</v>
          </cell>
          <cell r="AF1070">
            <v>7870060</v>
          </cell>
        </row>
        <row r="1071">
          <cell r="T1071">
            <v>582600000</v>
          </cell>
          <cell r="W1071">
            <v>44692837</v>
          </cell>
          <cell r="Y1071">
            <v>146627834</v>
          </cell>
          <cell r="Z1071">
            <v>92171019</v>
          </cell>
          <cell r="AA1071">
            <v>40254225</v>
          </cell>
          <cell r="AB1071">
            <v>50200161</v>
          </cell>
          <cell r="AC1071">
            <v>50052846</v>
          </cell>
          <cell r="AD1071">
            <v>40201708</v>
          </cell>
          <cell r="AE1071">
            <v>39697931</v>
          </cell>
          <cell r="AF1071">
            <v>78700605</v>
          </cell>
        </row>
        <row r="1072">
          <cell r="T1072">
            <v>500000</v>
          </cell>
          <cell r="Z1072" t="str">
            <v xml:space="preserve"> </v>
          </cell>
          <cell r="AB1072">
            <v>500000</v>
          </cell>
          <cell r="AC1072" t="str">
            <v xml:space="preserve"> </v>
          </cell>
        </row>
        <row r="1073">
          <cell r="T1073">
            <v>43117000</v>
          </cell>
          <cell r="V1073">
            <v>7942625</v>
          </cell>
          <cell r="W1073">
            <v>5628750</v>
          </cell>
          <cell r="Y1073">
            <v>24200000</v>
          </cell>
          <cell r="Z1073" t="str">
            <v xml:space="preserve"> </v>
          </cell>
          <cell r="AA1073">
            <v>4845500</v>
          </cell>
          <cell r="AC1073" t="str">
            <v xml:space="preserve"> </v>
          </cell>
        </row>
        <row r="1074">
          <cell r="T1074">
            <v>51303000</v>
          </cell>
          <cell r="V1074">
            <v>8347500</v>
          </cell>
          <cell r="Z1074">
            <v>8347500</v>
          </cell>
          <cell r="AB1074">
            <v>12130000</v>
          </cell>
          <cell r="AC1074">
            <v>1000000</v>
          </cell>
          <cell r="AD1074">
            <v>2000000</v>
          </cell>
          <cell r="AE1074">
            <v>11130000</v>
          </cell>
        </row>
        <row r="1075">
          <cell r="T1075">
            <v>15440000</v>
          </cell>
          <cell r="V1075">
            <v>3860000</v>
          </cell>
          <cell r="W1075">
            <v>3860000</v>
          </cell>
          <cell r="X1075">
            <v>3860000</v>
          </cell>
          <cell r="Z1075">
            <v>3860000</v>
          </cell>
          <cell r="AC1075" t="str">
            <v xml:space="preserve"> </v>
          </cell>
        </row>
        <row r="1076">
          <cell r="T1076">
            <v>3089000</v>
          </cell>
          <cell r="V1076">
            <v>1029800</v>
          </cell>
          <cell r="W1076">
            <v>1029800</v>
          </cell>
          <cell r="X1076">
            <v>1029400</v>
          </cell>
          <cell r="Z1076" t="str">
            <v xml:space="preserve"> </v>
          </cell>
          <cell r="AC1076" t="str">
            <v xml:space="preserve"> </v>
          </cell>
        </row>
        <row r="1077">
          <cell r="T1077">
            <v>261399000</v>
          </cell>
          <cell r="V1077">
            <v>73427927</v>
          </cell>
          <cell r="W1077">
            <v>54704039</v>
          </cell>
          <cell r="Y1077">
            <v>117486030</v>
          </cell>
          <cell r="Z1077">
            <v>15780599</v>
          </cell>
          <cell r="AC1077" t="str">
            <v xml:space="preserve"> </v>
          </cell>
        </row>
        <row r="1078">
          <cell r="T1078">
            <v>338670000</v>
          </cell>
          <cell r="V1078">
            <v>213424504</v>
          </cell>
          <cell r="W1078">
            <v>85589979</v>
          </cell>
          <cell r="X1078">
            <v>5012637</v>
          </cell>
          <cell r="Z1078">
            <v>30865000</v>
          </cell>
          <cell r="AB1078">
            <v>3777771</v>
          </cell>
          <cell r="AC1078" t="str">
            <v xml:space="preserve"> </v>
          </cell>
        </row>
        <row r="1079">
          <cell r="T1079">
            <v>0</v>
          </cell>
          <cell r="Z1079" t="str">
            <v xml:space="preserve"> </v>
          </cell>
          <cell r="AC1079" t="str">
            <v xml:space="preserve"> </v>
          </cell>
        </row>
        <row r="1080">
          <cell r="T1080">
            <v>260130000</v>
          </cell>
          <cell r="W1080">
            <v>39971437</v>
          </cell>
          <cell r="X1080">
            <v>12513737</v>
          </cell>
          <cell r="Y1080">
            <v>97535308</v>
          </cell>
          <cell r="Z1080">
            <v>88985084</v>
          </cell>
          <cell r="AA1080">
            <v>21123950</v>
          </cell>
          <cell r="AC1080" t="str">
            <v xml:space="preserve"> </v>
          </cell>
        </row>
        <row r="1081">
          <cell r="T1081">
            <v>77688000</v>
          </cell>
          <cell r="W1081">
            <v>12600000</v>
          </cell>
          <cell r="X1081">
            <v>1048000</v>
          </cell>
          <cell r="Y1081">
            <v>13648000</v>
          </cell>
          <cell r="Z1081">
            <v>17848000</v>
          </cell>
          <cell r="AA1081">
            <v>1048000</v>
          </cell>
          <cell r="AB1081">
            <v>17848000</v>
          </cell>
          <cell r="AC1081">
            <v>1048000</v>
          </cell>
          <cell r="AF1081">
            <v>12600000</v>
          </cell>
        </row>
        <row r="1082">
          <cell r="T1082">
            <v>3003000</v>
          </cell>
          <cell r="V1082">
            <v>1700000</v>
          </cell>
          <cell r="W1082">
            <v>850000</v>
          </cell>
          <cell r="Y1082">
            <v>453000</v>
          </cell>
          <cell r="Z1082" t="str">
            <v xml:space="preserve"> </v>
          </cell>
          <cell r="AC1082" t="str">
            <v xml:space="preserve"> </v>
          </cell>
        </row>
        <row r="1083">
          <cell r="T1083">
            <v>182079000</v>
          </cell>
          <cell r="V1083">
            <v>118029085</v>
          </cell>
          <cell r="W1083">
            <v>50280822</v>
          </cell>
          <cell r="X1083">
            <v>13768680</v>
          </cell>
          <cell r="Z1083" t="str">
            <v xml:space="preserve"> </v>
          </cell>
          <cell r="AC1083" t="str">
            <v xml:space="preserve"> </v>
          </cell>
        </row>
        <row r="1084">
          <cell r="T1084">
            <v>14952000</v>
          </cell>
          <cell r="Z1084">
            <v>14951350</v>
          </cell>
          <cell r="AC1084" t="str">
            <v xml:space="preserve"> </v>
          </cell>
        </row>
        <row r="1085">
          <cell r="T1085">
            <v>6380000</v>
          </cell>
          <cell r="Z1085">
            <v>6379471</v>
          </cell>
          <cell r="AC1085" t="str">
            <v xml:space="preserve"> </v>
          </cell>
        </row>
        <row r="1086">
          <cell r="T1086">
            <v>494317000</v>
          </cell>
          <cell r="V1086">
            <v>102199276</v>
          </cell>
          <cell r="W1086">
            <v>63137689</v>
          </cell>
          <cell r="Y1086">
            <v>152875246</v>
          </cell>
          <cell r="Z1086">
            <v>69481274</v>
          </cell>
          <cell r="AB1086">
            <v>58622654</v>
          </cell>
          <cell r="AC1086" t="str">
            <v xml:space="preserve"> </v>
          </cell>
          <cell r="AF1086">
            <v>47336109</v>
          </cell>
        </row>
        <row r="1087">
          <cell r="T1087">
            <v>3707000</v>
          </cell>
          <cell r="Z1087" t="str">
            <v xml:space="preserve"> </v>
          </cell>
          <cell r="AA1087">
            <v>1133332</v>
          </cell>
          <cell r="AB1087">
            <v>1000000</v>
          </cell>
          <cell r="AC1087">
            <v>1000000</v>
          </cell>
          <cell r="AD1087">
            <v>566668</v>
          </cell>
        </row>
        <row r="1088">
          <cell r="T1088">
            <v>428593000</v>
          </cell>
          <cell r="Z1088">
            <v>82707726</v>
          </cell>
          <cell r="AA1088">
            <v>68335304</v>
          </cell>
          <cell r="AB1088">
            <v>120400864</v>
          </cell>
          <cell r="AC1088">
            <v>91705845</v>
          </cell>
          <cell r="AF1088">
            <v>65442526</v>
          </cell>
        </row>
        <row r="1089">
          <cell r="T1089">
            <v>1000</v>
          </cell>
          <cell r="Z1089" t="str">
            <v xml:space="preserve"> </v>
          </cell>
          <cell r="AC1089" t="str">
            <v xml:space="preserve"> </v>
          </cell>
        </row>
        <row r="1090">
          <cell r="T1090">
            <v>2600000</v>
          </cell>
          <cell r="X1090">
            <v>2600000</v>
          </cell>
          <cell r="Z1090" t="str">
            <v xml:space="preserve"> </v>
          </cell>
          <cell r="AC1090" t="str">
            <v xml:space="preserve"> </v>
          </cell>
        </row>
        <row r="1091">
          <cell r="T1091">
            <v>1000</v>
          </cell>
          <cell r="Z1091" t="str">
            <v xml:space="preserve"> </v>
          </cell>
          <cell r="AC1091" t="str">
            <v xml:space="preserve"> </v>
          </cell>
        </row>
        <row r="1092">
          <cell r="T1092">
            <v>5147000</v>
          </cell>
          <cell r="V1092">
            <v>1372600</v>
          </cell>
          <cell r="W1092">
            <v>2058800</v>
          </cell>
          <cell r="Y1092">
            <v>1029400</v>
          </cell>
          <cell r="Z1092" t="str">
            <v xml:space="preserve"> </v>
          </cell>
          <cell r="AC1092" t="str">
            <v xml:space="preserve"> </v>
          </cell>
        </row>
        <row r="1093">
          <cell r="T1093">
            <v>559951000</v>
          </cell>
          <cell r="V1093">
            <v>120481677</v>
          </cell>
          <cell r="X1093">
            <v>213816075</v>
          </cell>
          <cell r="Z1093" t="str">
            <v xml:space="preserve"> </v>
          </cell>
          <cell r="AC1093">
            <v>24058248</v>
          </cell>
          <cell r="AF1093">
            <v>201593282</v>
          </cell>
        </row>
        <row r="1094">
          <cell r="T1094">
            <v>23780000</v>
          </cell>
          <cell r="Z1094" t="str">
            <v xml:space="preserve"> </v>
          </cell>
          <cell r="AC1094">
            <v>4950000</v>
          </cell>
          <cell r="AD1094">
            <v>6750000</v>
          </cell>
          <cell r="AF1094">
            <v>12080000</v>
          </cell>
        </row>
        <row r="1095">
          <cell r="T1095">
            <v>16160000</v>
          </cell>
          <cell r="V1095">
            <v>4040000</v>
          </cell>
          <cell r="W1095">
            <v>4040000</v>
          </cell>
          <cell r="Z1095">
            <v>4040000</v>
          </cell>
          <cell r="AB1095">
            <v>4040000</v>
          </cell>
          <cell r="AC1095" t="str">
            <v xml:space="preserve"> </v>
          </cell>
        </row>
        <row r="1096">
          <cell r="T1096">
            <v>2800000</v>
          </cell>
          <cell r="Z1096" t="str">
            <v xml:space="preserve"> </v>
          </cell>
          <cell r="AC1096" t="str">
            <v xml:space="preserve"> </v>
          </cell>
          <cell r="AF1096">
            <v>2800000</v>
          </cell>
        </row>
        <row r="1097">
          <cell r="T1097">
            <v>1000</v>
          </cell>
          <cell r="Z1097" t="str">
            <v xml:space="preserve"> </v>
          </cell>
          <cell r="AC1097" t="str">
            <v xml:space="preserve"> </v>
          </cell>
        </row>
        <row r="1098">
          <cell r="T1098">
            <v>3075000000</v>
          </cell>
          <cell r="Y1098">
            <v>306347075</v>
          </cell>
          <cell r="Z1098">
            <v>352605101</v>
          </cell>
          <cell r="AA1098">
            <v>297214263</v>
          </cell>
          <cell r="AB1098">
            <v>222259086</v>
          </cell>
          <cell r="AC1098">
            <v>125888481</v>
          </cell>
          <cell r="AD1098">
            <v>222289269</v>
          </cell>
          <cell r="AE1098">
            <v>1094158648</v>
          </cell>
          <cell r="AF1098">
            <v>453975390</v>
          </cell>
        </row>
        <row r="1099">
          <cell r="T1099">
            <v>126464000</v>
          </cell>
          <cell r="W1099">
            <v>68342188</v>
          </cell>
          <cell r="X1099">
            <v>50925731</v>
          </cell>
          <cell r="Y1099">
            <v>7195843</v>
          </cell>
          <cell r="Z1099" t="str">
            <v xml:space="preserve"> </v>
          </cell>
          <cell r="AC1099" t="str">
            <v xml:space="preserve"> </v>
          </cell>
        </row>
        <row r="1100">
          <cell r="T1100">
            <v>1000</v>
          </cell>
          <cell r="Z1100" t="str">
            <v xml:space="preserve"> </v>
          </cell>
          <cell r="AC1100" t="str">
            <v xml:space="preserve"> </v>
          </cell>
        </row>
        <row r="1101">
          <cell r="T1101">
            <v>18000000</v>
          </cell>
          <cell r="Y1101">
            <v>3600000</v>
          </cell>
          <cell r="Z1101">
            <v>3600000</v>
          </cell>
          <cell r="AC1101">
            <v>3600000</v>
          </cell>
          <cell r="AD1101">
            <v>3600000</v>
          </cell>
          <cell r="AF1101">
            <v>3600000</v>
          </cell>
        </row>
        <row r="1102">
          <cell r="T1102">
            <v>42500000</v>
          </cell>
          <cell r="W1102">
            <v>17000000</v>
          </cell>
          <cell r="X1102">
            <v>8000000</v>
          </cell>
          <cell r="Y1102">
            <v>500000</v>
          </cell>
          <cell r="Z1102">
            <v>8500000</v>
          </cell>
          <cell r="AC1102" t="str">
            <v xml:space="preserve"> </v>
          </cell>
          <cell r="AD1102">
            <v>8500000</v>
          </cell>
        </row>
        <row r="1103">
          <cell r="T1103">
            <v>98202000</v>
          </cell>
          <cell r="X1103">
            <v>49264646</v>
          </cell>
          <cell r="Y1103">
            <v>48936377</v>
          </cell>
          <cell r="Z1103" t="str">
            <v xml:space="preserve"> </v>
          </cell>
          <cell r="AC1103" t="str">
            <v xml:space="preserve"> </v>
          </cell>
        </row>
        <row r="1104">
          <cell r="T1104">
            <v>53000000</v>
          </cell>
          <cell r="Z1104" t="str">
            <v xml:space="preserve"> </v>
          </cell>
          <cell r="AC1104" t="str">
            <v xml:space="preserve"> </v>
          </cell>
          <cell r="AE1104">
            <v>39849937</v>
          </cell>
          <cell r="AF1104">
            <v>13130000</v>
          </cell>
        </row>
        <row r="1105">
          <cell r="T1105">
            <v>14417000</v>
          </cell>
          <cell r="V1105">
            <v>6178500</v>
          </cell>
          <cell r="Z1105">
            <v>8237500</v>
          </cell>
          <cell r="AA1105">
            <v>500</v>
          </cell>
          <cell r="AC1105" t="str">
            <v xml:space="preserve"> </v>
          </cell>
        </row>
        <row r="1106">
          <cell r="T1106">
            <v>2500000</v>
          </cell>
          <cell r="X1106">
            <v>2500000</v>
          </cell>
          <cell r="Z1106" t="str">
            <v xml:space="preserve"> </v>
          </cell>
          <cell r="AC1106" t="str">
            <v xml:space="preserve"> </v>
          </cell>
        </row>
        <row r="1107">
          <cell r="T1107">
            <v>1000</v>
          </cell>
          <cell r="Z1107" t="str">
            <v xml:space="preserve"> </v>
          </cell>
          <cell r="AC1107" t="str">
            <v xml:space="preserve"> </v>
          </cell>
        </row>
        <row r="1108">
          <cell r="T1108">
            <v>28171000</v>
          </cell>
          <cell r="V1108">
            <v>6778625</v>
          </cell>
          <cell r="W1108">
            <v>6903750</v>
          </cell>
          <cell r="Y1108">
            <v>2662000</v>
          </cell>
          <cell r="Z1108" t="str">
            <v xml:space="preserve"> </v>
          </cell>
          <cell r="AA1108">
            <v>4889500</v>
          </cell>
          <cell r="AC1108" t="str">
            <v xml:space="preserve"> </v>
          </cell>
          <cell r="AD1108">
            <v>6936875</v>
          </cell>
        </row>
        <row r="1109">
          <cell r="T1109">
            <v>22654000</v>
          </cell>
          <cell r="W1109">
            <v>3385181</v>
          </cell>
          <cell r="X1109">
            <v>1128394</v>
          </cell>
          <cell r="Y1109">
            <v>6626194</v>
          </cell>
          <cell r="Z1109" t="str">
            <v xml:space="preserve"> </v>
          </cell>
          <cell r="AA1109">
            <v>2208731</v>
          </cell>
          <cell r="AC1109">
            <v>4433738</v>
          </cell>
          <cell r="AE1109">
            <v>1477912</v>
          </cell>
          <cell r="AF1109">
            <v>3393850</v>
          </cell>
        </row>
        <row r="1110">
          <cell r="T1110">
            <v>11368000</v>
          </cell>
          <cell r="V1110">
            <v>2842000</v>
          </cell>
          <cell r="W1110">
            <v>2842000</v>
          </cell>
          <cell r="Z1110">
            <v>2842000</v>
          </cell>
          <cell r="AB1110">
            <v>2842000</v>
          </cell>
          <cell r="AC1110" t="str">
            <v xml:space="preserve"> </v>
          </cell>
        </row>
        <row r="1111">
          <cell r="T1111">
            <v>1000</v>
          </cell>
          <cell r="Z1111" t="str">
            <v xml:space="preserve"> </v>
          </cell>
          <cell r="AC1111" t="str">
            <v xml:space="preserve"> </v>
          </cell>
        </row>
        <row r="1112">
          <cell r="T1112">
            <v>1000</v>
          </cell>
          <cell r="Z1112" t="str">
            <v xml:space="preserve"> </v>
          </cell>
          <cell r="AC1112" t="str">
            <v xml:space="preserve"> </v>
          </cell>
        </row>
        <row r="1113">
          <cell r="T1113">
            <v>564096000</v>
          </cell>
          <cell r="Z1113">
            <v>54814164</v>
          </cell>
          <cell r="AA1113">
            <v>89989806</v>
          </cell>
          <cell r="AB1113">
            <v>70640006</v>
          </cell>
          <cell r="AC1113">
            <v>65139058</v>
          </cell>
          <cell r="AD1113">
            <v>54672695</v>
          </cell>
          <cell r="AF1113">
            <v>228509927</v>
          </cell>
        </row>
        <row r="1114">
          <cell r="T1114">
            <v>12357000</v>
          </cell>
          <cell r="W1114">
            <v>1235700</v>
          </cell>
          <cell r="X1114">
            <v>1235700</v>
          </cell>
          <cell r="Y1114">
            <v>1235700</v>
          </cell>
          <cell r="Z1114">
            <v>1235700</v>
          </cell>
          <cell r="AB1114">
            <v>2471400</v>
          </cell>
          <cell r="AC1114" t="str">
            <v xml:space="preserve"> </v>
          </cell>
          <cell r="AE1114">
            <v>3707100</v>
          </cell>
          <cell r="AF1114">
            <v>1235700</v>
          </cell>
        </row>
        <row r="1115">
          <cell r="T1115">
            <v>628368000</v>
          </cell>
          <cell r="W1115">
            <v>160431034</v>
          </cell>
          <cell r="X1115">
            <v>89295332</v>
          </cell>
          <cell r="Y1115">
            <v>60960155</v>
          </cell>
          <cell r="Z1115">
            <v>178293858</v>
          </cell>
          <cell r="AC1115">
            <v>118886683</v>
          </cell>
          <cell r="AF1115">
            <v>20344050</v>
          </cell>
        </row>
        <row r="1116">
          <cell r="T1116">
            <v>11123000</v>
          </cell>
          <cell r="V1116">
            <v>1235700</v>
          </cell>
          <cell r="W1116">
            <v>2471400</v>
          </cell>
          <cell r="X1116">
            <v>1235700</v>
          </cell>
          <cell r="Z1116">
            <v>2471400</v>
          </cell>
          <cell r="AC1116" t="str">
            <v xml:space="preserve"> </v>
          </cell>
          <cell r="AD1116">
            <v>1235700</v>
          </cell>
          <cell r="AE1116">
            <v>1235700</v>
          </cell>
          <cell r="AF1116">
            <v>1235700</v>
          </cell>
        </row>
        <row r="1117">
          <cell r="T1117">
            <v>580102000</v>
          </cell>
          <cell r="V1117">
            <v>28572504</v>
          </cell>
          <cell r="W1117">
            <v>37649003</v>
          </cell>
          <cell r="X1117">
            <v>52618172</v>
          </cell>
          <cell r="Z1117">
            <v>282164385</v>
          </cell>
          <cell r="AB1117">
            <v>97265451</v>
          </cell>
          <cell r="AC1117">
            <v>46629893</v>
          </cell>
          <cell r="AD1117">
            <v>23051953</v>
          </cell>
          <cell r="AF1117">
            <v>12149285</v>
          </cell>
        </row>
        <row r="1118">
          <cell r="T1118">
            <v>1000</v>
          </cell>
          <cell r="Z1118" t="str">
            <v xml:space="preserve"> </v>
          </cell>
          <cell r="AC1118" t="str">
            <v xml:space="preserve"> </v>
          </cell>
        </row>
        <row r="1119">
          <cell r="T1119">
            <v>5400000</v>
          </cell>
          <cell r="W1119">
            <v>1440000</v>
          </cell>
          <cell r="Y1119">
            <v>1440000</v>
          </cell>
          <cell r="Z1119" t="str">
            <v xml:space="preserve"> </v>
          </cell>
          <cell r="AA1119">
            <v>1440000</v>
          </cell>
          <cell r="AC1119">
            <v>1080000</v>
          </cell>
        </row>
        <row r="1120">
          <cell r="T1120">
            <v>537591000</v>
          </cell>
          <cell r="W1120">
            <v>64502185</v>
          </cell>
          <cell r="X1120">
            <v>73684135</v>
          </cell>
          <cell r="Y1120">
            <v>60237876</v>
          </cell>
          <cell r="Z1120">
            <v>125698928</v>
          </cell>
          <cell r="AA1120">
            <v>51746222</v>
          </cell>
          <cell r="AB1120">
            <v>46196193</v>
          </cell>
          <cell r="AC1120">
            <v>55253949</v>
          </cell>
          <cell r="AE1120">
            <v>60271218</v>
          </cell>
        </row>
        <row r="1121">
          <cell r="T1121">
            <v>196936000</v>
          </cell>
          <cell r="V1121">
            <v>193665095</v>
          </cell>
          <cell r="X1121">
            <v>3270428</v>
          </cell>
          <cell r="Z1121" t="str">
            <v xml:space="preserve"> </v>
          </cell>
          <cell r="AC1121" t="str">
            <v xml:space="preserve"> </v>
          </cell>
        </row>
        <row r="1122">
          <cell r="T1122">
            <v>3000000</v>
          </cell>
          <cell r="Z1122" t="str">
            <v xml:space="preserve"> </v>
          </cell>
          <cell r="AC1122" t="str">
            <v xml:space="preserve"> </v>
          </cell>
          <cell r="AE1122">
            <v>794430</v>
          </cell>
          <cell r="AF1122">
            <v>1588860</v>
          </cell>
        </row>
        <row r="1123">
          <cell r="T1123">
            <v>300000000</v>
          </cell>
          <cell r="Z1123" t="str">
            <v xml:space="preserve"> </v>
          </cell>
          <cell r="AC1123" t="str">
            <v xml:space="preserve"> </v>
          </cell>
          <cell r="AD1123">
            <v>125355124</v>
          </cell>
          <cell r="AE1123">
            <v>74644876</v>
          </cell>
          <cell r="AF1123">
            <v>99995129</v>
          </cell>
        </row>
        <row r="1124">
          <cell r="T1124">
            <v>163841000</v>
          </cell>
          <cell r="Z1124" t="str">
            <v xml:space="preserve"> </v>
          </cell>
          <cell r="AC1124" t="str">
            <v xml:space="preserve"> </v>
          </cell>
          <cell r="AD1124">
            <v>146177359</v>
          </cell>
          <cell r="AE1124">
            <v>17352753</v>
          </cell>
        </row>
        <row r="1125">
          <cell r="T1125">
            <v>2500000</v>
          </cell>
          <cell r="X1125">
            <v>2500000</v>
          </cell>
          <cell r="Z1125" t="str">
            <v xml:space="preserve"> </v>
          </cell>
          <cell r="AC1125" t="str">
            <v xml:space="preserve"> </v>
          </cell>
        </row>
        <row r="1126">
          <cell r="T1126">
            <v>1000</v>
          </cell>
          <cell r="Z1126" t="str">
            <v xml:space="preserve"> </v>
          </cell>
          <cell r="AC1126" t="str">
            <v xml:space="preserve"> </v>
          </cell>
        </row>
        <row r="1127">
          <cell r="T1127">
            <v>18083000</v>
          </cell>
          <cell r="X1127">
            <v>18082572</v>
          </cell>
          <cell r="Z1127" t="str">
            <v xml:space="preserve"> </v>
          </cell>
          <cell r="AC1127" t="str">
            <v xml:space="preserve"> </v>
          </cell>
        </row>
        <row r="1128">
          <cell r="T1128">
            <v>500000</v>
          </cell>
          <cell r="Z1128" t="str">
            <v xml:space="preserve"> </v>
          </cell>
          <cell r="AC1128" t="str">
            <v xml:space="preserve"> </v>
          </cell>
        </row>
        <row r="1129">
          <cell r="T1129">
            <v>0</v>
          </cell>
          <cell r="Z1129" t="str">
            <v xml:space="preserve"> </v>
          </cell>
          <cell r="AC1129" t="str">
            <v xml:space="preserve"> </v>
          </cell>
        </row>
        <row r="1130">
          <cell r="T1130">
            <v>0</v>
          </cell>
          <cell r="W1130" t="str">
            <v xml:space="preserve"> </v>
          </cell>
          <cell r="Z1130" t="str">
            <v xml:space="preserve"> </v>
          </cell>
          <cell r="AC1130" t="str">
            <v xml:space="preserve"> </v>
          </cell>
        </row>
        <row r="1131">
          <cell r="T1131">
            <v>1000</v>
          </cell>
          <cell r="Z1131" t="str">
            <v xml:space="preserve"> </v>
          </cell>
          <cell r="AC1131" t="str">
            <v xml:space="preserve"> </v>
          </cell>
        </row>
        <row r="1132">
          <cell r="T1132">
            <v>1000</v>
          </cell>
          <cell r="Z1132" t="str">
            <v xml:space="preserve"> </v>
          </cell>
          <cell r="AC1132" t="str">
            <v xml:space="preserve"> </v>
          </cell>
        </row>
        <row r="1133">
          <cell r="T1133">
            <v>1000</v>
          </cell>
          <cell r="W1133" t="str">
            <v xml:space="preserve"> </v>
          </cell>
          <cell r="Z1133" t="str">
            <v xml:space="preserve"> </v>
          </cell>
          <cell r="AC1133" t="str">
            <v xml:space="preserve"> </v>
          </cell>
        </row>
        <row r="1134">
          <cell r="T1134">
            <v>1000</v>
          </cell>
          <cell r="Z1134" t="str">
            <v xml:space="preserve"> </v>
          </cell>
          <cell r="AC1134" t="str">
            <v xml:space="preserve"> </v>
          </cell>
        </row>
        <row r="1135">
          <cell r="T1135">
            <v>1000</v>
          </cell>
          <cell r="Z1135" t="str">
            <v xml:space="preserve"> </v>
          </cell>
          <cell r="AC1135" t="str">
            <v xml:space="preserve"> </v>
          </cell>
        </row>
        <row r="1136">
          <cell r="T1136">
            <v>1000</v>
          </cell>
          <cell r="Z1136" t="str">
            <v xml:space="preserve"> </v>
          </cell>
          <cell r="AC1136" t="str">
            <v xml:space="preserve"> </v>
          </cell>
        </row>
        <row r="1137">
          <cell r="T1137">
            <v>267777000</v>
          </cell>
          <cell r="W1137" t="str">
            <v xml:space="preserve"> </v>
          </cell>
          <cell r="Z1137" t="str">
            <v xml:space="preserve"> </v>
          </cell>
          <cell r="AC1137" t="str">
            <v xml:space="preserve"> </v>
          </cell>
        </row>
        <row r="1138">
          <cell r="T1138">
            <v>1000</v>
          </cell>
          <cell r="Z1138" t="str">
            <v xml:space="preserve"> </v>
          </cell>
          <cell r="AC1138" t="str">
            <v xml:space="preserve"> </v>
          </cell>
        </row>
        <row r="1139">
          <cell r="T1139">
            <v>1000</v>
          </cell>
          <cell r="W1139" t="str">
            <v xml:space="preserve"> </v>
          </cell>
          <cell r="Z1139" t="str">
            <v xml:space="preserve"> </v>
          </cell>
          <cell r="AC1139" t="str">
            <v xml:space="preserve"> </v>
          </cell>
        </row>
        <row r="1140">
          <cell r="T1140">
            <v>169981000</v>
          </cell>
          <cell r="Z1140" t="str">
            <v xml:space="preserve"> </v>
          </cell>
          <cell r="AC1140" t="str">
            <v xml:space="preserve"> </v>
          </cell>
        </row>
        <row r="1141">
          <cell r="T1141">
            <v>114435000</v>
          </cell>
          <cell r="Z1141" t="str">
            <v xml:space="preserve"> </v>
          </cell>
          <cell r="AC1141" t="str">
            <v xml:space="preserve"> </v>
          </cell>
        </row>
        <row r="1142">
          <cell r="T1142">
            <v>1000</v>
          </cell>
          <cell r="Z1142" t="str">
            <v xml:space="preserve"> </v>
          </cell>
          <cell r="AC1142" t="str">
            <v xml:space="preserve"> </v>
          </cell>
        </row>
        <row r="1143">
          <cell r="T1143">
            <v>0</v>
          </cell>
        </row>
        <row r="1144">
          <cell r="T1144">
            <v>55147096000</v>
          </cell>
          <cell r="U1144">
            <v>0</v>
          </cell>
          <cell r="V1144">
            <v>4172818482</v>
          </cell>
          <cell r="W1144">
            <v>4185998855</v>
          </cell>
          <cell r="X1144">
            <v>3324860997</v>
          </cell>
          <cell r="Y1144">
            <v>6201910547</v>
          </cell>
          <cell r="Z1144">
            <v>8607632752</v>
          </cell>
          <cell r="AA1144">
            <v>2855376725</v>
          </cell>
          <cell r="AB1144">
            <v>2944843887</v>
          </cell>
          <cell r="AC1144">
            <v>2545138978</v>
          </cell>
          <cell r="AD1144">
            <v>5464544808</v>
          </cell>
          <cell r="AE1144">
            <v>5345083810</v>
          </cell>
          <cell r="AF1144">
            <v>9163437654</v>
          </cell>
        </row>
        <row r="1145">
          <cell r="T1145" t="str">
            <v xml:space="preserve"> </v>
          </cell>
        </row>
        <row r="1146">
          <cell r="T1146" t="str">
            <v xml:space="preserve"> </v>
          </cell>
        </row>
        <row r="1147">
          <cell r="T1147" t="str">
            <v xml:space="preserve"> </v>
          </cell>
        </row>
        <row r="1148">
          <cell r="T1148" t="str">
            <v>PPTO VGTE</v>
          </cell>
        </row>
        <row r="1149">
          <cell r="Z1149" t="str">
            <v xml:space="preserve"> </v>
          </cell>
          <cell r="AC1149" t="str">
            <v xml:space="preserve"> </v>
          </cell>
        </row>
        <row r="1150">
          <cell r="T1150">
            <v>500000</v>
          </cell>
          <cell r="Z1150" t="str">
            <v xml:space="preserve"> </v>
          </cell>
          <cell r="AC1150" t="str">
            <v xml:space="preserve"> </v>
          </cell>
        </row>
        <row r="1151">
          <cell r="T1151">
            <v>9000000</v>
          </cell>
          <cell r="Z1151" t="str">
            <v xml:space="preserve"> </v>
          </cell>
          <cell r="AC1151">
            <v>3600000</v>
          </cell>
        </row>
        <row r="1152">
          <cell r="T1152">
            <v>54094000</v>
          </cell>
          <cell r="X1152">
            <v>20285025</v>
          </cell>
          <cell r="Z1152" t="str">
            <v xml:space="preserve"> </v>
          </cell>
          <cell r="AA1152">
            <v>6761675</v>
          </cell>
          <cell r="AC1152" t="str">
            <v xml:space="preserve"> </v>
          </cell>
        </row>
        <row r="1153">
          <cell r="T1153">
            <v>500000</v>
          </cell>
          <cell r="Z1153" t="str">
            <v xml:space="preserve"> </v>
          </cell>
          <cell r="AC1153" t="str">
            <v xml:space="preserve"> </v>
          </cell>
        </row>
        <row r="1154">
          <cell r="T1154">
            <v>5000000</v>
          </cell>
          <cell r="Z1154" t="str">
            <v xml:space="preserve"> </v>
          </cell>
          <cell r="AC1154">
            <v>3600000</v>
          </cell>
        </row>
        <row r="1155">
          <cell r="T1155">
            <v>67511000</v>
          </cell>
          <cell r="X1155">
            <v>30004800</v>
          </cell>
          <cell r="Z1155" t="str">
            <v xml:space="preserve"> </v>
          </cell>
          <cell r="AA1155">
            <v>7501200</v>
          </cell>
          <cell r="AC1155" t="str">
            <v xml:space="preserve"> </v>
          </cell>
        </row>
        <row r="1156">
          <cell r="T1156">
            <v>12785000</v>
          </cell>
          <cell r="Z1156" t="str">
            <v xml:space="preserve"> </v>
          </cell>
          <cell r="AC1156" t="str">
            <v xml:space="preserve"> </v>
          </cell>
          <cell r="AF1156">
            <v>12784148</v>
          </cell>
        </row>
        <row r="1157">
          <cell r="T1157">
            <v>0</v>
          </cell>
          <cell r="Z1157" t="str">
            <v xml:space="preserve"> </v>
          </cell>
          <cell r="AC1157" t="str">
            <v xml:space="preserve"> </v>
          </cell>
        </row>
        <row r="1158">
          <cell r="T1158">
            <v>0</v>
          </cell>
          <cell r="Z1158" t="str">
            <v xml:space="preserve"> </v>
          </cell>
          <cell r="AC1158" t="str">
            <v xml:space="preserve"> </v>
          </cell>
        </row>
        <row r="1159">
          <cell r="T1159">
            <v>0</v>
          </cell>
          <cell r="Z1159" t="str">
            <v xml:space="preserve"> </v>
          </cell>
          <cell r="AC1159" t="str">
            <v xml:space="preserve"> </v>
          </cell>
        </row>
        <row r="1160">
          <cell r="T1160">
            <v>10000000</v>
          </cell>
          <cell r="Z1160" t="str">
            <v xml:space="preserve"> </v>
          </cell>
          <cell r="AA1160">
            <v>3264720</v>
          </cell>
          <cell r="AB1160">
            <v>882360</v>
          </cell>
          <cell r="AC1160" t="str">
            <v xml:space="preserve"> </v>
          </cell>
          <cell r="AF1160">
            <v>4960641</v>
          </cell>
        </row>
        <row r="1161">
          <cell r="T1161">
            <v>103395000</v>
          </cell>
          <cell r="Y1161">
            <v>10349000</v>
          </cell>
          <cell r="Z1161">
            <v>16996000</v>
          </cell>
          <cell r="AB1161">
            <v>4824090</v>
          </cell>
          <cell r="AC1161">
            <v>36225810</v>
          </cell>
          <cell r="AF1161">
            <v>33942200</v>
          </cell>
        </row>
        <row r="1162">
          <cell r="T1162">
            <v>0</v>
          </cell>
          <cell r="Z1162" t="str">
            <v xml:space="preserve"> </v>
          </cell>
          <cell r="AC1162" t="str">
            <v xml:space="preserve"> </v>
          </cell>
        </row>
        <row r="1163">
          <cell r="T1163">
            <v>1000</v>
          </cell>
          <cell r="Z1163" t="str">
            <v xml:space="preserve"> </v>
          </cell>
          <cell r="AC1163" t="str">
            <v xml:space="preserve"> </v>
          </cell>
          <cell r="AE1163">
            <v>30</v>
          </cell>
        </row>
        <row r="1164">
          <cell r="T1164">
            <v>952000</v>
          </cell>
          <cell r="Z1164" t="str">
            <v xml:space="preserve"> </v>
          </cell>
          <cell r="AC1164" t="str">
            <v xml:space="preserve"> </v>
          </cell>
        </row>
        <row r="1165">
          <cell r="T1165">
            <v>15121000</v>
          </cell>
          <cell r="W1165">
            <v>2010300</v>
          </cell>
          <cell r="X1165">
            <v>2512593</v>
          </cell>
          <cell r="Z1165" t="str">
            <v xml:space="preserve"> </v>
          </cell>
          <cell r="AC1165" t="str">
            <v xml:space="preserve"> </v>
          </cell>
        </row>
        <row r="1166">
          <cell r="T1166">
            <v>0</v>
          </cell>
        </row>
        <row r="1167">
          <cell r="T1167">
            <v>278859000</v>
          </cell>
          <cell r="U1167">
            <v>0</v>
          </cell>
          <cell r="V1167">
            <v>0</v>
          </cell>
          <cell r="W1167">
            <v>2010300</v>
          </cell>
          <cell r="X1167">
            <v>52802418</v>
          </cell>
          <cell r="Y1167">
            <v>10349000</v>
          </cell>
          <cell r="Z1167">
            <v>16996000</v>
          </cell>
          <cell r="AA1167">
            <v>17527595</v>
          </cell>
          <cell r="AB1167">
            <v>5706450</v>
          </cell>
          <cell r="AC1167">
            <v>43425810</v>
          </cell>
          <cell r="AD1167">
            <v>0</v>
          </cell>
          <cell r="AE1167">
            <v>30</v>
          </cell>
          <cell r="AF1167">
            <v>51686989</v>
          </cell>
        </row>
        <row r="1168">
          <cell r="T1168" t="str">
            <v xml:space="preserve"> </v>
          </cell>
        </row>
        <row r="1169">
          <cell r="T1169">
            <v>55650427000</v>
          </cell>
          <cell r="U1169">
            <v>0</v>
          </cell>
          <cell r="V1169">
            <v>4172818482</v>
          </cell>
          <cell r="W1169">
            <v>4188009155</v>
          </cell>
          <cell r="X1169">
            <v>3377663415</v>
          </cell>
          <cell r="Y1169">
            <v>6213259547</v>
          </cell>
          <cell r="Z1169">
            <v>8624628752</v>
          </cell>
          <cell r="AA1169">
            <v>2872904320</v>
          </cell>
          <cell r="AB1169">
            <v>2950550337</v>
          </cell>
          <cell r="AC1169">
            <v>2637564788</v>
          </cell>
          <cell r="AD1169">
            <v>5464544808</v>
          </cell>
          <cell r="AE1169">
            <v>5345083840</v>
          </cell>
          <cell r="AF1169">
            <v>9381017643</v>
          </cell>
        </row>
        <row r="1172">
          <cell r="T1172" t="str">
            <v>PPTO VGTE</v>
          </cell>
        </row>
        <row r="1173">
          <cell r="T1173">
            <v>1650120000</v>
          </cell>
          <cell r="U1173">
            <v>0</v>
          </cell>
          <cell r="V1173">
            <v>0</v>
          </cell>
          <cell r="W1173">
            <v>0</v>
          </cell>
          <cell r="X1173">
            <v>0</v>
          </cell>
          <cell r="Y1173">
            <v>0</v>
          </cell>
          <cell r="Z1173">
            <v>480000000</v>
          </cell>
          <cell r="AA1173">
            <v>19470000</v>
          </cell>
          <cell r="AB1173">
            <v>0</v>
          </cell>
          <cell r="AC1173">
            <v>0</v>
          </cell>
          <cell r="AD1173">
            <v>346120000</v>
          </cell>
          <cell r="AE1173">
            <v>0</v>
          </cell>
          <cell r="AF1173">
            <v>667090000</v>
          </cell>
        </row>
        <row r="1175">
          <cell r="T1175">
            <v>300000000</v>
          </cell>
          <cell r="Z1175">
            <v>300000000</v>
          </cell>
          <cell r="AC1175" t="str">
            <v xml:space="preserve"> </v>
          </cell>
        </row>
        <row r="1176">
          <cell r="T1176">
            <v>920000000</v>
          </cell>
          <cell r="Z1176">
            <v>180000000</v>
          </cell>
          <cell r="AA1176">
            <v>19470000</v>
          </cell>
          <cell r="AC1176" t="str">
            <v xml:space="preserve"> </v>
          </cell>
          <cell r="AF1176">
            <v>667090000</v>
          </cell>
        </row>
        <row r="1177">
          <cell r="T1177">
            <v>346120000</v>
          </cell>
          <cell r="Z1177" t="str">
            <v xml:space="preserve"> </v>
          </cell>
          <cell r="AC1177" t="str">
            <v xml:space="preserve"> </v>
          </cell>
          <cell r="AD1177">
            <v>346120000</v>
          </cell>
        </row>
        <row r="1178">
          <cell r="T1178">
            <v>84000000</v>
          </cell>
          <cell r="Z1178" t="str">
            <v xml:space="preserve"> </v>
          </cell>
          <cell r="AC1178" t="str">
            <v xml:space="preserve"> </v>
          </cell>
        </row>
        <row r="1179">
          <cell r="T1179">
            <v>0</v>
          </cell>
        </row>
        <row r="1181">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row>
        <row r="1182">
          <cell r="T1182">
            <v>0</v>
          </cell>
          <cell r="Z1182" t="str">
            <v xml:space="preserve"> </v>
          </cell>
          <cell r="AC1182" t="str">
            <v xml:space="preserve"> </v>
          </cell>
        </row>
        <row r="1183">
          <cell r="T1183">
            <v>0</v>
          </cell>
        </row>
        <row r="1184">
          <cell r="T1184">
            <v>0</v>
          </cell>
        </row>
        <row r="1186">
          <cell r="T1186">
            <v>12227886000</v>
          </cell>
          <cell r="U1186">
            <v>227853872</v>
          </cell>
          <cell r="V1186">
            <v>229413916</v>
          </cell>
          <cell r="W1186">
            <v>1173218138</v>
          </cell>
          <cell r="X1186">
            <v>1175403131</v>
          </cell>
          <cell r="Y1186">
            <v>1783748098</v>
          </cell>
          <cell r="Z1186">
            <v>1320645402</v>
          </cell>
          <cell r="AA1186">
            <v>132164186</v>
          </cell>
          <cell r="AB1186">
            <v>293271339</v>
          </cell>
          <cell r="AC1186">
            <v>842319580</v>
          </cell>
          <cell r="AD1186">
            <v>2016641308</v>
          </cell>
          <cell r="AE1186">
            <v>1364464237</v>
          </cell>
          <cell r="AF1186">
            <v>1596816328</v>
          </cell>
        </row>
        <row r="1187">
          <cell r="T1187" t="str">
            <v xml:space="preserve"> </v>
          </cell>
        </row>
        <row r="1188">
          <cell r="T1188">
            <v>1000</v>
          </cell>
          <cell r="Z1188" t="str">
            <v xml:space="preserve"> </v>
          </cell>
          <cell r="AC1188" t="str">
            <v xml:space="preserve"> </v>
          </cell>
        </row>
        <row r="1189">
          <cell r="T1189">
            <v>1000</v>
          </cell>
          <cell r="Z1189" t="str">
            <v xml:space="preserve"> </v>
          </cell>
          <cell r="AC1189" t="str">
            <v xml:space="preserve"> </v>
          </cell>
        </row>
        <row r="1190">
          <cell r="T1190">
            <v>662860000</v>
          </cell>
          <cell r="U1190">
            <v>151008872</v>
          </cell>
          <cell r="V1190">
            <v>111431322</v>
          </cell>
          <cell r="W1190">
            <v>90107497</v>
          </cell>
          <cell r="Y1190">
            <v>75584353</v>
          </cell>
          <cell r="Z1190">
            <v>10308517</v>
          </cell>
          <cell r="AA1190">
            <v>12815675</v>
          </cell>
          <cell r="AC1190" t="str">
            <v xml:space="preserve"> </v>
          </cell>
          <cell r="AD1190">
            <v>211602972</v>
          </cell>
        </row>
        <row r="1191">
          <cell r="T1191">
            <v>295798000</v>
          </cell>
          <cell r="U1191">
            <v>58002079</v>
          </cell>
          <cell r="V1191">
            <v>60508953</v>
          </cell>
          <cell r="W1191">
            <v>27517479</v>
          </cell>
          <cell r="Y1191">
            <v>20894186</v>
          </cell>
          <cell r="Z1191">
            <v>47474185</v>
          </cell>
          <cell r="AA1191">
            <v>21611927</v>
          </cell>
          <cell r="AC1191" t="str">
            <v xml:space="preserve"> </v>
          </cell>
          <cell r="AF1191">
            <v>59788943</v>
          </cell>
        </row>
        <row r="1192">
          <cell r="T1192">
            <v>1000</v>
          </cell>
          <cell r="Z1192" t="str">
            <v xml:space="preserve"> </v>
          </cell>
          <cell r="AC1192" t="str">
            <v xml:space="preserve"> </v>
          </cell>
        </row>
        <row r="1193">
          <cell r="T1193">
            <v>1000</v>
          </cell>
          <cell r="Z1193" t="str">
            <v xml:space="preserve"> </v>
          </cell>
          <cell r="AC1193" t="str">
            <v xml:space="preserve"> </v>
          </cell>
        </row>
        <row r="1194">
          <cell r="T1194">
            <v>0</v>
          </cell>
        </row>
        <row r="1195">
          <cell r="T1195">
            <v>958662000</v>
          </cell>
          <cell r="U1195">
            <v>209010951</v>
          </cell>
          <cell r="V1195">
            <v>171940275</v>
          </cell>
          <cell r="W1195">
            <v>117624976</v>
          </cell>
          <cell r="X1195">
            <v>0</v>
          </cell>
          <cell r="Y1195">
            <v>96478539</v>
          </cell>
          <cell r="Z1195">
            <v>57782702</v>
          </cell>
          <cell r="AA1195">
            <v>34427602</v>
          </cell>
          <cell r="AB1195">
            <v>0</v>
          </cell>
          <cell r="AC1195">
            <v>0</v>
          </cell>
          <cell r="AD1195">
            <v>211602972</v>
          </cell>
          <cell r="AE1195">
            <v>0</v>
          </cell>
          <cell r="AF1195">
            <v>59788943</v>
          </cell>
        </row>
        <row r="1197">
          <cell r="T1197">
            <v>12488000</v>
          </cell>
          <cell r="Z1197">
            <v>12487500</v>
          </cell>
          <cell r="AC1197" t="str">
            <v xml:space="preserve"> </v>
          </cell>
        </row>
        <row r="1198">
          <cell r="T1198">
            <v>1000</v>
          </cell>
          <cell r="Z1198" t="str">
            <v xml:space="preserve"> </v>
          </cell>
          <cell r="AC1198" t="str">
            <v xml:space="preserve"> </v>
          </cell>
        </row>
        <row r="1199">
          <cell r="T1199">
            <v>2250000</v>
          </cell>
          <cell r="Z1199" t="str">
            <v xml:space="preserve"> </v>
          </cell>
          <cell r="AC1199" t="str">
            <v xml:space="preserve"> </v>
          </cell>
          <cell r="AF1199">
            <v>2250000</v>
          </cell>
        </row>
        <row r="1200">
          <cell r="T1200">
            <v>1000</v>
          </cell>
          <cell r="Z1200" t="str">
            <v xml:space="preserve"> </v>
          </cell>
          <cell r="AC1200" t="str">
            <v xml:space="preserve"> </v>
          </cell>
        </row>
        <row r="1201">
          <cell r="T1201">
            <v>1000</v>
          </cell>
          <cell r="Z1201" t="str">
            <v xml:space="preserve"> </v>
          </cell>
          <cell r="AC1201" t="str">
            <v xml:space="preserve"> </v>
          </cell>
        </row>
        <row r="1202">
          <cell r="T1202">
            <v>28069000</v>
          </cell>
          <cell r="W1202">
            <v>25568154</v>
          </cell>
          <cell r="Z1202">
            <v>2500000</v>
          </cell>
          <cell r="AC1202" t="str">
            <v xml:space="preserve"> </v>
          </cell>
        </row>
        <row r="1203">
          <cell r="T1203">
            <v>4800000</v>
          </cell>
          <cell r="X1203">
            <v>1600000</v>
          </cell>
          <cell r="Z1203" t="str">
            <v xml:space="preserve"> </v>
          </cell>
          <cell r="AA1203">
            <v>3200000</v>
          </cell>
          <cell r="AC1203" t="str">
            <v xml:space="preserve"> </v>
          </cell>
        </row>
        <row r="1204">
          <cell r="T1204">
            <v>1000</v>
          </cell>
          <cell r="Z1204" t="str">
            <v xml:space="preserve"> </v>
          </cell>
          <cell r="AC1204" t="str">
            <v xml:space="preserve"> </v>
          </cell>
        </row>
        <row r="1205">
          <cell r="T1205">
            <v>2497000</v>
          </cell>
          <cell r="W1205">
            <v>2496501</v>
          </cell>
          <cell r="Z1205" t="str">
            <v xml:space="preserve"> </v>
          </cell>
          <cell r="AC1205" t="str">
            <v xml:space="preserve"> </v>
          </cell>
        </row>
        <row r="1206">
          <cell r="T1206">
            <v>5420000</v>
          </cell>
          <cell r="V1206">
            <v>5419260</v>
          </cell>
          <cell r="Z1206" t="str">
            <v xml:space="preserve"> </v>
          </cell>
          <cell r="AC1206" t="str">
            <v xml:space="preserve"> </v>
          </cell>
        </row>
        <row r="1207">
          <cell r="T1207">
            <v>1000</v>
          </cell>
          <cell r="Z1207" t="str">
            <v xml:space="preserve"> </v>
          </cell>
          <cell r="AC1207" t="str">
            <v xml:space="preserve"> </v>
          </cell>
        </row>
        <row r="1208">
          <cell r="T1208">
            <v>2318000</v>
          </cell>
          <cell r="W1208">
            <v>2317930</v>
          </cell>
          <cell r="Z1208" t="str">
            <v xml:space="preserve"> </v>
          </cell>
          <cell r="AC1208" t="str">
            <v xml:space="preserve"> </v>
          </cell>
        </row>
        <row r="1209">
          <cell r="T1209">
            <v>26453000</v>
          </cell>
          <cell r="Z1209">
            <v>13456770</v>
          </cell>
          <cell r="AB1209">
            <v>12995868</v>
          </cell>
          <cell r="AC1209" t="str">
            <v xml:space="preserve"> </v>
          </cell>
        </row>
        <row r="1210">
          <cell r="T1210">
            <v>2446000</v>
          </cell>
          <cell r="Z1210" t="str">
            <v xml:space="preserve"> </v>
          </cell>
          <cell r="AC1210" t="str">
            <v xml:space="preserve"> </v>
          </cell>
          <cell r="AF1210">
            <v>2445652</v>
          </cell>
        </row>
        <row r="1211">
          <cell r="T1211">
            <v>1000</v>
          </cell>
          <cell r="Z1211" t="str">
            <v xml:space="preserve"> </v>
          </cell>
          <cell r="AC1211" t="str">
            <v xml:space="preserve"> </v>
          </cell>
        </row>
        <row r="1212">
          <cell r="T1212">
            <v>24695000</v>
          </cell>
          <cell r="Z1212">
            <v>11853286</v>
          </cell>
          <cell r="AC1212">
            <v>12841058</v>
          </cell>
        </row>
        <row r="1213">
          <cell r="T1213">
            <v>1000</v>
          </cell>
          <cell r="Z1213" t="str">
            <v xml:space="preserve"> </v>
          </cell>
          <cell r="AC1213" t="str">
            <v xml:space="preserve"> </v>
          </cell>
        </row>
        <row r="1214">
          <cell r="T1214">
            <v>1135000</v>
          </cell>
          <cell r="X1214">
            <v>1134976</v>
          </cell>
          <cell r="Z1214" t="str">
            <v xml:space="preserve"> </v>
          </cell>
          <cell r="AC1214" t="str">
            <v xml:space="preserve"> </v>
          </cell>
        </row>
        <row r="1215">
          <cell r="T1215">
            <v>2500000</v>
          </cell>
          <cell r="Z1215" t="str">
            <v xml:space="preserve"> </v>
          </cell>
          <cell r="AC1215">
            <v>2499868</v>
          </cell>
        </row>
        <row r="1216">
          <cell r="T1216">
            <v>236000</v>
          </cell>
          <cell r="Z1216" t="str">
            <v xml:space="preserve"> </v>
          </cell>
          <cell r="AC1216" t="str">
            <v xml:space="preserve"> </v>
          </cell>
        </row>
        <row r="1217">
          <cell r="T1217">
            <v>1000</v>
          </cell>
          <cell r="Z1217" t="str">
            <v xml:space="preserve"> </v>
          </cell>
          <cell r="AC1217" t="str">
            <v xml:space="preserve"> </v>
          </cell>
        </row>
        <row r="1218">
          <cell r="T1218">
            <v>997000</v>
          </cell>
          <cell r="Z1218" t="str">
            <v xml:space="preserve"> </v>
          </cell>
          <cell r="AC1218" t="str">
            <v xml:space="preserve"> </v>
          </cell>
          <cell r="AE1218">
            <v>996268</v>
          </cell>
        </row>
        <row r="1219">
          <cell r="T1219">
            <v>1000</v>
          </cell>
          <cell r="Z1219" t="str">
            <v xml:space="preserve"> </v>
          </cell>
          <cell r="AC1219" t="str">
            <v xml:space="preserve"> </v>
          </cell>
        </row>
        <row r="1220">
          <cell r="T1220">
            <v>6375000</v>
          </cell>
          <cell r="Z1220" t="str">
            <v xml:space="preserve"> </v>
          </cell>
          <cell r="AC1220" t="str">
            <v xml:space="preserve"> </v>
          </cell>
          <cell r="AE1220">
            <v>6374659</v>
          </cell>
        </row>
        <row r="1221">
          <cell r="T1221">
            <v>4831000</v>
          </cell>
          <cell r="Z1221" t="str">
            <v xml:space="preserve"> </v>
          </cell>
          <cell r="AC1221" t="str">
            <v xml:space="preserve"> </v>
          </cell>
          <cell r="AE1221">
            <v>4830877</v>
          </cell>
        </row>
        <row r="1222">
          <cell r="T1222">
            <v>1000</v>
          </cell>
          <cell r="Z1222" t="str">
            <v xml:space="preserve"> </v>
          </cell>
          <cell r="AC1222" t="str">
            <v xml:space="preserve"> </v>
          </cell>
        </row>
        <row r="1223">
          <cell r="T1223">
            <v>850000</v>
          </cell>
          <cell r="X1223">
            <v>849428</v>
          </cell>
          <cell r="Z1223" t="str">
            <v xml:space="preserve"> </v>
          </cell>
          <cell r="AC1223" t="str">
            <v xml:space="preserve"> </v>
          </cell>
        </row>
        <row r="1224">
          <cell r="T1224">
            <v>1000</v>
          </cell>
          <cell r="Z1224" t="str">
            <v xml:space="preserve"> </v>
          </cell>
          <cell r="AC1224" t="str">
            <v xml:space="preserve"> </v>
          </cell>
        </row>
        <row r="1225">
          <cell r="T1225">
            <v>1125000</v>
          </cell>
          <cell r="Y1225">
            <v>1124135</v>
          </cell>
          <cell r="Z1225" t="str">
            <v xml:space="preserve"> </v>
          </cell>
          <cell r="AC1225" t="str">
            <v xml:space="preserve"> </v>
          </cell>
        </row>
        <row r="1226">
          <cell r="T1226">
            <v>656000</v>
          </cell>
          <cell r="Y1226">
            <v>655452</v>
          </cell>
          <cell r="Z1226" t="str">
            <v xml:space="preserve"> </v>
          </cell>
          <cell r="AC1226" t="str">
            <v xml:space="preserve"> </v>
          </cell>
        </row>
        <row r="1227">
          <cell r="T1227">
            <v>1000</v>
          </cell>
          <cell r="Z1227" t="str">
            <v xml:space="preserve"> </v>
          </cell>
          <cell r="AC1227" t="str">
            <v xml:space="preserve"> </v>
          </cell>
        </row>
        <row r="1228">
          <cell r="T1228">
            <v>1000</v>
          </cell>
          <cell r="Z1228" t="str">
            <v xml:space="preserve"> </v>
          </cell>
          <cell r="AC1228" t="str">
            <v xml:space="preserve"> </v>
          </cell>
        </row>
        <row r="1229">
          <cell r="T1229">
            <v>1000</v>
          </cell>
          <cell r="Z1229" t="str">
            <v xml:space="preserve"> </v>
          </cell>
          <cell r="AC1229" t="str">
            <v xml:space="preserve"> </v>
          </cell>
        </row>
        <row r="1230">
          <cell r="T1230">
            <v>2121000</v>
          </cell>
          <cell r="W1230">
            <v>2120323</v>
          </cell>
          <cell r="Z1230" t="str">
            <v xml:space="preserve"> </v>
          </cell>
          <cell r="AC1230" t="str">
            <v xml:space="preserve"> </v>
          </cell>
        </row>
        <row r="1231">
          <cell r="T1231">
            <v>297000</v>
          </cell>
          <cell r="Y1231">
            <v>296979</v>
          </cell>
          <cell r="Z1231" t="str">
            <v xml:space="preserve"> </v>
          </cell>
          <cell r="AC1231" t="str">
            <v xml:space="preserve"> </v>
          </cell>
        </row>
        <row r="1232">
          <cell r="T1232">
            <v>2204000</v>
          </cell>
          <cell r="V1232">
            <v>2203564</v>
          </cell>
          <cell r="Z1232" t="str">
            <v xml:space="preserve"> </v>
          </cell>
          <cell r="AC1232" t="str">
            <v xml:space="preserve"> </v>
          </cell>
        </row>
        <row r="1233">
          <cell r="T1233">
            <v>1000</v>
          </cell>
          <cell r="Z1233" t="str">
            <v xml:space="preserve"> </v>
          </cell>
          <cell r="AC1233" t="str">
            <v xml:space="preserve"> </v>
          </cell>
        </row>
        <row r="1234">
          <cell r="T1234">
            <v>3750000</v>
          </cell>
          <cell r="Z1234">
            <v>3750000</v>
          </cell>
          <cell r="AC1234" t="str">
            <v xml:space="preserve"> </v>
          </cell>
        </row>
        <row r="1235">
          <cell r="T1235">
            <v>1000</v>
          </cell>
          <cell r="Z1235" t="str">
            <v xml:space="preserve"> </v>
          </cell>
          <cell r="AC1235" t="str">
            <v xml:space="preserve"> </v>
          </cell>
        </row>
        <row r="1236">
          <cell r="T1236">
            <v>1000</v>
          </cell>
          <cell r="Z1236" t="str">
            <v xml:space="preserve"> </v>
          </cell>
          <cell r="AC1236" t="str">
            <v xml:space="preserve"> </v>
          </cell>
        </row>
        <row r="1237">
          <cell r="T1237">
            <v>1000</v>
          </cell>
          <cell r="Z1237" t="str">
            <v xml:space="preserve"> </v>
          </cell>
          <cell r="AC1237" t="str">
            <v xml:space="preserve"> </v>
          </cell>
        </row>
        <row r="1238">
          <cell r="T1238">
            <v>34259000</v>
          </cell>
          <cell r="U1238">
            <v>18842921</v>
          </cell>
          <cell r="W1238">
            <v>13702320</v>
          </cell>
          <cell r="X1238">
            <v>1712907</v>
          </cell>
          <cell r="Z1238" t="str">
            <v xml:space="preserve"> </v>
          </cell>
          <cell r="AC1238" t="str">
            <v xml:space="preserve"> </v>
          </cell>
        </row>
        <row r="1239">
          <cell r="T1239">
            <v>1000</v>
          </cell>
          <cell r="Z1239" t="str">
            <v xml:space="preserve"> </v>
          </cell>
          <cell r="AC1239" t="str">
            <v xml:space="preserve"> </v>
          </cell>
        </row>
        <row r="1240">
          <cell r="T1240">
            <v>1000</v>
          </cell>
          <cell r="Z1240" t="str">
            <v xml:space="preserve"> </v>
          </cell>
          <cell r="AC1240" t="str">
            <v xml:space="preserve"> </v>
          </cell>
        </row>
        <row r="1241">
          <cell r="T1241">
            <v>4111000</v>
          </cell>
          <cell r="Y1241">
            <v>980711</v>
          </cell>
          <cell r="Z1241" t="str">
            <v xml:space="preserve"> </v>
          </cell>
          <cell r="AA1241">
            <v>3129700</v>
          </cell>
          <cell r="AC1241" t="str">
            <v xml:space="preserve"> </v>
          </cell>
        </row>
        <row r="1242">
          <cell r="T1242">
            <v>1000</v>
          </cell>
          <cell r="Z1242" t="str">
            <v xml:space="preserve"> </v>
          </cell>
          <cell r="AC1242" t="str">
            <v xml:space="preserve"> </v>
          </cell>
        </row>
        <row r="1243">
          <cell r="T1243">
            <v>1000</v>
          </cell>
          <cell r="Z1243" t="str">
            <v xml:space="preserve"> </v>
          </cell>
          <cell r="AC1243" t="str">
            <v xml:space="preserve"> </v>
          </cell>
        </row>
        <row r="1244">
          <cell r="T1244">
            <v>1000</v>
          </cell>
          <cell r="Z1244" t="str">
            <v xml:space="preserve"> </v>
          </cell>
          <cell r="AC1244" t="str">
            <v xml:space="preserve"> </v>
          </cell>
        </row>
        <row r="1245">
          <cell r="T1245">
            <v>1000</v>
          </cell>
          <cell r="Z1245" t="str">
            <v xml:space="preserve"> </v>
          </cell>
          <cell r="AC1245" t="str">
            <v xml:space="preserve"> </v>
          </cell>
        </row>
        <row r="1246">
          <cell r="T1246">
            <v>1000</v>
          </cell>
          <cell r="Z1246" t="str">
            <v xml:space="preserve"> </v>
          </cell>
          <cell r="AC1246" t="str">
            <v xml:space="preserve"> </v>
          </cell>
        </row>
        <row r="1247">
          <cell r="T1247">
            <v>6155000</v>
          </cell>
          <cell r="Z1247" t="str">
            <v xml:space="preserve"> </v>
          </cell>
          <cell r="AC1247" t="str">
            <v xml:space="preserve"> </v>
          </cell>
          <cell r="AE1247">
            <v>6154155</v>
          </cell>
        </row>
        <row r="1248">
          <cell r="T1248">
            <v>3621000</v>
          </cell>
          <cell r="Z1248" t="str">
            <v xml:space="preserve"> </v>
          </cell>
          <cell r="AC1248" t="str">
            <v xml:space="preserve"> </v>
          </cell>
          <cell r="AE1248">
            <v>3620210</v>
          </cell>
        </row>
        <row r="1249">
          <cell r="T1249">
            <v>1000</v>
          </cell>
          <cell r="Z1249" t="str">
            <v xml:space="preserve"> </v>
          </cell>
          <cell r="AC1249" t="str">
            <v xml:space="preserve"> </v>
          </cell>
        </row>
        <row r="1250">
          <cell r="T1250">
            <v>1000</v>
          </cell>
          <cell r="Z1250" t="str">
            <v xml:space="preserve"> </v>
          </cell>
          <cell r="AC1250" t="str">
            <v xml:space="preserve"> </v>
          </cell>
        </row>
        <row r="1251">
          <cell r="T1251">
            <v>40933000</v>
          </cell>
          <cell r="X1251">
            <v>27250059</v>
          </cell>
          <cell r="Z1251">
            <v>11183169</v>
          </cell>
          <cell r="AB1251">
            <v>2499391</v>
          </cell>
          <cell r="AC1251" t="str">
            <v xml:space="preserve"> </v>
          </cell>
        </row>
        <row r="1252">
          <cell r="T1252">
            <v>7055000</v>
          </cell>
          <cell r="Y1252">
            <v>7054560</v>
          </cell>
          <cell r="Z1252" t="str">
            <v xml:space="preserve"> </v>
          </cell>
          <cell r="AC1252" t="str">
            <v xml:space="preserve"> </v>
          </cell>
        </row>
        <row r="1253">
          <cell r="T1253">
            <v>2495000</v>
          </cell>
          <cell r="Z1253" t="str">
            <v xml:space="preserve"> </v>
          </cell>
          <cell r="AA1253">
            <v>2494807</v>
          </cell>
          <cell r="AC1253" t="str">
            <v xml:space="preserve"> </v>
          </cell>
        </row>
        <row r="1254">
          <cell r="T1254">
            <v>2500000</v>
          </cell>
          <cell r="Z1254" t="str">
            <v xml:space="preserve"> </v>
          </cell>
          <cell r="AB1254">
            <v>2499750</v>
          </cell>
          <cell r="AC1254" t="str">
            <v xml:space="preserve"> </v>
          </cell>
        </row>
        <row r="1255">
          <cell r="T1255">
            <v>1000</v>
          </cell>
          <cell r="Z1255" t="str">
            <v xml:space="preserve"> </v>
          </cell>
          <cell r="AC1255" t="str">
            <v xml:space="preserve"> </v>
          </cell>
        </row>
        <row r="1256">
          <cell r="T1256">
            <v>1000</v>
          </cell>
          <cell r="Z1256" t="str">
            <v xml:space="preserve"> </v>
          </cell>
          <cell r="AC1256" t="str">
            <v xml:space="preserve"> </v>
          </cell>
        </row>
        <row r="1257">
          <cell r="T1257">
            <v>1000</v>
          </cell>
          <cell r="Z1257" t="str">
            <v xml:space="preserve"> </v>
          </cell>
          <cell r="AC1257" t="str">
            <v xml:space="preserve"> </v>
          </cell>
        </row>
        <row r="1258">
          <cell r="T1258">
            <v>1251000</v>
          </cell>
          <cell r="Z1258" t="str">
            <v xml:space="preserve"> </v>
          </cell>
          <cell r="AC1258" t="str">
            <v xml:space="preserve"> </v>
          </cell>
        </row>
        <row r="1259">
          <cell r="T1259">
            <v>367000</v>
          </cell>
          <cell r="Z1259">
            <v>366553</v>
          </cell>
          <cell r="AC1259" t="str">
            <v xml:space="preserve"> </v>
          </cell>
        </row>
        <row r="1260">
          <cell r="T1260">
            <v>1000</v>
          </cell>
          <cell r="Y1260">
            <v>1</v>
          </cell>
          <cell r="Z1260" t="str">
            <v xml:space="preserve"> </v>
          </cell>
          <cell r="AC1260" t="str">
            <v xml:space="preserve"> </v>
          </cell>
        </row>
        <row r="1261">
          <cell r="T1261">
            <v>3495000</v>
          </cell>
          <cell r="Z1261">
            <v>3494154</v>
          </cell>
          <cell r="AC1261" t="str">
            <v xml:space="preserve"> </v>
          </cell>
        </row>
        <row r="1262">
          <cell r="T1262">
            <v>1000</v>
          </cell>
          <cell r="Z1262" t="str">
            <v xml:space="preserve"> </v>
          </cell>
          <cell r="AC1262" t="str">
            <v xml:space="preserve"> </v>
          </cell>
        </row>
        <row r="1263">
          <cell r="T1263">
            <v>1000</v>
          </cell>
          <cell r="Y1263" t="str">
            <v xml:space="preserve"> </v>
          </cell>
          <cell r="Z1263" t="str">
            <v xml:space="preserve"> </v>
          </cell>
          <cell r="AC1263" t="str">
            <v xml:space="preserve"> </v>
          </cell>
        </row>
        <row r="1264">
          <cell r="T1264">
            <v>2444000</v>
          </cell>
          <cell r="X1264">
            <v>2443494</v>
          </cell>
          <cell r="Y1264" t="str">
            <v xml:space="preserve"> </v>
          </cell>
          <cell r="Z1264" t="str">
            <v xml:space="preserve"> </v>
          </cell>
          <cell r="AC1264" t="str">
            <v xml:space="preserve"> </v>
          </cell>
        </row>
        <row r="1265">
          <cell r="T1265">
            <v>1000</v>
          </cell>
          <cell r="Z1265" t="str">
            <v xml:space="preserve"> </v>
          </cell>
          <cell r="AC1265" t="str">
            <v xml:space="preserve"> </v>
          </cell>
        </row>
        <row r="1266">
          <cell r="T1266">
            <v>14863000</v>
          </cell>
          <cell r="Y1266">
            <v>11712190</v>
          </cell>
          <cell r="Z1266" t="str">
            <v xml:space="preserve"> </v>
          </cell>
          <cell r="AA1266">
            <v>3150238</v>
          </cell>
          <cell r="AC1266" t="str">
            <v xml:space="preserve"> </v>
          </cell>
        </row>
        <row r="1267">
          <cell r="T1267">
            <v>5947000</v>
          </cell>
          <cell r="V1267">
            <v>10619825</v>
          </cell>
          <cell r="Z1267" t="str">
            <v xml:space="preserve"> </v>
          </cell>
          <cell r="AC1267" t="str">
            <v xml:space="preserve"> </v>
          </cell>
        </row>
        <row r="1268">
          <cell r="T1268">
            <v>37435000</v>
          </cell>
          <cell r="V1268">
            <v>17338120</v>
          </cell>
          <cell r="X1268">
            <v>15105031</v>
          </cell>
          <cell r="Z1268">
            <v>4991190</v>
          </cell>
          <cell r="AC1268" t="str">
            <v xml:space="preserve"> </v>
          </cell>
        </row>
        <row r="1269">
          <cell r="T1269">
            <v>26213000</v>
          </cell>
          <cell r="V1269">
            <v>13392231</v>
          </cell>
          <cell r="Z1269" t="str">
            <v xml:space="preserve"> </v>
          </cell>
          <cell r="AB1269">
            <v>7821088</v>
          </cell>
          <cell r="AC1269" t="str">
            <v xml:space="preserve"> </v>
          </cell>
          <cell r="AF1269">
            <v>4999001</v>
          </cell>
        </row>
        <row r="1270">
          <cell r="T1270">
            <v>1838000</v>
          </cell>
          <cell r="Z1270">
            <v>1837748</v>
          </cell>
          <cell r="AC1270" t="str">
            <v xml:space="preserve"> </v>
          </cell>
        </row>
        <row r="1271">
          <cell r="T1271">
            <v>38134000</v>
          </cell>
          <cell r="W1271">
            <v>23701416</v>
          </cell>
          <cell r="X1271">
            <v>14432498</v>
          </cell>
          <cell r="Z1271" t="str">
            <v xml:space="preserve"> </v>
          </cell>
          <cell r="AC1271" t="str">
            <v xml:space="preserve"> </v>
          </cell>
        </row>
        <row r="1272">
          <cell r="T1272">
            <v>37293000</v>
          </cell>
          <cell r="W1272">
            <v>32523944</v>
          </cell>
          <cell r="Z1272">
            <v>2323140</v>
          </cell>
          <cell r="AB1272">
            <v>2445407</v>
          </cell>
          <cell r="AC1272" t="str">
            <v xml:space="preserve"> </v>
          </cell>
        </row>
        <row r="1273">
          <cell r="T1273">
            <v>310000</v>
          </cell>
          <cell r="Z1273" t="str">
            <v xml:space="preserve"> </v>
          </cell>
          <cell r="AC1273" t="str">
            <v xml:space="preserve"> </v>
          </cell>
        </row>
        <row r="1274">
          <cell r="T1274">
            <v>3090000</v>
          </cell>
          <cell r="W1274">
            <v>2990475</v>
          </cell>
          <cell r="Z1274" t="str">
            <v xml:space="preserve"> </v>
          </cell>
          <cell r="AC1274" t="str">
            <v xml:space="preserve"> </v>
          </cell>
          <cell r="AD1274">
            <v>98975</v>
          </cell>
        </row>
        <row r="1275">
          <cell r="T1275">
            <v>45693000</v>
          </cell>
          <cell r="W1275">
            <v>10876600</v>
          </cell>
          <cell r="X1275">
            <v>15227059</v>
          </cell>
          <cell r="Z1275">
            <v>19588771</v>
          </cell>
          <cell r="AC1275" t="str">
            <v xml:space="preserve"> </v>
          </cell>
        </row>
        <row r="1276">
          <cell r="T1276">
            <v>14161000</v>
          </cell>
          <cell r="Z1276" t="str">
            <v xml:space="preserve"> </v>
          </cell>
          <cell r="AA1276">
            <v>3540250</v>
          </cell>
          <cell r="AB1276">
            <v>10620750</v>
          </cell>
          <cell r="AC1276" t="str">
            <v xml:space="preserve"> </v>
          </cell>
        </row>
        <row r="1277">
          <cell r="T1277">
            <v>14306000</v>
          </cell>
          <cell r="Z1277" t="str">
            <v xml:space="preserve"> </v>
          </cell>
          <cell r="AA1277">
            <v>3576251</v>
          </cell>
          <cell r="AB1277">
            <v>10728753</v>
          </cell>
          <cell r="AC1277" t="str">
            <v xml:space="preserve"> </v>
          </cell>
        </row>
        <row r="1278">
          <cell r="T1278">
            <v>21894000</v>
          </cell>
          <cell r="X1278">
            <v>5473457</v>
          </cell>
          <cell r="Z1278">
            <v>15325679</v>
          </cell>
          <cell r="AC1278">
            <v>1094692</v>
          </cell>
        </row>
        <row r="1279">
          <cell r="T1279">
            <v>48106000</v>
          </cell>
          <cell r="X1279">
            <v>10819563</v>
          </cell>
          <cell r="Z1279">
            <v>20345469</v>
          </cell>
          <cell r="AC1279" t="str">
            <v xml:space="preserve"> </v>
          </cell>
          <cell r="AD1279">
            <v>14535643</v>
          </cell>
          <cell r="AF1279">
            <v>2405299</v>
          </cell>
        </row>
        <row r="1280">
          <cell r="T1280">
            <v>11505000</v>
          </cell>
          <cell r="Z1280" t="str">
            <v xml:space="preserve"> </v>
          </cell>
          <cell r="AC1280" t="str">
            <v xml:space="preserve"> </v>
          </cell>
          <cell r="AF1280">
            <v>11504468</v>
          </cell>
        </row>
        <row r="1281">
          <cell r="T1281">
            <v>11980000</v>
          </cell>
          <cell r="Z1281" t="str">
            <v xml:space="preserve"> </v>
          </cell>
          <cell r="AC1281" t="str">
            <v xml:space="preserve"> </v>
          </cell>
          <cell r="AF1281">
            <v>11979349</v>
          </cell>
        </row>
        <row r="1282">
          <cell r="T1282">
            <v>43219000</v>
          </cell>
          <cell r="Z1282">
            <v>11859144</v>
          </cell>
          <cell r="AC1282">
            <v>15475111</v>
          </cell>
          <cell r="AF1282">
            <v>15884683</v>
          </cell>
        </row>
        <row r="1283">
          <cell r="T1283">
            <v>47325000</v>
          </cell>
          <cell r="Z1283">
            <v>12245100</v>
          </cell>
          <cell r="AC1283">
            <v>27783491</v>
          </cell>
          <cell r="AF1283">
            <v>7296188</v>
          </cell>
        </row>
        <row r="1284">
          <cell r="T1284">
            <v>35694000</v>
          </cell>
          <cell r="V1284">
            <v>8500641</v>
          </cell>
          <cell r="Y1284">
            <v>16750877</v>
          </cell>
          <cell r="Z1284">
            <v>8194766</v>
          </cell>
          <cell r="AA1284">
            <v>2247669</v>
          </cell>
          <cell r="AC1284" t="str">
            <v xml:space="preserve"> </v>
          </cell>
        </row>
        <row r="1285">
          <cell r="T1285">
            <v>37500000</v>
          </cell>
          <cell r="X1285">
            <v>30878191</v>
          </cell>
          <cell r="Z1285">
            <v>6621809</v>
          </cell>
          <cell r="AC1285" t="str">
            <v xml:space="preserve"> </v>
          </cell>
        </row>
        <row r="1286">
          <cell r="T1286">
            <v>35406000</v>
          </cell>
          <cell r="Z1286">
            <v>8830117</v>
          </cell>
          <cell r="AB1286">
            <v>17393508</v>
          </cell>
          <cell r="AC1286" t="str">
            <v xml:space="preserve"> </v>
          </cell>
          <cell r="AE1286">
            <v>9181700</v>
          </cell>
        </row>
        <row r="1287">
          <cell r="T1287">
            <v>49999000</v>
          </cell>
          <cell r="X1287">
            <v>12489750</v>
          </cell>
          <cell r="Y1287">
            <v>31459469</v>
          </cell>
          <cell r="Z1287">
            <v>6049781</v>
          </cell>
          <cell r="AC1287" t="str">
            <v xml:space="preserve"> </v>
          </cell>
        </row>
        <row r="1288">
          <cell r="T1288">
            <v>24800000</v>
          </cell>
          <cell r="Y1288">
            <v>5913584</v>
          </cell>
          <cell r="Z1288">
            <v>12083636</v>
          </cell>
          <cell r="AB1288">
            <v>6802770</v>
          </cell>
          <cell r="AC1288" t="str">
            <v xml:space="preserve"> </v>
          </cell>
        </row>
        <row r="1289">
          <cell r="T1289">
            <v>50000000</v>
          </cell>
          <cell r="Y1289">
            <v>12010500</v>
          </cell>
          <cell r="Z1289">
            <v>5826336</v>
          </cell>
          <cell r="AA1289">
            <v>7728111</v>
          </cell>
          <cell r="AB1289">
            <v>17192930</v>
          </cell>
          <cell r="AC1289" t="str">
            <v xml:space="preserve"> </v>
          </cell>
          <cell r="AE1289">
            <v>7242122</v>
          </cell>
        </row>
        <row r="1290">
          <cell r="T1290">
            <v>22624000</v>
          </cell>
          <cell r="Y1290">
            <v>18629033</v>
          </cell>
          <cell r="Z1290" t="str">
            <v xml:space="preserve"> </v>
          </cell>
          <cell r="AC1290" t="str">
            <v xml:space="preserve"> </v>
          </cell>
          <cell r="AD1290">
            <v>3994731</v>
          </cell>
        </row>
        <row r="1291">
          <cell r="T1291">
            <v>39335000</v>
          </cell>
          <cell r="Z1291">
            <v>11722307</v>
          </cell>
          <cell r="AB1291">
            <v>27611882</v>
          </cell>
          <cell r="AC1291" t="str">
            <v xml:space="preserve"> </v>
          </cell>
        </row>
        <row r="1292">
          <cell r="T1292">
            <v>48951000</v>
          </cell>
          <cell r="Z1292">
            <v>12096108</v>
          </cell>
          <cell r="AB1292">
            <v>28617885</v>
          </cell>
          <cell r="AC1292">
            <v>5788831</v>
          </cell>
          <cell r="AF1292">
            <v>2447517</v>
          </cell>
        </row>
        <row r="1293">
          <cell r="T1293">
            <v>47454000</v>
          </cell>
          <cell r="Z1293">
            <v>12242346</v>
          </cell>
          <cell r="AC1293" t="str">
            <v xml:space="preserve"> </v>
          </cell>
          <cell r="AD1293">
            <v>33213000</v>
          </cell>
          <cell r="AE1293">
            <v>1997862</v>
          </cell>
        </row>
        <row r="1294">
          <cell r="T1294">
            <v>39404000</v>
          </cell>
          <cell r="Z1294">
            <v>9845232</v>
          </cell>
          <cell r="AC1294" t="str">
            <v xml:space="preserve"> </v>
          </cell>
          <cell r="AD1294">
            <v>29558529</v>
          </cell>
        </row>
        <row r="1295">
          <cell r="T1295">
            <v>11179000</v>
          </cell>
          <cell r="Z1295" t="str">
            <v xml:space="preserve"> </v>
          </cell>
          <cell r="AC1295" t="str">
            <v xml:space="preserve"> </v>
          </cell>
          <cell r="AF1295">
            <v>11178066</v>
          </cell>
        </row>
        <row r="1296">
          <cell r="T1296">
            <v>46236000</v>
          </cell>
          <cell r="Z1296">
            <v>11470731</v>
          </cell>
          <cell r="AA1296">
            <v>30071972</v>
          </cell>
          <cell r="AB1296">
            <v>4692731</v>
          </cell>
          <cell r="AC1296" t="str">
            <v xml:space="preserve"> </v>
          </cell>
        </row>
        <row r="1297">
          <cell r="T1297">
            <v>11880000</v>
          </cell>
          <cell r="Z1297" t="str">
            <v xml:space="preserve"> </v>
          </cell>
          <cell r="AC1297" t="str">
            <v xml:space="preserve"> </v>
          </cell>
          <cell r="AF1297">
            <v>11879532</v>
          </cell>
        </row>
        <row r="1298">
          <cell r="T1298">
            <v>23258000</v>
          </cell>
          <cell r="Z1298">
            <v>5796896</v>
          </cell>
          <cell r="AB1298">
            <v>16298069</v>
          </cell>
          <cell r="AC1298">
            <v>1162893</v>
          </cell>
        </row>
        <row r="1299">
          <cell r="T1299">
            <v>43097000</v>
          </cell>
          <cell r="Z1299" t="str">
            <v xml:space="preserve"> </v>
          </cell>
          <cell r="AC1299">
            <v>10207115</v>
          </cell>
          <cell r="AE1299">
            <v>32889594</v>
          </cell>
        </row>
        <row r="1300">
          <cell r="T1300">
            <v>42801000</v>
          </cell>
          <cell r="Z1300" t="str">
            <v xml:space="preserve"> </v>
          </cell>
          <cell r="AC1300" t="str">
            <v xml:space="preserve"> </v>
          </cell>
          <cell r="AD1300">
            <v>10136982</v>
          </cell>
          <cell r="AF1300">
            <v>32663606</v>
          </cell>
        </row>
        <row r="1301">
          <cell r="T1301">
            <v>42730000</v>
          </cell>
          <cell r="Z1301" t="str">
            <v xml:space="preserve"> </v>
          </cell>
          <cell r="AC1301">
            <v>10120113</v>
          </cell>
          <cell r="AF1301">
            <v>32609254</v>
          </cell>
        </row>
        <row r="1302">
          <cell r="T1302">
            <v>1000</v>
          </cell>
          <cell r="Z1302" t="str">
            <v xml:space="preserve"> </v>
          </cell>
          <cell r="AC1302" t="str">
            <v xml:space="preserve"> </v>
          </cell>
        </row>
        <row r="1303">
          <cell r="T1303">
            <v>38000000</v>
          </cell>
          <cell r="Z1303" t="str">
            <v xml:space="preserve"> </v>
          </cell>
          <cell r="AC1303">
            <v>9475066</v>
          </cell>
          <cell r="AF1303">
            <v>28524669</v>
          </cell>
        </row>
        <row r="1304">
          <cell r="T1304">
            <v>4675000</v>
          </cell>
          <cell r="Z1304" t="str">
            <v xml:space="preserve"> </v>
          </cell>
          <cell r="AC1304" t="str">
            <v xml:space="preserve"> </v>
          </cell>
          <cell r="AF1304">
            <v>4401086</v>
          </cell>
        </row>
        <row r="1305">
          <cell r="T1305">
            <v>29126000</v>
          </cell>
          <cell r="Z1305" t="str">
            <v xml:space="preserve"> </v>
          </cell>
          <cell r="AC1305">
            <v>7281456</v>
          </cell>
          <cell r="AF1305">
            <v>21844371</v>
          </cell>
        </row>
        <row r="1306">
          <cell r="T1306">
            <v>43664000</v>
          </cell>
          <cell r="Z1306">
            <v>11970695</v>
          </cell>
          <cell r="AC1306">
            <v>20379007</v>
          </cell>
          <cell r="AE1306">
            <v>11313443</v>
          </cell>
        </row>
        <row r="1307">
          <cell r="T1307">
            <v>23810000</v>
          </cell>
          <cell r="Z1307" t="str">
            <v xml:space="preserve"> </v>
          </cell>
          <cell r="AC1307" t="str">
            <v xml:space="preserve"> </v>
          </cell>
          <cell r="AD1307">
            <v>7326541</v>
          </cell>
          <cell r="AE1307">
            <v>15118374</v>
          </cell>
        </row>
        <row r="1308">
          <cell r="T1308">
            <v>43669000</v>
          </cell>
          <cell r="Z1308" t="str">
            <v xml:space="preserve"> </v>
          </cell>
          <cell r="AC1308" t="str">
            <v xml:space="preserve"> </v>
          </cell>
          <cell r="AD1308">
            <v>5597346</v>
          </cell>
          <cell r="AE1308">
            <v>7068012</v>
          </cell>
          <cell r="AF1308">
            <v>31003239</v>
          </cell>
        </row>
        <row r="1309">
          <cell r="T1309">
            <v>34119000</v>
          </cell>
          <cell r="Z1309" t="str">
            <v xml:space="preserve"> </v>
          </cell>
          <cell r="AC1309" t="str">
            <v xml:space="preserve"> </v>
          </cell>
          <cell r="AD1309">
            <v>2078913</v>
          </cell>
          <cell r="AF1309">
            <v>13656962</v>
          </cell>
        </row>
        <row r="1310">
          <cell r="T1310">
            <v>49986000</v>
          </cell>
          <cell r="Z1310">
            <v>12496404</v>
          </cell>
          <cell r="AA1310">
            <v>25077378</v>
          </cell>
          <cell r="AB1310">
            <v>8236969</v>
          </cell>
          <cell r="AC1310">
            <v>4174864</v>
          </cell>
        </row>
        <row r="1311">
          <cell r="T1311">
            <v>38730000</v>
          </cell>
          <cell r="Z1311" t="str">
            <v xml:space="preserve"> </v>
          </cell>
          <cell r="AC1311" t="str">
            <v xml:space="preserve"> </v>
          </cell>
          <cell r="AD1311">
            <v>8704204</v>
          </cell>
          <cell r="AE1311">
            <v>28089006</v>
          </cell>
          <cell r="AF1311">
            <v>1936485</v>
          </cell>
        </row>
        <row r="1312">
          <cell r="T1312">
            <v>47491000</v>
          </cell>
          <cell r="Z1312" t="str">
            <v xml:space="preserve"> </v>
          </cell>
          <cell r="AC1312">
            <v>12497456</v>
          </cell>
          <cell r="AE1312">
            <v>27558893</v>
          </cell>
          <cell r="AF1312">
            <v>7433982</v>
          </cell>
        </row>
        <row r="1313">
          <cell r="T1313">
            <v>49146000</v>
          </cell>
          <cell r="Y1313">
            <v>12268012</v>
          </cell>
          <cell r="Z1313">
            <v>24124100</v>
          </cell>
          <cell r="AC1313">
            <v>9721930</v>
          </cell>
          <cell r="AE1313">
            <v>3031037</v>
          </cell>
        </row>
        <row r="1314">
          <cell r="T1314">
            <v>48839000</v>
          </cell>
          <cell r="X1314">
            <v>12209744</v>
          </cell>
          <cell r="Z1314">
            <v>36629232</v>
          </cell>
          <cell r="AC1314" t="str">
            <v xml:space="preserve"> </v>
          </cell>
        </row>
        <row r="1315">
          <cell r="T1315">
            <v>28500000</v>
          </cell>
          <cell r="Z1315">
            <v>7499578</v>
          </cell>
          <cell r="AB1315">
            <v>8461051</v>
          </cell>
          <cell r="AC1315" t="str">
            <v xml:space="preserve"> </v>
          </cell>
          <cell r="AD1315">
            <v>12539364</v>
          </cell>
        </row>
        <row r="1316">
          <cell r="T1316">
            <v>46411000</v>
          </cell>
          <cell r="Y1316">
            <v>12472915</v>
          </cell>
          <cell r="Z1316">
            <v>31279118</v>
          </cell>
          <cell r="AC1316" t="str">
            <v xml:space="preserve"> </v>
          </cell>
          <cell r="AD1316">
            <v>337932</v>
          </cell>
          <cell r="AF1316">
            <v>2320525</v>
          </cell>
        </row>
        <row r="1317">
          <cell r="T1317">
            <v>12442000</v>
          </cell>
          <cell r="Z1317" t="str">
            <v xml:space="preserve"> </v>
          </cell>
          <cell r="AC1317" t="str">
            <v xml:space="preserve"> </v>
          </cell>
          <cell r="AF1317">
            <v>12441774</v>
          </cell>
        </row>
        <row r="1318">
          <cell r="T1318">
            <v>23426000</v>
          </cell>
          <cell r="Z1318">
            <v>23425921</v>
          </cell>
          <cell r="AC1318" t="str">
            <v xml:space="preserve"> </v>
          </cell>
        </row>
        <row r="1319">
          <cell r="T1319">
            <v>23357000</v>
          </cell>
          <cell r="Y1319">
            <v>5835461</v>
          </cell>
          <cell r="Z1319">
            <v>16278742</v>
          </cell>
          <cell r="AC1319" t="str">
            <v xml:space="preserve"> </v>
          </cell>
          <cell r="AE1319">
            <v>1242360</v>
          </cell>
        </row>
        <row r="1320">
          <cell r="T1320">
            <v>28970000</v>
          </cell>
          <cell r="W1320">
            <v>7242492</v>
          </cell>
          <cell r="X1320">
            <v>2415298</v>
          </cell>
          <cell r="Y1320">
            <v>7892043</v>
          </cell>
          <cell r="Z1320" t="str">
            <v xml:space="preserve"> </v>
          </cell>
          <cell r="AA1320">
            <v>8521317</v>
          </cell>
          <cell r="AC1320">
            <v>2898818</v>
          </cell>
          <cell r="AD1320">
            <v>1</v>
          </cell>
        </row>
        <row r="1321">
          <cell r="T1321">
            <v>1000</v>
          </cell>
          <cell r="Z1321" t="str">
            <v xml:space="preserve"> </v>
          </cell>
          <cell r="AC1321" t="str">
            <v xml:space="preserve"> </v>
          </cell>
        </row>
        <row r="1322">
          <cell r="T1322">
            <v>12448000</v>
          </cell>
          <cell r="Z1322">
            <v>12448000</v>
          </cell>
          <cell r="AC1322" t="str">
            <v xml:space="preserve"> </v>
          </cell>
        </row>
        <row r="1323">
          <cell r="T1323">
            <v>37500000</v>
          </cell>
          <cell r="X1323">
            <v>37500000</v>
          </cell>
          <cell r="Z1323" t="str">
            <v xml:space="preserve"> </v>
          </cell>
          <cell r="AC1323" t="str">
            <v xml:space="preserve"> </v>
          </cell>
        </row>
        <row r="1324">
          <cell r="T1324">
            <v>49983000</v>
          </cell>
          <cell r="Z1324" t="str">
            <v xml:space="preserve"> </v>
          </cell>
          <cell r="AC1324" t="str">
            <v xml:space="preserve"> </v>
          </cell>
          <cell r="AD1324">
            <v>12473233</v>
          </cell>
          <cell r="AF1324">
            <v>32430408</v>
          </cell>
        </row>
        <row r="1325">
          <cell r="T1325">
            <v>6250000</v>
          </cell>
          <cell r="Z1325" t="str">
            <v xml:space="preserve"> </v>
          </cell>
          <cell r="AC1325" t="str">
            <v xml:space="preserve"> </v>
          </cell>
          <cell r="AF1325">
            <v>6249749</v>
          </cell>
        </row>
        <row r="1326">
          <cell r="T1326">
            <v>31570000</v>
          </cell>
          <cell r="Z1326">
            <v>8306212</v>
          </cell>
          <cell r="AB1326">
            <v>15348062</v>
          </cell>
          <cell r="AC1326" t="str">
            <v xml:space="preserve"> </v>
          </cell>
          <cell r="AD1326">
            <v>7914958</v>
          </cell>
        </row>
        <row r="1327">
          <cell r="T1327">
            <v>18534000</v>
          </cell>
          <cell r="Z1327">
            <v>4582214</v>
          </cell>
          <cell r="AC1327">
            <v>13950827</v>
          </cell>
        </row>
        <row r="1328">
          <cell r="T1328">
            <v>18993000</v>
          </cell>
          <cell r="Z1328" t="str">
            <v xml:space="preserve"> </v>
          </cell>
          <cell r="AA1328">
            <v>4997891</v>
          </cell>
          <cell r="AB1328">
            <v>11995014</v>
          </cell>
          <cell r="AC1328" t="str">
            <v xml:space="preserve"> </v>
          </cell>
          <cell r="AF1328">
            <v>1999227</v>
          </cell>
        </row>
        <row r="1329">
          <cell r="T1329">
            <v>27107000</v>
          </cell>
          <cell r="Z1329" t="str">
            <v xml:space="preserve"> </v>
          </cell>
          <cell r="AC1329" t="str">
            <v xml:space="preserve"> </v>
          </cell>
          <cell r="AD1329">
            <v>7681055</v>
          </cell>
          <cell r="AF1329">
            <v>19424995</v>
          </cell>
        </row>
        <row r="1330">
          <cell r="T1330">
            <v>31575000</v>
          </cell>
          <cell r="Z1330" t="str">
            <v xml:space="preserve"> </v>
          </cell>
          <cell r="AC1330" t="str">
            <v xml:space="preserve"> </v>
          </cell>
          <cell r="AD1330">
            <v>8647596</v>
          </cell>
          <cell r="AF1330">
            <v>22927245</v>
          </cell>
        </row>
        <row r="1331">
          <cell r="T1331">
            <v>33636000</v>
          </cell>
          <cell r="Z1331" t="str">
            <v xml:space="preserve"> </v>
          </cell>
          <cell r="AC1331" t="str">
            <v xml:space="preserve"> </v>
          </cell>
          <cell r="AD1331">
            <v>8000740</v>
          </cell>
          <cell r="AF1331">
            <v>20799336</v>
          </cell>
        </row>
        <row r="1332">
          <cell r="T1332">
            <v>24302000</v>
          </cell>
          <cell r="Y1332">
            <v>4561090</v>
          </cell>
          <cell r="Z1332" t="str">
            <v xml:space="preserve"> </v>
          </cell>
          <cell r="AC1332">
            <v>19740100</v>
          </cell>
        </row>
        <row r="1333">
          <cell r="T1333">
            <v>28930000</v>
          </cell>
          <cell r="Z1333" t="str">
            <v xml:space="preserve"> </v>
          </cell>
          <cell r="AC1333" t="str">
            <v xml:space="preserve"> </v>
          </cell>
          <cell r="AD1333">
            <v>12484550</v>
          </cell>
          <cell r="AF1333">
            <v>16444829</v>
          </cell>
        </row>
        <row r="1334">
          <cell r="T1334">
            <v>1000</v>
          </cell>
          <cell r="Y1334" t="str">
            <v xml:space="preserve"> </v>
          </cell>
          <cell r="Z1334" t="str">
            <v xml:space="preserve"> </v>
          </cell>
          <cell r="AC1334" t="str">
            <v xml:space="preserve"> </v>
          </cell>
        </row>
        <row r="1335">
          <cell r="T1335">
            <v>1000</v>
          </cell>
          <cell r="Z1335" t="str">
            <v xml:space="preserve"> </v>
          </cell>
          <cell r="AC1335" t="str">
            <v xml:space="preserve"> </v>
          </cell>
        </row>
        <row r="1336">
          <cell r="T1336">
            <v>1000</v>
          </cell>
          <cell r="Z1336" t="str">
            <v xml:space="preserve"> </v>
          </cell>
          <cell r="AC1336" t="str">
            <v xml:space="preserve"> </v>
          </cell>
        </row>
        <row r="1337">
          <cell r="T1337">
            <v>1000</v>
          </cell>
          <cell r="Z1337" t="str">
            <v xml:space="preserve"> </v>
          </cell>
          <cell r="AC1337" t="str">
            <v xml:space="preserve"> </v>
          </cell>
        </row>
        <row r="1338">
          <cell r="T1338">
            <v>1000</v>
          </cell>
          <cell r="Z1338" t="str">
            <v xml:space="preserve"> </v>
          </cell>
          <cell r="AC1338" t="str">
            <v xml:space="preserve"> </v>
          </cell>
        </row>
        <row r="1339">
          <cell r="T1339">
            <v>1000</v>
          </cell>
          <cell r="Z1339" t="str">
            <v xml:space="preserve"> </v>
          </cell>
          <cell r="AC1339" t="str">
            <v xml:space="preserve"> </v>
          </cell>
        </row>
        <row r="1340">
          <cell r="T1340">
            <v>1000</v>
          </cell>
          <cell r="Z1340" t="str">
            <v xml:space="preserve"> </v>
          </cell>
          <cell r="AC1340" t="str">
            <v xml:space="preserve"> </v>
          </cell>
        </row>
        <row r="1341">
          <cell r="T1341">
            <v>1000</v>
          </cell>
          <cell r="Z1341" t="str">
            <v xml:space="preserve"> </v>
          </cell>
          <cell r="AC1341" t="str">
            <v xml:space="preserve"> </v>
          </cell>
        </row>
        <row r="1342">
          <cell r="T1342">
            <v>201000</v>
          </cell>
          <cell r="Z1342" t="str">
            <v xml:space="preserve"> </v>
          </cell>
          <cell r="AC1342" t="str">
            <v xml:space="preserve"> </v>
          </cell>
          <cell r="AD1342">
            <v>200520</v>
          </cell>
        </row>
        <row r="1343">
          <cell r="T1343">
            <v>1000</v>
          </cell>
          <cell r="Z1343" t="str">
            <v xml:space="preserve"> </v>
          </cell>
          <cell r="AC1343" t="str">
            <v xml:space="preserve"> </v>
          </cell>
        </row>
        <row r="1344">
          <cell r="T1344">
            <v>54806000</v>
          </cell>
          <cell r="Z1344">
            <v>13086942</v>
          </cell>
          <cell r="AB1344">
            <v>34033096</v>
          </cell>
          <cell r="AC1344" t="str">
            <v xml:space="preserve"> </v>
          </cell>
          <cell r="AE1344">
            <v>7685019</v>
          </cell>
        </row>
        <row r="1345">
          <cell r="T1345">
            <v>32999000</v>
          </cell>
          <cell r="Y1345">
            <v>8249525</v>
          </cell>
          <cell r="Z1345">
            <v>24748575</v>
          </cell>
          <cell r="AC1345" t="str">
            <v xml:space="preserve"> </v>
          </cell>
        </row>
        <row r="1346">
          <cell r="T1346">
            <v>1000</v>
          </cell>
          <cell r="Z1346" t="str">
            <v xml:space="preserve"> </v>
          </cell>
          <cell r="AC1346" t="str">
            <v xml:space="preserve"> </v>
          </cell>
        </row>
        <row r="1347">
          <cell r="T1347">
            <v>1000</v>
          </cell>
          <cell r="Z1347" t="str">
            <v xml:space="preserve"> </v>
          </cell>
          <cell r="AC1347" t="str">
            <v xml:space="preserve"> </v>
          </cell>
        </row>
        <row r="1348">
          <cell r="T1348">
            <v>55821000</v>
          </cell>
          <cell r="Z1348" t="str">
            <v xml:space="preserve"> </v>
          </cell>
          <cell r="AB1348">
            <v>12559617</v>
          </cell>
          <cell r="AC1348">
            <v>37678851</v>
          </cell>
          <cell r="AF1348">
            <v>5582052</v>
          </cell>
        </row>
        <row r="1349">
          <cell r="T1349">
            <v>33397000</v>
          </cell>
          <cell r="Z1349" t="str">
            <v xml:space="preserve"> </v>
          </cell>
          <cell r="AC1349">
            <v>8341839</v>
          </cell>
          <cell r="AF1349">
            <v>25054504</v>
          </cell>
        </row>
        <row r="1350">
          <cell r="T1350">
            <v>47130000</v>
          </cell>
          <cell r="Z1350" t="str">
            <v xml:space="preserve"> </v>
          </cell>
          <cell r="AB1350">
            <v>11782460</v>
          </cell>
          <cell r="AC1350" t="str">
            <v xml:space="preserve"> </v>
          </cell>
          <cell r="AE1350">
            <v>35347379</v>
          </cell>
        </row>
        <row r="1351">
          <cell r="T1351">
            <v>11220000</v>
          </cell>
          <cell r="Z1351" t="str">
            <v xml:space="preserve"> </v>
          </cell>
          <cell r="AC1351">
            <v>2804972</v>
          </cell>
          <cell r="AD1351">
            <v>7853923</v>
          </cell>
          <cell r="AF1351">
            <v>560994</v>
          </cell>
        </row>
        <row r="1352">
          <cell r="T1352">
            <v>43222000</v>
          </cell>
          <cell r="Y1352">
            <v>10804014</v>
          </cell>
          <cell r="Z1352">
            <v>21846591</v>
          </cell>
          <cell r="AC1352">
            <v>8401222</v>
          </cell>
          <cell r="AD1352">
            <v>2170055</v>
          </cell>
        </row>
        <row r="1353">
          <cell r="T1353">
            <v>43054000</v>
          </cell>
          <cell r="Z1353">
            <v>10929997</v>
          </cell>
          <cell r="AB1353">
            <v>22634288</v>
          </cell>
          <cell r="AC1353" t="str">
            <v xml:space="preserve"> </v>
          </cell>
          <cell r="AD1353">
            <v>9489545</v>
          </cell>
        </row>
        <row r="1354">
          <cell r="T1354">
            <v>1000</v>
          </cell>
          <cell r="Z1354" t="str">
            <v xml:space="preserve"> </v>
          </cell>
          <cell r="AC1354" t="str">
            <v xml:space="preserve"> </v>
          </cell>
        </row>
        <row r="1355">
          <cell r="T1355">
            <v>4124000</v>
          </cell>
          <cell r="Z1355" t="str">
            <v xml:space="preserve"> </v>
          </cell>
          <cell r="AC1355" t="str">
            <v xml:space="preserve"> </v>
          </cell>
          <cell r="AE1355">
            <v>4123570</v>
          </cell>
        </row>
        <row r="1356">
          <cell r="T1356">
            <v>1000</v>
          </cell>
          <cell r="Z1356" t="str">
            <v xml:space="preserve"> </v>
          </cell>
          <cell r="AC1356" t="str">
            <v xml:space="preserve"> </v>
          </cell>
        </row>
        <row r="1357">
          <cell r="T1357">
            <v>1000</v>
          </cell>
          <cell r="Z1357" t="str">
            <v xml:space="preserve"> </v>
          </cell>
          <cell r="AC1357" t="str">
            <v xml:space="preserve"> </v>
          </cell>
        </row>
        <row r="1358">
          <cell r="T1358">
            <v>1000</v>
          </cell>
          <cell r="Z1358" t="str">
            <v xml:space="preserve"> </v>
          </cell>
          <cell r="AC1358" t="str">
            <v xml:space="preserve"> </v>
          </cell>
        </row>
        <row r="1359">
          <cell r="T1359">
            <v>4100000</v>
          </cell>
          <cell r="Y1359">
            <v>4099008</v>
          </cell>
          <cell r="Z1359" t="str">
            <v xml:space="preserve"> </v>
          </cell>
          <cell r="AC1359" t="str">
            <v xml:space="preserve"> </v>
          </cell>
        </row>
        <row r="1360">
          <cell r="T1360">
            <v>38297000</v>
          </cell>
          <cell r="W1360">
            <v>26637007</v>
          </cell>
          <cell r="Z1360">
            <v>11659641</v>
          </cell>
          <cell r="AC1360" t="str">
            <v xml:space="preserve"> </v>
          </cell>
        </row>
        <row r="1361">
          <cell r="T1361">
            <v>1000</v>
          </cell>
          <cell r="Z1361" t="str">
            <v xml:space="preserve"> </v>
          </cell>
          <cell r="AC1361" t="str">
            <v xml:space="preserve"> </v>
          </cell>
        </row>
        <row r="1362">
          <cell r="T1362">
            <v>1000</v>
          </cell>
          <cell r="Z1362" t="str">
            <v xml:space="preserve"> </v>
          </cell>
          <cell r="AC1362" t="str">
            <v xml:space="preserve"> </v>
          </cell>
        </row>
        <row r="1363">
          <cell r="T1363">
            <v>6312000</v>
          </cell>
          <cell r="X1363">
            <v>6311676</v>
          </cell>
          <cell r="Z1363" t="str">
            <v xml:space="preserve"> </v>
          </cell>
          <cell r="AC1363" t="str">
            <v xml:space="preserve"> </v>
          </cell>
        </row>
        <row r="1364">
          <cell r="T1364">
            <v>1000</v>
          </cell>
          <cell r="Z1364" t="str">
            <v xml:space="preserve"> </v>
          </cell>
          <cell r="AC1364" t="str">
            <v xml:space="preserve"> </v>
          </cell>
        </row>
        <row r="1365">
          <cell r="T1365">
            <v>1000</v>
          </cell>
          <cell r="Z1365" t="str">
            <v xml:space="preserve"> </v>
          </cell>
          <cell r="AC1365" t="str">
            <v xml:space="preserve"> </v>
          </cell>
        </row>
        <row r="1366">
          <cell r="T1366">
            <v>1000</v>
          </cell>
          <cell r="Z1366" t="str">
            <v xml:space="preserve"> </v>
          </cell>
          <cell r="AC1366" t="str">
            <v xml:space="preserve"> </v>
          </cell>
        </row>
        <row r="1367">
          <cell r="T1367">
            <v>47321000</v>
          </cell>
          <cell r="Z1367" t="str">
            <v xml:space="preserve"> </v>
          </cell>
          <cell r="AC1367" t="str">
            <v xml:space="preserve"> </v>
          </cell>
          <cell r="AE1367">
            <v>17254127</v>
          </cell>
          <cell r="AF1367">
            <v>30066406</v>
          </cell>
        </row>
        <row r="1368">
          <cell r="T1368">
            <v>-22000</v>
          </cell>
          <cell r="Z1368" t="str">
            <v xml:space="preserve"> </v>
          </cell>
          <cell r="AC1368" t="str">
            <v xml:space="preserve"> </v>
          </cell>
          <cell r="AF1368">
            <v>7122108</v>
          </cell>
        </row>
        <row r="1369">
          <cell r="T1369">
            <v>1402000</v>
          </cell>
          <cell r="U1369" t="str">
            <v xml:space="preserve"> </v>
          </cell>
          <cell r="V1369" t="str">
            <v xml:space="preserve"> </v>
          </cell>
        </row>
        <row r="1370">
          <cell r="T1370">
            <v>2681488000</v>
          </cell>
          <cell r="U1370">
            <v>18842921</v>
          </cell>
          <cell r="V1370">
            <v>57473641</v>
          </cell>
          <cell r="W1370">
            <v>150177162</v>
          </cell>
          <cell r="X1370">
            <v>197853131</v>
          </cell>
          <cell r="Y1370">
            <v>172769559</v>
          </cell>
          <cell r="Z1370">
            <v>529699700</v>
          </cell>
          <cell r="AA1370">
            <v>97735584</v>
          </cell>
          <cell r="AB1370">
            <v>293271339</v>
          </cell>
          <cell r="AC1370">
            <v>244319580</v>
          </cell>
          <cell r="AD1370">
            <v>205038336</v>
          </cell>
          <cell r="AE1370">
            <v>231118667</v>
          </cell>
          <cell r="AF1370">
            <v>461767561</v>
          </cell>
        </row>
        <row r="1372">
          <cell r="T1372">
            <v>168000000</v>
          </cell>
          <cell r="Z1372" t="str">
            <v xml:space="preserve"> </v>
          </cell>
          <cell r="AC1372" t="str">
            <v xml:space="preserve"> </v>
          </cell>
          <cell r="AE1372">
            <v>168000000</v>
          </cell>
        </row>
        <row r="1373">
          <cell r="T1373">
            <v>197072000</v>
          </cell>
          <cell r="Z1373" t="str">
            <v xml:space="preserve"> </v>
          </cell>
          <cell r="AC1373" t="str">
            <v xml:space="preserve"> </v>
          </cell>
          <cell r="AF1373">
            <v>197072000</v>
          </cell>
        </row>
        <row r="1374">
          <cell r="T1374">
            <v>126240000</v>
          </cell>
          <cell r="Z1374" t="str">
            <v xml:space="preserve"> </v>
          </cell>
          <cell r="AC1374" t="str">
            <v xml:space="preserve"> </v>
          </cell>
          <cell r="AE1374">
            <v>126240000</v>
          </cell>
        </row>
        <row r="1375">
          <cell r="T1375">
            <v>100000000</v>
          </cell>
          <cell r="Z1375" t="str">
            <v xml:space="preserve"> </v>
          </cell>
          <cell r="AC1375" t="str">
            <v xml:space="preserve"> </v>
          </cell>
          <cell r="AE1375">
            <v>100000000</v>
          </cell>
        </row>
        <row r="1376">
          <cell r="T1376">
            <v>200000000</v>
          </cell>
          <cell r="Z1376" t="str">
            <v xml:space="preserve"> </v>
          </cell>
          <cell r="AC1376" t="str">
            <v xml:space="preserve"> </v>
          </cell>
          <cell r="AD1376">
            <v>200000000</v>
          </cell>
        </row>
        <row r="1377">
          <cell r="T1377">
            <v>200000000</v>
          </cell>
          <cell r="Z1377" t="str">
            <v xml:space="preserve"> </v>
          </cell>
          <cell r="AC1377">
            <v>200000000</v>
          </cell>
        </row>
        <row r="1378">
          <cell r="T1378">
            <v>300000000</v>
          </cell>
          <cell r="Z1378" t="str">
            <v xml:space="preserve"> </v>
          </cell>
          <cell r="AC1378" t="str">
            <v xml:space="preserve"> </v>
          </cell>
          <cell r="AD1378">
            <v>300000000</v>
          </cell>
        </row>
        <row r="1379">
          <cell r="T1379">
            <v>300000000</v>
          </cell>
          <cell r="Z1379" t="str">
            <v xml:space="preserve"> </v>
          </cell>
          <cell r="AC1379" t="str">
            <v xml:space="preserve"> </v>
          </cell>
          <cell r="AD1379">
            <v>300000000</v>
          </cell>
        </row>
        <row r="1380">
          <cell r="T1380">
            <v>500000000</v>
          </cell>
          <cell r="Z1380" t="str">
            <v xml:space="preserve"> </v>
          </cell>
          <cell r="AC1380" t="str">
            <v xml:space="preserve"> </v>
          </cell>
          <cell r="AD1380">
            <v>500000000</v>
          </cell>
        </row>
        <row r="1381">
          <cell r="T1381">
            <v>198000000</v>
          </cell>
          <cell r="Z1381" t="str">
            <v xml:space="preserve"> </v>
          </cell>
          <cell r="AC1381">
            <v>198000000</v>
          </cell>
        </row>
        <row r="1382">
          <cell r="T1382">
            <v>200000000</v>
          </cell>
          <cell r="Z1382" t="str">
            <v xml:space="preserve"> </v>
          </cell>
          <cell r="AC1382">
            <v>200000000</v>
          </cell>
        </row>
        <row r="1383">
          <cell r="T1383">
            <v>300000000</v>
          </cell>
          <cell r="Z1383" t="str">
            <v xml:space="preserve"> </v>
          </cell>
          <cell r="AC1383" t="str">
            <v xml:space="preserve"> </v>
          </cell>
          <cell r="AD1383">
            <v>300000000</v>
          </cell>
        </row>
        <row r="1384">
          <cell r="T1384">
            <v>1055417000</v>
          </cell>
          <cell r="W1384">
            <v>905416000</v>
          </cell>
          <cell r="Z1384" t="str">
            <v xml:space="preserve"> </v>
          </cell>
          <cell r="AA1384">
            <v>1000</v>
          </cell>
          <cell r="AC1384" t="str">
            <v xml:space="preserve"> </v>
          </cell>
          <cell r="AE1384">
            <v>150000000</v>
          </cell>
        </row>
        <row r="1385">
          <cell r="T1385">
            <v>300000000</v>
          </cell>
          <cell r="X1385" t="str">
            <v xml:space="preserve"> </v>
          </cell>
          <cell r="Z1385" t="str">
            <v xml:space="preserve"> </v>
          </cell>
          <cell r="AC1385" t="str">
            <v xml:space="preserve"> </v>
          </cell>
          <cell r="AE1385">
            <v>300000000</v>
          </cell>
        </row>
        <row r="1386">
          <cell r="T1386">
            <v>308700000</v>
          </cell>
          <cell r="X1386">
            <v>308700000</v>
          </cell>
          <cell r="Z1386" t="str">
            <v xml:space="preserve"> </v>
          </cell>
          <cell r="AC1386" t="str">
            <v xml:space="preserve"> </v>
          </cell>
        </row>
        <row r="1387">
          <cell r="T1387">
            <v>360150000</v>
          </cell>
          <cell r="X1387">
            <v>360150000</v>
          </cell>
          <cell r="Z1387" t="str">
            <v xml:space="preserve"> </v>
          </cell>
          <cell r="AC1387" t="str">
            <v xml:space="preserve"> </v>
          </cell>
        </row>
        <row r="1388">
          <cell r="T1388">
            <v>308700000</v>
          </cell>
          <cell r="X1388">
            <v>308700000</v>
          </cell>
          <cell r="Z1388" t="str">
            <v xml:space="preserve"> </v>
          </cell>
          <cell r="AC1388" t="str">
            <v xml:space="preserve"> </v>
          </cell>
        </row>
        <row r="1389">
          <cell r="T1389">
            <v>308700000</v>
          </cell>
          <cell r="Z1389">
            <v>308700000</v>
          </cell>
          <cell r="AC1389" t="str">
            <v xml:space="preserve"> </v>
          </cell>
        </row>
        <row r="1390">
          <cell r="T1390">
            <v>308700000</v>
          </cell>
          <cell r="Z1390">
            <v>308700000</v>
          </cell>
          <cell r="AC1390" t="str">
            <v xml:space="preserve"> </v>
          </cell>
        </row>
        <row r="1391">
          <cell r="T1391">
            <v>102900000</v>
          </cell>
          <cell r="Y1391">
            <v>102900000</v>
          </cell>
          <cell r="Z1391" t="str">
            <v xml:space="preserve"> </v>
          </cell>
          <cell r="AC1391" t="str">
            <v xml:space="preserve"> </v>
          </cell>
        </row>
        <row r="1392">
          <cell r="T1392">
            <v>51450000</v>
          </cell>
          <cell r="Z1392">
            <v>51450000</v>
          </cell>
          <cell r="AC1392" t="str">
            <v xml:space="preserve"> </v>
          </cell>
        </row>
        <row r="1393">
          <cell r="T1393">
            <v>64313000</v>
          </cell>
          <cell r="Z1393">
            <v>64313000</v>
          </cell>
          <cell r="AC1393" t="str">
            <v xml:space="preserve"> </v>
          </cell>
        </row>
        <row r="1394">
          <cell r="T1394">
            <v>411600000</v>
          </cell>
          <cell r="Y1394">
            <v>411600000</v>
          </cell>
          <cell r="Z1394" t="str">
            <v xml:space="preserve"> </v>
          </cell>
          <cell r="AC1394" t="str">
            <v xml:space="preserve"> </v>
          </cell>
        </row>
        <row r="1395">
          <cell r="T1395">
            <v>1000000000</v>
          </cell>
          <cell r="Y1395">
            <v>1000000000</v>
          </cell>
          <cell r="Z1395" t="str">
            <v xml:space="preserve"> </v>
          </cell>
          <cell r="AC1395" t="str">
            <v xml:space="preserve"> </v>
          </cell>
        </row>
        <row r="1396">
          <cell r="T1396">
            <v>0</v>
          </cell>
          <cell r="Y1396" t="str">
            <v xml:space="preserve"> </v>
          </cell>
          <cell r="Z1396" t="str">
            <v xml:space="preserve"> </v>
          </cell>
          <cell r="AC1396" t="str">
            <v xml:space="preserve"> </v>
          </cell>
        </row>
        <row r="1397">
          <cell r="T1397">
            <v>0</v>
          </cell>
          <cell r="Y1397" t="str">
            <v xml:space="preserve"> </v>
          </cell>
          <cell r="Z1397" t="str">
            <v xml:space="preserve"> </v>
          </cell>
          <cell r="AC1397" t="str">
            <v xml:space="preserve"> </v>
          </cell>
        </row>
        <row r="1398">
          <cell r="T1398">
            <v>616188000</v>
          </cell>
          <cell r="Y1398" t="str">
            <v xml:space="preserve"> </v>
          </cell>
          <cell r="Z1398" t="str">
            <v xml:space="preserve"> </v>
          </cell>
          <cell r="AC1398" t="str">
            <v xml:space="preserve"> </v>
          </cell>
          <cell r="AF1398">
            <v>616187824</v>
          </cell>
        </row>
        <row r="1399">
          <cell r="T1399">
            <v>50500000</v>
          </cell>
          <cell r="Y1399" t="str">
            <v xml:space="preserve"> </v>
          </cell>
          <cell r="Z1399" t="str">
            <v xml:space="preserve"> </v>
          </cell>
          <cell r="AC1399" t="str">
            <v xml:space="preserve"> </v>
          </cell>
        </row>
        <row r="1400">
          <cell r="T1400">
            <v>262000000</v>
          </cell>
          <cell r="Y1400" t="str">
            <v xml:space="preserve"> </v>
          </cell>
          <cell r="Z1400" t="str">
            <v xml:space="preserve"> </v>
          </cell>
          <cell r="AC1400" t="str">
            <v xml:space="preserve"> </v>
          </cell>
          <cell r="AF1400">
            <v>262000000</v>
          </cell>
        </row>
        <row r="1401">
          <cell r="T1401">
            <v>289106000</v>
          </cell>
          <cell r="Y1401" t="str">
            <v xml:space="preserve"> </v>
          </cell>
          <cell r="Z1401" t="str">
            <v xml:space="preserve"> </v>
          </cell>
          <cell r="AC1401" t="str">
            <v xml:space="preserve"> </v>
          </cell>
          <cell r="AE1401">
            <v>289105570</v>
          </cell>
        </row>
        <row r="1402">
          <cell r="T1402">
            <v>0</v>
          </cell>
          <cell r="Z1402" t="str">
            <v xml:space="preserve"> </v>
          </cell>
        </row>
        <row r="1403">
          <cell r="T1403">
            <v>8587736000</v>
          </cell>
          <cell r="U1403">
            <v>0</v>
          </cell>
          <cell r="V1403">
            <v>0</v>
          </cell>
          <cell r="W1403">
            <v>905416000</v>
          </cell>
          <cell r="X1403">
            <v>977550000</v>
          </cell>
          <cell r="Y1403">
            <v>1514500000</v>
          </cell>
          <cell r="Z1403">
            <v>733163000</v>
          </cell>
          <cell r="AA1403">
            <v>1000</v>
          </cell>
          <cell r="AB1403">
            <v>0</v>
          </cell>
          <cell r="AC1403">
            <v>598000000</v>
          </cell>
          <cell r="AD1403">
            <v>1600000000</v>
          </cell>
          <cell r="AE1403">
            <v>1133345570</v>
          </cell>
          <cell r="AF1403">
            <v>1075259824</v>
          </cell>
        </row>
        <row r="1405">
          <cell r="T1405">
            <v>13878006000</v>
          </cell>
          <cell r="U1405">
            <v>227853872</v>
          </cell>
          <cell r="V1405">
            <v>229413916</v>
          </cell>
          <cell r="W1405">
            <v>1173218138</v>
          </cell>
          <cell r="X1405">
            <v>1175403131</v>
          </cell>
          <cell r="Y1405">
            <v>1783748098</v>
          </cell>
          <cell r="Z1405">
            <v>1800645402</v>
          </cell>
          <cell r="AA1405">
            <v>151634186</v>
          </cell>
          <cell r="AB1405">
            <v>293271339</v>
          </cell>
          <cell r="AC1405">
            <v>842319580</v>
          </cell>
          <cell r="AD1405">
            <v>2362761308</v>
          </cell>
          <cell r="AE1405">
            <v>1364464237</v>
          </cell>
          <cell r="AF1405">
            <v>2263906328</v>
          </cell>
        </row>
        <row r="1406">
          <cell r="T1406" t="str">
            <v xml:space="preserve"> </v>
          </cell>
          <cell r="U1406" t="str">
            <v xml:space="preserve"> </v>
          </cell>
          <cell r="V1406" t="str">
            <v xml:space="preserve"> </v>
          </cell>
          <cell r="W1406" t="str">
            <v xml:space="preserve"> </v>
          </cell>
          <cell r="X1406" t="str">
            <v xml:space="preserve"> </v>
          </cell>
          <cell r="Y1406" t="str">
            <v xml:space="preserve"> </v>
          </cell>
          <cell r="Z1406" t="str">
            <v xml:space="preserve"> </v>
          </cell>
          <cell r="AA1406" t="str">
            <v xml:space="preserve"> </v>
          </cell>
          <cell r="AB1406" t="str">
            <v xml:space="preserve"> </v>
          </cell>
          <cell r="AC1406" t="str">
            <v xml:space="preserve"> </v>
          </cell>
          <cell r="AD1406" t="str">
            <v xml:space="preserve"> </v>
          </cell>
          <cell r="AE1406" t="str">
            <v xml:space="preserve"> </v>
          </cell>
          <cell r="AF1406" t="str">
            <v xml:space="preserve"> </v>
          </cell>
        </row>
        <row r="1408">
          <cell r="T1408" t="str">
            <v>PPTO VGTE</v>
          </cell>
        </row>
        <row r="1409">
          <cell r="T1409">
            <v>5099058000</v>
          </cell>
          <cell r="U1409">
            <v>0</v>
          </cell>
          <cell r="V1409">
            <v>0</v>
          </cell>
          <cell r="W1409">
            <v>0</v>
          </cell>
          <cell r="X1409">
            <v>0</v>
          </cell>
          <cell r="Y1409">
            <v>0</v>
          </cell>
          <cell r="Z1409">
            <v>0</v>
          </cell>
          <cell r="AA1409">
            <v>0</v>
          </cell>
          <cell r="AB1409">
            <v>0</v>
          </cell>
          <cell r="AC1409">
            <v>0</v>
          </cell>
          <cell r="AD1409">
            <v>0</v>
          </cell>
          <cell r="AE1409">
            <v>0</v>
          </cell>
          <cell r="AF1409">
            <v>0</v>
          </cell>
        </row>
        <row r="1412">
          <cell r="T1412">
            <v>76692713000</v>
          </cell>
          <cell r="U1412">
            <v>227853872</v>
          </cell>
          <cell r="V1412">
            <v>4452239312</v>
          </cell>
          <cell r="W1412">
            <v>5625680293</v>
          </cell>
          <cell r="X1412">
            <v>4553066546</v>
          </cell>
          <cell r="Y1412">
            <v>7997007645</v>
          </cell>
          <cell r="Z1412">
            <v>11198861993</v>
          </cell>
          <cell r="AA1412">
            <v>3024538506</v>
          </cell>
          <cell r="AB1412">
            <v>3253577150</v>
          </cell>
          <cell r="AC1412">
            <v>3484632111</v>
          </cell>
          <cell r="AD1412">
            <v>7827306116</v>
          </cell>
          <cell r="AE1412">
            <v>6709548077</v>
          </cell>
          <cell r="AF1412">
            <v>13789201216</v>
          </cell>
        </row>
        <row r="1413">
          <cell r="Y1413" t="str">
            <v xml:space="preserve"> </v>
          </cell>
          <cell r="AD1413" t="str">
            <v xml:space="preserve"> </v>
          </cell>
        </row>
        <row r="1414">
          <cell r="V1414" t="str">
            <v xml:space="preserve"> </v>
          </cell>
          <cell r="AE1414" t="str">
            <v xml:space="preserve"> </v>
          </cell>
        </row>
        <row r="1415">
          <cell r="T1415" t="str">
            <v>PPTO VGTE</v>
          </cell>
        </row>
        <row r="1416">
          <cell r="T1416">
            <v>925095000</v>
          </cell>
          <cell r="U1416">
            <v>0</v>
          </cell>
          <cell r="V1416">
            <v>0</v>
          </cell>
          <cell r="W1416">
            <v>1378110</v>
          </cell>
          <cell r="X1416">
            <v>824868447</v>
          </cell>
          <cell r="Y1416">
            <v>0</v>
          </cell>
          <cell r="Z1416">
            <v>0</v>
          </cell>
          <cell r="AA1416">
            <v>0</v>
          </cell>
          <cell r="AB1416">
            <v>0</v>
          </cell>
          <cell r="AC1416">
            <v>98848070</v>
          </cell>
          <cell r="AD1416">
            <v>0</v>
          </cell>
          <cell r="AE1416">
            <v>0</v>
          </cell>
          <cell r="AF1416">
            <v>0</v>
          </cell>
        </row>
        <row r="1417">
          <cell r="T1417">
            <v>-925095000</v>
          </cell>
          <cell r="U1417">
            <v>0</v>
          </cell>
          <cell r="V1417">
            <v>-108520742</v>
          </cell>
          <cell r="W1417">
            <v>-99459791</v>
          </cell>
          <cell r="X1417">
            <v>-65421330</v>
          </cell>
          <cell r="Y1417">
            <v>-54486340</v>
          </cell>
          <cell r="Z1417">
            <v>-176517060</v>
          </cell>
          <cell r="AA1417">
            <v>-77820094</v>
          </cell>
          <cell r="AB1417">
            <v>-99925407</v>
          </cell>
          <cell r="AC1417">
            <v>-109810212</v>
          </cell>
          <cell r="AD1417">
            <v>-567891901</v>
          </cell>
          <cell r="AE1417">
            <v>-87704901</v>
          </cell>
          <cell r="AF1417">
            <v>-87704901</v>
          </cell>
        </row>
        <row r="1419">
          <cell r="T1419">
            <v>0</v>
          </cell>
          <cell r="U1419">
            <v>0</v>
          </cell>
          <cell r="V1419">
            <v>-108520742</v>
          </cell>
          <cell r="W1419">
            <v>-98081681</v>
          </cell>
          <cell r="X1419">
            <v>759447117</v>
          </cell>
          <cell r="Y1419">
            <v>-54486340</v>
          </cell>
          <cell r="Z1419">
            <v>-176517060</v>
          </cell>
          <cell r="AA1419">
            <v>-77820094</v>
          </cell>
          <cell r="AB1419">
            <v>-99925407</v>
          </cell>
          <cell r="AC1419">
            <v>-10962142</v>
          </cell>
          <cell r="AD1419">
            <v>-567891901</v>
          </cell>
          <cell r="AE1419">
            <v>-87704901</v>
          </cell>
          <cell r="AF1419">
            <v>-87704901</v>
          </cell>
        </row>
        <row r="1421">
          <cell r="T1421">
            <v>76692713000</v>
          </cell>
          <cell r="U1421">
            <v>227853872</v>
          </cell>
          <cell r="V1421">
            <v>4343718570</v>
          </cell>
          <cell r="W1421">
            <v>5527598612</v>
          </cell>
          <cell r="X1421">
            <v>5312513663</v>
          </cell>
          <cell r="Y1421">
            <v>7942521305</v>
          </cell>
          <cell r="Z1421">
            <v>11022344933</v>
          </cell>
          <cell r="AA1421">
            <v>2946718412</v>
          </cell>
          <cell r="AB1421">
            <v>3153651743</v>
          </cell>
          <cell r="AC1421">
            <v>3473669969</v>
          </cell>
          <cell r="AD1421">
            <v>7259414215</v>
          </cell>
          <cell r="AE1421">
            <v>6621843176</v>
          </cell>
          <cell r="AF1421">
            <v>13701496315</v>
          </cell>
        </row>
        <row r="1423">
          <cell r="T1423">
            <v>5000000</v>
          </cell>
          <cell r="U1423">
            <v>0</v>
          </cell>
          <cell r="V1423">
            <v>0</v>
          </cell>
          <cell r="W1423">
            <v>0</v>
          </cell>
          <cell r="X1423">
            <v>0</v>
          </cell>
          <cell r="Y1423">
            <v>0</v>
          </cell>
          <cell r="Z1423">
            <v>0</v>
          </cell>
          <cell r="AA1423">
            <v>0</v>
          </cell>
          <cell r="AB1423">
            <v>0</v>
          </cell>
          <cell r="AC1423">
            <v>0</v>
          </cell>
          <cell r="AD1423">
            <v>0</v>
          </cell>
          <cell r="AE1423">
            <v>0</v>
          </cell>
          <cell r="AF1423">
            <v>0</v>
          </cell>
        </row>
        <row r="1424">
          <cell r="V1424" t="str">
            <v xml:space="preserve"> </v>
          </cell>
          <cell r="W1424" t="str">
            <v xml:space="preserve"> </v>
          </cell>
        </row>
        <row r="1425">
          <cell r="T1425">
            <v>76697713000</v>
          </cell>
          <cell r="U1425">
            <v>227853872</v>
          </cell>
          <cell r="V1425">
            <v>4343718570</v>
          </cell>
          <cell r="W1425">
            <v>5527598612</v>
          </cell>
          <cell r="X1425">
            <v>5312513663</v>
          </cell>
          <cell r="Y1425">
            <v>7942521305</v>
          </cell>
          <cell r="Z1425">
            <v>11022344933</v>
          </cell>
          <cell r="AA1425">
            <v>2946718412</v>
          </cell>
          <cell r="AB1425">
            <v>3153651743</v>
          </cell>
          <cell r="AC1425">
            <v>3473669969</v>
          </cell>
          <cell r="AD1425">
            <v>7259414215</v>
          </cell>
          <cell r="AE1425">
            <v>6621843176</v>
          </cell>
          <cell r="AF1425">
            <v>13701496315</v>
          </cell>
        </row>
        <row r="1426">
          <cell r="T1426" t="str">
            <v xml:space="preserve"> </v>
          </cell>
          <cell r="U1426">
            <v>227853872</v>
          </cell>
          <cell r="V1426">
            <v>4571572442</v>
          </cell>
          <cell r="W1426">
            <v>10099171054</v>
          </cell>
          <cell r="X1426">
            <v>15411684717</v>
          </cell>
          <cell r="Y1426">
            <v>23354206022</v>
          </cell>
          <cell r="Z1426">
            <v>34376550955</v>
          </cell>
          <cell r="AA1426">
            <v>37323269367</v>
          </cell>
          <cell r="AB1426">
            <v>40476921110</v>
          </cell>
          <cell r="AC1426">
            <v>43950591079</v>
          </cell>
          <cell r="AD1426">
            <v>51210005294</v>
          </cell>
          <cell r="AE1426">
            <v>57831848470</v>
          </cell>
          <cell r="AF1426">
            <v>71533344785</v>
          </cell>
        </row>
        <row r="1427">
          <cell r="T1427" t="str">
            <v xml:space="preserve"> </v>
          </cell>
          <cell r="U1427" t="str">
            <v xml:space="preserve"> </v>
          </cell>
          <cell r="V1427" t="str">
            <v xml:space="preserve"> </v>
          </cell>
          <cell r="W1427" t="str">
            <v xml:space="preserve"> </v>
          </cell>
          <cell r="X1427" t="str">
            <v xml:space="preserve"> </v>
          </cell>
          <cell r="Y1427" t="str">
            <v xml:space="preserve"> </v>
          </cell>
          <cell r="Z1427" t="str">
            <v xml:space="preserve"> </v>
          </cell>
          <cell r="AA1427" t="str">
            <v xml:space="preserve"> </v>
          </cell>
          <cell r="AB1427" t="str">
            <v xml:space="preserve"> </v>
          </cell>
          <cell r="AC1427" t="str">
            <v xml:space="preserve"> </v>
          </cell>
          <cell r="AD1427" t="str">
            <v xml:space="preserve"> </v>
          </cell>
          <cell r="AE1427" t="str">
            <v xml:space="preserve"> </v>
          </cell>
          <cell r="AF1427" t="str">
            <v xml:space="preserve"> </v>
          </cell>
        </row>
        <row r="1428">
          <cell r="T1428" t="str">
            <v xml:space="preserve"> </v>
          </cell>
          <cell r="X1428" t="str">
            <v xml:space="preserve"> </v>
          </cell>
          <cell r="Y1428" t="str">
            <v xml:space="preserve"> </v>
          </cell>
          <cell r="AA1428" t="str">
            <v xml:space="preserve"> </v>
          </cell>
          <cell r="AB1428" t="str">
            <v xml:space="preserve"> </v>
          </cell>
          <cell r="AC1428" t="str">
            <v xml:space="preserve"> </v>
          </cell>
          <cell r="AE1428">
            <v>522463530</v>
          </cell>
          <cell r="AF1428" t="str">
            <v xml:space="preserve"> </v>
          </cell>
        </row>
        <row r="1429">
          <cell r="U1429" t="str">
            <v xml:space="preserve"> </v>
          </cell>
          <cell r="V1429" t="str">
            <v xml:space="preserve"> </v>
          </cell>
          <cell r="W1429" t="str">
            <v xml:space="preserve"> </v>
          </cell>
          <cell r="Z1429" t="str">
            <v xml:space="preserve"> </v>
          </cell>
          <cell r="AA1429" t="str">
            <v xml:space="preserve"> </v>
          </cell>
          <cell r="AB1429" t="str">
            <v xml:space="preserve"> </v>
          </cell>
          <cell r="AC1429" t="str">
            <v xml:space="preserve"> </v>
          </cell>
          <cell r="AE1429">
            <v>522463530</v>
          </cell>
          <cell r="AF1429" t="str">
            <v xml:space="preserve"> </v>
          </cell>
        </row>
        <row r="1430">
          <cell r="V1430" t="str">
            <v xml:space="preserve"> </v>
          </cell>
          <cell r="W1430" t="str">
            <v xml:space="preserve"> </v>
          </cell>
          <cell r="Z1430" t="str">
            <v xml:space="preserve"> </v>
          </cell>
          <cell r="AB1430" t="str">
            <v xml:space="preserve"> </v>
          </cell>
          <cell r="AE1430" t="str">
            <v xml:space="preserve"> </v>
          </cell>
          <cell r="AF1430" t="str">
            <v xml:space="preserve"> </v>
          </cell>
        </row>
        <row r="1432">
          <cell r="W1432" t="str">
            <v xml:space="preserve"> </v>
          </cell>
          <cell r="Y1432" t="str">
            <v xml:space="preserve"> </v>
          </cell>
          <cell r="Z1432" t="str">
            <v xml:space="preserve"> </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sheetName val="FNDR AÑO 2002"/>
      <sheetName val="move11.01"/>
      <sheetName val="move12.01"/>
    </sheetNames>
    <sheetDataSet>
      <sheetData sheetId="0" refreshError="1">
        <row r="1">
          <cell r="D1">
            <v>37256</v>
          </cell>
        </row>
        <row r="3">
          <cell r="D3" t="str">
            <v xml:space="preserve"> </v>
          </cell>
        </row>
        <row r="4">
          <cell r="A4">
            <v>179</v>
          </cell>
          <cell r="D4" t="str">
            <v xml:space="preserve"> </v>
          </cell>
        </row>
        <row r="5">
          <cell r="D5" t="str">
            <v xml:space="preserve"> </v>
          </cell>
        </row>
        <row r="7">
          <cell r="A7" t="str">
            <v>Nº</v>
          </cell>
          <cell r="B7" t="str">
            <v>ITEM</v>
          </cell>
          <cell r="C7" t="str">
            <v>ASIG</v>
          </cell>
          <cell r="D7" t="str">
            <v>CODIGO BIP</v>
          </cell>
        </row>
        <row r="8">
          <cell r="A8">
            <v>17</v>
          </cell>
          <cell r="C8" t="str">
            <v>53</v>
          </cell>
        </row>
        <row r="9">
          <cell r="A9">
            <v>1</v>
          </cell>
          <cell r="B9">
            <v>53</v>
          </cell>
          <cell r="C9">
            <v>405</v>
          </cell>
          <cell r="D9">
            <v>20155507</v>
          </cell>
        </row>
        <row r="10">
          <cell r="A10">
            <v>2</v>
          </cell>
          <cell r="B10">
            <v>53</v>
          </cell>
          <cell r="C10">
            <v>406</v>
          </cell>
          <cell r="D10">
            <v>20155696</v>
          </cell>
        </row>
        <row r="11">
          <cell r="A11">
            <v>3</v>
          </cell>
          <cell r="B11">
            <v>53</v>
          </cell>
          <cell r="C11">
            <v>407</v>
          </cell>
          <cell r="D11">
            <v>20154586</v>
          </cell>
        </row>
        <row r="12">
          <cell r="A12">
            <v>4</v>
          </cell>
          <cell r="B12">
            <v>53</v>
          </cell>
          <cell r="C12">
            <v>420</v>
          </cell>
          <cell r="D12">
            <v>20156566</v>
          </cell>
        </row>
        <row r="13">
          <cell r="A13">
            <v>5</v>
          </cell>
          <cell r="B13">
            <v>53</v>
          </cell>
          <cell r="C13">
            <v>423</v>
          </cell>
          <cell r="D13">
            <v>20154957</v>
          </cell>
        </row>
        <row r="14">
          <cell r="A14">
            <v>6</v>
          </cell>
          <cell r="B14">
            <v>53</v>
          </cell>
          <cell r="C14">
            <v>570</v>
          </cell>
          <cell r="D14">
            <v>20139242</v>
          </cell>
        </row>
        <row r="15">
          <cell r="A15">
            <v>7</v>
          </cell>
          <cell r="B15">
            <v>53</v>
          </cell>
          <cell r="C15">
            <v>571</v>
          </cell>
          <cell r="D15">
            <v>20139261</v>
          </cell>
        </row>
        <row r="16">
          <cell r="A16">
            <v>8</v>
          </cell>
          <cell r="B16">
            <v>53</v>
          </cell>
          <cell r="C16">
            <v>572</v>
          </cell>
          <cell r="D16">
            <v>20139328</v>
          </cell>
        </row>
        <row r="17">
          <cell r="A17">
            <v>9</v>
          </cell>
          <cell r="B17">
            <v>53</v>
          </cell>
          <cell r="C17">
            <v>640</v>
          </cell>
          <cell r="D17">
            <v>20156203</v>
          </cell>
        </row>
        <row r="18">
          <cell r="A18">
            <v>10</v>
          </cell>
          <cell r="B18">
            <v>53</v>
          </cell>
          <cell r="C18">
            <v>641</v>
          </cell>
          <cell r="D18">
            <v>20156236</v>
          </cell>
        </row>
        <row r="19">
          <cell r="A19">
            <v>11</v>
          </cell>
          <cell r="B19">
            <v>53</v>
          </cell>
          <cell r="C19">
            <v>642</v>
          </cell>
          <cell r="D19">
            <v>20139041</v>
          </cell>
        </row>
        <row r="20">
          <cell r="A20">
            <v>12</v>
          </cell>
          <cell r="B20">
            <v>53</v>
          </cell>
          <cell r="C20">
            <v>643</v>
          </cell>
          <cell r="D20">
            <v>20156067</v>
          </cell>
        </row>
        <row r="21">
          <cell r="A21">
            <v>13</v>
          </cell>
          <cell r="B21">
            <v>53</v>
          </cell>
          <cell r="C21">
            <v>644</v>
          </cell>
          <cell r="D21">
            <v>20156120</v>
          </cell>
        </row>
        <row r="22">
          <cell r="A22">
            <v>14</v>
          </cell>
          <cell r="B22">
            <v>53</v>
          </cell>
          <cell r="C22">
            <v>645</v>
          </cell>
          <cell r="D22">
            <v>20163931</v>
          </cell>
        </row>
        <row r="23">
          <cell r="A23">
            <v>15</v>
          </cell>
          <cell r="B23">
            <v>53</v>
          </cell>
          <cell r="C23">
            <v>646</v>
          </cell>
          <cell r="D23">
            <v>20156128</v>
          </cell>
        </row>
        <row r="24">
          <cell r="A24">
            <v>16</v>
          </cell>
          <cell r="B24">
            <v>53</v>
          </cell>
          <cell r="C24">
            <v>647</v>
          </cell>
          <cell r="D24">
            <v>20156125</v>
          </cell>
        </row>
        <row r="25">
          <cell r="A25">
            <v>17</v>
          </cell>
          <cell r="B25">
            <v>53</v>
          </cell>
          <cell r="C25">
            <v>651</v>
          </cell>
          <cell r="D25">
            <v>20171734</v>
          </cell>
        </row>
        <row r="26">
          <cell r="A26">
            <v>18</v>
          </cell>
          <cell r="B26">
            <v>53</v>
          </cell>
          <cell r="C26">
            <v>777</v>
          </cell>
          <cell r="D26">
            <v>20120305</v>
          </cell>
        </row>
        <row r="27">
          <cell r="A27">
            <v>19</v>
          </cell>
          <cell r="B27">
            <v>53</v>
          </cell>
          <cell r="C27">
            <v>992</v>
          </cell>
          <cell r="D27">
            <v>20092918</v>
          </cell>
        </row>
        <row r="28">
          <cell r="B28">
            <v>53</v>
          </cell>
          <cell r="D28">
            <v>20110746</v>
          </cell>
        </row>
        <row r="29">
          <cell r="B29">
            <v>53</v>
          </cell>
          <cell r="D29">
            <v>20067704</v>
          </cell>
        </row>
        <row r="30">
          <cell r="B30">
            <v>53</v>
          </cell>
          <cell r="D30">
            <v>20124420</v>
          </cell>
        </row>
        <row r="31">
          <cell r="B31">
            <v>53</v>
          </cell>
          <cell r="D31">
            <v>20124430</v>
          </cell>
        </row>
        <row r="32">
          <cell r="B32">
            <v>53</v>
          </cell>
          <cell r="D32">
            <v>20159035</v>
          </cell>
        </row>
        <row r="33">
          <cell r="B33">
            <v>53</v>
          </cell>
        </row>
        <row r="34">
          <cell r="B34">
            <v>53</v>
          </cell>
        </row>
        <row r="35">
          <cell r="B35">
            <v>53</v>
          </cell>
        </row>
        <row r="37">
          <cell r="A37">
            <v>78</v>
          </cell>
          <cell r="C37">
            <v>69</v>
          </cell>
        </row>
        <row r="38">
          <cell r="A38">
            <v>1</v>
          </cell>
          <cell r="B38">
            <v>69</v>
          </cell>
          <cell r="C38">
            <v>14</v>
          </cell>
          <cell r="D38">
            <v>20176978</v>
          </cell>
        </row>
        <row r="39">
          <cell r="A39">
            <v>2</v>
          </cell>
          <cell r="B39">
            <v>69</v>
          </cell>
          <cell r="C39">
            <v>15</v>
          </cell>
          <cell r="D39">
            <v>20176979</v>
          </cell>
        </row>
        <row r="40">
          <cell r="A40">
            <v>3</v>
          </cell>
          <cell r="B40">
            <v>69</v>
          </cell>
          <cell r="C40">
            <v>16</v>
          </cell>
          <cell r="D40">
            <v>20176980</v>
          </cell>
        </row>
        <row r="41">
          <cell r="A41">
            <v>4</v>
          </cell>
          <cell r="B41">
            <v>69</v>
          </cell>
          <cell r="C41">
            <v>17</v>
          </cell>
          <cell r="D41">
            <v>20176982</v>
          </cell>
        </row>
        <row r="42">
          <cell r="A42">
            <v>5</v>
          </cell>
          <cell r="B42">
            <v>69</v>
          </cell>
          <cell r="C42">
            <v>18</v>
          </cell>
          <cell r="D42">
            <v>20176984</v>
          </cell>
        </row>
        <row r="43">
          <cell r="A43">
            <v>6</v>
          </cell>
          <cell r="B43">
            <v>69</v>
          </cell>
          <cell r="C43">
            <v>19</v>
          </cell>
          <cell r="D43">
            <v>20176985</v>
          </cell>
        </row>
        <row r="44">
          <cell r="A44">
            <v>7</v>
          </cell>
          <cell r="B44">
            <v>69</v>
          </cell>
          <cell r="C44">
            <v>20</v>
          </cell>
          <cell r="D44">
            <v>20176987</v>
          </cell>
        </row>
        <row r="45">
          <cell r="A45">
            <v>8</v>
          </cell>
          <cell r="B45">
            <v>69</v>
          </cell>
          <cell r="C45">
            <v>21</v>
          </cell>
          <cell r="D45">
            <v>20139650</v>
          </cell>
        </row>
        <row r="46">
          <cell r="A46">
            <v>9</v>
          </cell>
          <cell r="B46">
            <v>69</v>
          </cell>
          <cell r="C46">
            <v>22</v>
          </cell>
          <cell r="D46">
            <v>20176993</v>
          </cell>
        </row>
        <row r="47">
          <cell r="A47">
            <v>10</v>
          </cell>
          <cell r="B47">
            <v>69</v>
          </cell>
          <cell r="C47">
            <v>23</v>
          </cell>
          <cell r="D47">
            <v>20176994</v>
          </cell>
        </row>
        <row r="48">
          <cell r="A48">
            <v>11</v>
          </cell>
          <cell r="B48">
            <v>69</v>
          </cell>
          <cell r="C48">
            <v>24</v>
          </cell>
          <cell r="D48">
            <v>20176996</v>
          </cell>
        </row>
        <row r="49">
          <cell r="A49">
            <v>12</v>
          </cell>
          <cell r="B49">
            <v>69</v>
          </cell>
          <cell r="C49">
            <v>25</v>
          </cell>
          <cell r="D49">
            <v>20176859</v>
          </cell>
        </row>
        <row r="50">
          <cell r="A50">
            <v>13</v>
          </cell>
          <cell r="B50">
            <v>69</v>
          </cell>
          <cell r="C50">
            <v>26</v>
          </cell>
          <cell r="D50">
            <v>20154704</v>
          </cell>
        </row>
        <row r="51">
          <cell r="A51">
            <v>14</v>
          </cell>
          <cell r="B51">
            <v>69</v>
          </cell>
          <cell r="C51">
            <v>27</v>
          </cell>
          <cell r="D51">
            <v>20176217</v>
          </cell>
        </row>
        <row r="52">
          <cell r="A52">
            <v>15</v>
          </cell>
          <cell r="B52">
            <v>69</v>
          </cell>
          <cell r="C52">
            <v>28</v>
          </cell>
          <cell r="D52">
            <v>20107410</v>
          </cell>
        </row>
        <row r="53">
          <cell r="A53">
            <v>16</v>
          </cell>
          <cell r="B53">
            <v>69</v>
          </cell>
          <cell r="C53">
            <v>33</v>
          </cell>
          <cell r="D53">
            <v>20111872</v>
          </cell>
        </row>
        <row r="54">
          <cell r="A54">
            <v>17</v>
          </cell>
          <cell r="B54">
            <v>69</v>
          </cell>
          <cell r="C54">
            <v>34</v>
          </cell>
          <cell r="D54">
            <v>20124120</v>
          </cell>
        </row>
        <row r="55">
          <cell r="A55">
            <v>18</v>
          </cell>
          <cell r="B55">
            <v>69</v>
          </cell>
          <cell r="C55">
            <v>35</v>
          </cell>
          <cell r="D55">
            <v>20113796</v>
          </cell>
        </row>
        <row r="56">
          <cell r="A56">
            <v>19</v>
          </cell>
          <cell r="B56">
            <v>69</v>
          </cell>
          <cell r="C56">
            <v>37</v>
          </cell>
          <cell r="D56">
            <v>20178184</v>
          </cell>
        </row>
        <row r="57">
          <cell r="A57">
            <v>20</v>
          </cell>
          <cell r="B57">
            <v>69</v>
          </cell>
          <cell r="C57">
            <v>40</v>
          </cell>
          <cell r="D57">
            <v>20111700</v>
          </cell>
        </row>
        <row r="58">
          <cell r="A58">
            <v>21</v>
          </cell>
          <cell r="B58">
            <v>69</v>
          </cell>
          <cell r="C58">
            <v>41</v>
          </cell>
          <cell r="D58">
            <v>20124393</v>
          </cell>
        </row>
        <row r="59">
          <cell r="A59">
            <v>22</v>
          </cell>
          <cell r="B59">
            <v>69</v>
          </cell>
          <cell r="C59">
            <v>42</v>
          </cell>
          <cell r="D59">
            <v>20124529</v>
          </cell>
        </row>
        <row r="60">
          <cell r="A60">
            <v>23</v>
          </cell>
          <cell r="B60">
            <v>69</v>
          </cell>
          <cell r="C60">
            <v>43</v>
          </cell>
          <cell r="D60">
            <v>20167362</v>
          </cell>
        </row>
        <row r="61">
          <cell r="A61">
            <v>24</v>
          </cell>
          <cell r="B61">
            <v>69</v>
          </cell>
          <cell r="C61">
            <v>44</v>
          </cell>
          <cell r="D61">
            <v>20167492</v>
          </cell>
        </row>
        <row r="62">
          <cell r="A62">
            <v>25</v>
          </cell>
          <cell r="B62">
            <v>69</v>
          </cell>
          <cell r="C62">
            <v>45</v>
          </cell>
          <cell r="D62">
            <v>20139768</v>
          </cell>
        </row>
        <row r="63">
          <cell r="A63">
            <v>26</v>
          </cell>
          <cell r="B63">
            <v>69</v>
          </cell>
          <cell r="C63">
            <v>46</v>
          </cell>
          <cell r="D63">
            <v>20155769</v>
          </cell>
        </row>
        <row r="64">
          <cell r="A64">
            <v>27</v>
          </cell>
          <cell r="B64">
            <v>69</v>
          </cell>
          <cell r="C64">
            <v>47</v>
          </cell>
          <cell r="D64">
            <v>20138568</v>
          </cell>
        </row>
        <row r="65">
          <cell r="A65">
            <v>28</v>
          </cell>
          <cell r="B65">
            <v>69</v>
          </cell>
          <cell r="C65">
            <v>48</v>
          </cell>
          <cell r="D65">
            <v>20138775</v>
          </cell>
        </row>
        <row r="66">
          <cell r="A66">
            <v>29</v>
          </cell>
          <cell r="B66">
            <v>69</v>
          </cell>
          <cell r="C66">
            <v>49</v>
          </cell>
          <cell r="D66">
            <v>20138765</v>
          </cell>
        </row>
        <row r="67">
          <cell r="A67">
            <v>30</v>
          </cell>
          <cell r="B67">
            <v>69</v>
          </cell>
          <cell r="C67">
            <v>50</v>
          </cell>
          <cell r="D67">
            <v>20067759</v>
          </cell>
        </row>
        <row r="68">
          <cell r="A68">
            <v>31</v>
          </cell>
          <cell r="B68">
            <v>69</v>
          </cell>
          <cell r="C68">
            <v>51</v>
          </cell>
          <cell r="D68">
            <v>20138569</v>
          </cell>
        </row>
        <row r="69">
          <cell r="A69">
            <v>32</v>
          </cell>
          <cell r="B69">
            <v>69</v>
          </cell>
          <cell r="C69">
            <v>52</v>
          </cell>
          <cell r="D69">
            <v>20110959</v>
          </cell>
        </row>
        <row r="70">
          <cell r="A70">
            <v>33</v>
          </cell>
          <cell r="B70">
            <v>69</v>
          </cell>
          <cell r="C70">
            <v>53</v>
          </cell>
          <cell r="D70">
            <v>20167285</v>
          </cell>
        </row>
        <row r="71">
          <cell r="A71">
            <v>34</v>
          </cell>
          <cell r="B71">
            <v>69</v>
          </cell>
          <cell r="C71">
            <v>54</v>
          </cell>
          <cell r="D71">
            <v>20155724</v>
          </cell>
        </row>
        <row r="72">
          <cell r="A72">
            <v>35</v>
          </cell>
          <cell r="B72">
            <v>69</v>
          </cell>
          <cell r="C72">
            <v>55</v>
          </cell>
          <cell r="D72">
            <v>20137940</v>
          </cell>
        </row>
        <row r="73">
          <cell r="A73">
            <v>36</v>
          </cell>
          <cell r="B73">
            <v>69</v>
          </cell>
          <cell r="C73">
            <v>56</v>
          </cell>
          <cell r="D73">
            <v>20155126</v>
          </cell>
        </row>
        <row r="74">
          <cell r="A74">
            <v>37</v>
          </cell>
          <cell r="B74">
            <v>69</v>
          </cell>
          <cell r="C74">
            <v>56</v>
          </cell>
          <cell r="D74">
            <v>20155126</v>
          </cell>
        </row>
        <row r="75">
          <cell r="A75">
            <v>38</v>
          </cell>
          <cell r="B75">
            <v>69</v>
          </cell>
          <cell r="C75">
            <v>56</v>
          </cell>
          <cell r="D75">
            <v>20155126</v>
          </cell>
        </row>
        <row r="76">
          <cell r="A76">
            <v>39</v>
          </cell>
          <cell r="B76">
            <v>69</v>
          </cell>
          <cell r="C76">
            <v>57</v>
          </cell>
          <cell r="D76">
            <v>20178430</v>
          </cell>
        </row>
        <row r="77">
          <cell r="A77">
            <v>40</v>
          </cell>
          <cell r="B77">
            <v>69</v>
          </cell>
          <cell r="C77">
            <v>58</v>
          </cell>
          <cell r="D77">
            <v>20178190</v>
          </cell>
        </row>
        <row r="78">
          <cell r="A78">
            <v>41</v>
          </cell>
          <cell r="B78">
            <v>69</v>
          </cell>
          <cell r="C78">
            <v>59</v>
          </cell>
          <cell r="D78">
            <v>20177472</v>
          </cell>
        </row>
        <row r="79">
          <cell r="A79">
            <v>42</v>
          </cell>
          <cell r="B79">
            <v>69</v>
          </cell>
          <cell r="C79">
            <v>60</v>
          </cell>
          <cell r="D79">
            <v>20177471</v>
          </cell>
        </row>
        <row r="80">
          <cell r="A80">
            <v>43</v>
          </cell>
          <cell r="B80">
            <v>69</v>
          </cell>
          <cell r="C80">
            <v>61</v>
          </cell>
          <cell r="D80">
            <v>20177473</v>
          </cell>
        </row>
        <row r="81">
          <cell r="A81">
            <v>44</v>
          </cell>
          <cell r="B81">
            <v>69</v>
          </cell>
          <cell r="C81">
            <v>62</v>
          </cell>
          <cell r="D81">
            <v>20177456</v>
          </cell>
        </row>
        <row r="82">
          <cell r="A82">
            <v>45</v>
          </cell>
          <cell r="B82">
            <v>69</v>
          </cell>
          <cell r="C82">
            <v>63</v>
          </cell>
          <cell r="D82">
            <v>20177466</v>
          </cell>
        </row>
        <row r="83">
          <cell r="A83">
            <v>46</v>
          </cell>
          <cell r="B83">
            <v>69</v>
          </cell>
          <cell r="C83">
            <v>64</v>
          </cell>
          <cell r="D83">
            <v>20177477</v>
          </cell>
        </row>
        <row r="84">
          <cell r="A84">
            <v>47</v>
          </cell>
          <cell r="B84">
            <v>69</v>
          </cell>
          <cell r="C84">
            <v>65</v>
          </cell>
          <cell r="D84">
            <v>20177465</v>
          </cell>
        </row>
        <row r="85">
          <cell r="A85">
            <v>48</v>
          </cell>
          <cell r="B85">
            <v>69</v>
          </cell>
          <cell r="C85">
            <v>66</v>
          </cell>
          <cell r="D85">
            <v>20177461</v>
          </cell>
        </row>
        <row r="86">
          <cell r="A86">
            <v>49</v>
          </cell>
          <cell r="B86">
            <v>69</v>
          </cell>
          <cell r="C86">
            <v>67</v>
          </cell>
          <cell r="D86">
            <v>20177476</v>
          </cell>
        </row>
        <row r="87">
          <cell r="A87">
            <v>50</v>
          </cell>
          <cell r="B87">
            <v>69</v>
          </cell>
          <cell r="C87">
            <v>68</v>
          </cell>
          <cell r="D87">
            <v>20178340</v>
          </cell>
        </row>
        <row r="88">
          <cell r="A88">
            <v>51</v>
          </cell>
          <cell r="B88">
            <v>69</v>
          </cell>
          <cell r="C88">
            <v>69</v>
          </cell>
          <cell r="D88">
            <v>20167427</v>
          </cell>
        </row>
        <row r="89">
          <cell r="A89">
            <v>52</v>
          </cell>
          <cell r="B89">
            <v>69</v>
          </cell>
          <cell r="C89">
            <v>70</v>
          </cell>
          <cell r="D89">
            <v>20177092</v>
          </cell>
        </row>
        <row r="90">
          <cell r="A90">
            <v>53</v>
          </cell>
          <cell r="B90">
            <v>69</v>
          </cell>
          <cell r="C90">
            <v>71</v>
          </cell>
          <cell r="D90">
            <v>20156258</v>
          </cell>
        </row>
        <row r="91">
          <cell r="A91">
            <v>54</v>
          </cell>
          <cell r="B91">
            <v>69</v>
          </cell>
          <cell r="C91">
            <v>72</v>
          </cell>
          <cell r="D91">
            <v>20156426</v>
          </cell>
        </row>
        <row r="92">
          <cell r="A92">
            <v>55</v>
          </cell>
          <cell r="B92">
            <v>69</v>
          </cell>
          <cell r="C92">
            <v>73</v>
          </cell>
          <cell r="D92">
            <v>20176767</v>
          </cell>
        </row>
        <row r="93">
          <cell r="A93">
            <v>56</v>
          </cell>
          <cell r="B93">
            <v>69</v>
          </cell>
          <cell r="C93">
            <v>74</v>
          </cell>
          <cell r="D93">
            <v>20167718</v>
          </cell>
        </row>
        <row r="94">
          <cell r="A94">
            <v>57</v>
          </cell>
          <cell r="B94">
            <v>69</v>
          </cell>
          <cell r="C94">
            <v>75</v>
          </cell>
          <cell r="D94">
            <v>20176825</v>
          </cell>
        </row>
        <row r="95">
          <cell r="A95">
            <v>58</v>
          </cell>
          <cell r="B95">
            <v>69</v>
          </cell>
          <cell r="C95">
            <v>76</v>
          </cell>
          <cell r="D95">
            <v>20178174</v>
          </cell>
        </row>
        <row r="96">
          <cell r="A96">
            <v>59</v>
          </cell>
          <cell r="B96">
            <v>69</v>
          </cell>
          <cell r="C96">
            <v>322</v>
          </cell>
          <cell r="D96">
            <v>20155126</v>
          </cell>
        </row>
        <row r="97">
          <cell r="A97">
            <v>60</v>
          </cell>
          <cell r="B97">
            <v>69</v>
          </cell>
          <cell r="C97">
            <v>322</v>
          </cell>
          <cell r="D97">
            <v>20155126</v>
          </cell>
        </row>
        <row r="98">
          <cell r="A98">
            <v>61</v>
          </cell>
          <cell r="B98">
            <v>69</v>
          </cell>
          <cell r="C98">
            <v>322</v>
          </cell>
          <cell r="D98">
            <v>20155126</v>
          </cell>
        </row>
        <row r="99">
          <cell r="A99">
            <v>62</v>
          </cell>
          <cell r="B99">
            <v>69</v>
          </cell>
          <cell r="C99">
            <v>338</v>
          </cell>
          <cell r="D99">
            <v>20118830</v>
          </cell>
        </row>
        <row r="100">
          <cell r="A100">
            <v>63</v>
          </cell>
          <cell r="B100">
            <v>69</v>
          </cell>
          <cell r="C100">
            <v>349</v>
          </cell>
          <cell r="D100">
            <v>20156100</v>
          </cell>
        </row>
        <row r="101">
          <cell r="A101">
            <v>64</v>
          </cell>
          <cell r="B101">
            <v>69</v>
          </cell>
          <cell r="C101">
            <v>355</v>
          </cell>
          <cell r="D101">
            <v>20155883</v>
          </cell>
        </row>
        <row r="102">
          <cell r="A102">
            <v>65</v>
          </cell>
          <cell r="B102">
            <v>69</v>
          </cell>
          <cell r="C102">
            <v>357</v>
          </cell>
          <cell r="D102">
            <v>20123116</v>
          </cell>
        </row>
        <row r="103">
          <cell r="A103">
            <v>66</v>
          </cell>
          <cell r="B103">
            <v>69</v>
          </cell>
          <cell r="C103">
            <v>358</v>
          </cell>
          <cell r="D103">
            <v>20156491</v>
          </cell>
        </row>
        <row r="104">
          <cell r="A104">
            <v>67</v>
          </cell>
          <cell r="B104">
            <v>69</v>
          </cell>
          <cell r="C104">
            <v>360</v>
          </cell>
          <cell r="D104">
            <v>20093020</v>
          </cell>
        </row>
        <row r="105">
          <cell r="A105">
            <v>68</v>
          </cell>
          <cell r="B105">
            <v>69</v>
          </cell>
          <cell r="C105">
            <v>361</v>
          </cell>
          <cell r="D105">
            <v>20067748</v>
          </cell>
        </row>
        <row r="106">
          <cell r="A106">
            <v>69</v>
          </cell>
          <cell r="B106">
            <v>69</v>
          </cell>
          <cell r="C106">
            <v>430</v>
          </cell>
          <cell r="D106">
            <v>20123843</v>
          </cell>
        </row>
        <row r="107">
          <cell r="A107">
            <v>70</v>
          </cell>
          <cell r="B107">
            <v>69</v>
          </cell>
          <cell r="C107">
            <v>433</v>
          </cell>
          <cell r="D107">
            <v>20083743</v>
          </cell>
        </row>
        <row r="108">
          <cell r="A108">
            <v>71</v>
          </cell>
          <cell r="B108">
            <v>69</v>
          </cell>
          <cell r="C108">
            <v>434</v>
          </cell>
          <cell r="D108">
            <v>20083654</v>
          </cell>
        </row>
        <row r="109">
          <cell r="A109">
            <v>72</v>
          </cell>
          <cell r="B109">
            <v>69</v>
          </cell>
          <cell r="C109">
            <v>435</v>
          </cell>
          <cell r="D109">
            <v>20156278</v>
          </cell>
        </row>
        <row r="110">
          <cell r="A110">
            <v>73</v>
          </cell>
          <cell r="B110">
            <v>69</v>
          </cell>
          <cell r="C110">
            <v>436</v>
          </cell>
          <cell r="D110">
            <v>20093471</v>
          </cell>
        </row>
        <row r="111">
          <cell r="A111">
            <v>74</v>
          </cell>
          <cell r="B111">
            <v>69</v>
          </cell>
          <cell r="C111">
            <v>555</v>
          </cell>
          <cell r="D111">
            <v>20124223</v>
          </cell>
        </row>
        <row r="112">
          <cell r="A112">
            <v>75</v>
          </cell>
          <cell r="B112">
            <v>69</v>
          </cell>
          <cell r="C112">
            <v>556</v>
          </cell>
          <cell r="D112">
            <v>20084157</v>
          </cell>
        </row>
        <row r="113">
          <cell r="A113">
            <v>76</v>
          </cell>
          <cell r="B113">
            <v>69</v>
          </cell>
          <cell r="C113">
            <v>557</v>
          </cell>
          <cell r="D113" t="str">
            <v>20041657-3</v>
          </cell>
        </row>
        <row r="114">
          <cell r="A114">
            <v>77</v>
          </cell>
          <cell r="B114">
            <v>69</v>
          </cell>
          <cell r="C114">
            <v>558</v>
          </cell>
          <cell r="D114">
            <v>20107350</v>
          </cell>
        </row>
        <row r="115">
          <cell r="A115">
            <v>78</v>
          </cell>
          <cell r="B115">
            <v>69</v>
          </cell>
          <cell r="C115">
            <v>561</v>
          </cell>
          <cell r="D115">
            <v>20139795</v>
          </cell>
        </row>
        <row r="116">
          <cell r="A116">
            <v>79</v>
          </cell>
          <cell r="B116">
            <v>69</v>
          </cell>
          <cell r="C116">
            <v>562</v>
          </cell>
          <cell r="D116">
            <v>20138426</v>
          </cell>
        </row>
        <row r="117">
          <cell r="A117">
            <v>80</v>
          </cell>
          <cell r="B117">
            <v>69</v>
          </cell>
          <cell r="C117">
            <v>563</v>
          </cell>
          <cell r="D117">
            <v>20107499</v>
          </cell>
        </row>
        <row r="118">
          <cell r="A118">
            <v>81</v>
          </cell>
          <cell r="B118">
            <v>69</v>
          </cell>
          <cell r="C118">
            <v>564</v>
          </cell>
          <cell r="D118">
            <v>20083661</v>
          </cell>
        </row>
        <row r="119">
          <cell r="A119">
            <v>82</v>
          </cell>
          <cell r="B119">
            <v>69</v>
          </cell>
          <cell r="C119">
            <v>565</v>
          </cell>
          <cell r="D119">
            <v>20152699</v>
          </cell>
        </row>
        <row r="120">
          <cell r="A120">
            <v>83</v>
          </cell>
          <cell r="B120">
            <v>69</v>
          </cell>
          <cell r="C120">
            <v>566</v>
          </cell>
          <cell r="D120">
            <v>20138350</v>
          </cell>
        </row>
        <row r="121">
          <cell r="A121">
            <v>84</v>
          </cell>
          <cell r="B121">
            <v>69</v>
          </cell>
          <cell r="C121">
            <v>567</v>
          </cell>
          <cell r="D121">
            <v>20095532</v>
          </cell>
        </row>
        <row r="122">
          <cell r="A122">
            <v>85</v>
          </cell>
          <cell r="B122">
            <v>69</v>
          </cell>
          <cell r="C122">
            <v>568</v>
          </cell>
          <cell r="D122">
            <v>20123192</v>
          </cell>
        </row>
        <row r="123">
          <cell r="A123">
            <v>86</v>
          </cell>
          <cell r="B123">
            <v>69</v>
          </cell>
          <cell r="C123">
            <v>573</v>
          </cell>
          <cell r="D123">
            <v>20167259</v>
          </cell>
        </row>
        <row r="124">
          <cell r="A124">
            <v>87</v>
          </cell>
          <cell r="B124">
            <v>69</v>
          </cell>
          <cell r="C124">
            <v>574</v>
          </cell>
          <cell r="D124">
            <v>20167271</v>
          </cell>
        </row>
        <row r="125">
          <cell r="A125">
            <v>88</v>
          </cell>
          <cell r="B125">
            <v>69</v>
          </cell>
          <cell r="C125">
            <v>577</v>
          </cell>
          <cell r="D125">
            <v>20167299</v>
          </cell>
        </row>
        <row r="126">
          <cell r="A126">
            <v>89</v>
          </cell>
          <cell r="B126">
            <v>69</v>
          </cell>
          <cell r="C126">
            <v>578</v>
          </cell>
          <cell r="D126">
            <v>20167305</v>
          </cell>
        </row>
        <row r="127">
          <cell r="A127">
            <v>90</v>
          </cell>
          <cell r="B127">
            <v>69</v>
          </cell>
          <cell r="C127">
            <v>588</v>
          </cell>
          <cell r="D127">
            <v>20167328</v>
          </cell>
        </row>
        <row r="128">
          <cell r="A128">
            <v>91</v>
          </cell>
          <cell r="B128">
            <v>69</v>
          </cell>
          <cell r="C128">
            <v>589</v>
          </cell>
          <cell r="D128">
            <v>20167332</v>
          </cell>
        </row>
        <row r="129">
          <cell r="A129">
            <v>92</v>
          </cell>
          <cell r="B129">
            <v>69</v>
          </cell>
          <cell r="C129">
            <v>591</v>
          </cell>
          <cell r="D129">
            <v>20167333</v>
          </cell>
        </row>
        <row r="130">
          <cell r="A130">
            <v>93</v>
          </cell>
          <cell r="B130">
            <v>69</v>
          </cell>
          <cell r="C130">
            <v>592</v>
          </cell>
          <cell r="D130">
            <v>20167256</v>
          </cell>
        </row>
        <row r="131">
          <cell r="A131">
            <v>94</v>
          </cell>
          <cell r="B131">
            <v>69</v>
          </cell>
          <cell r="C131">
            <v>593</v>
          </cell>
          <cell r="D131">
            <v>20167277</v>
          </cell>
        </row>
        <row r="132">
          <cell r="A132">
            <v>95</v>
          </cell>
          <cell r="B132">
            <v>69</v>
          </cell>
          <cell r="C132">
            <v>597</v>
          </cell>
          <cell r="D132">
            <v>20167283</v>
          </cell>
        </row>
        <row r="133">
          <cell r="A133">
            <v>96</v>
          </cell>
          <cell r="B133">
            <v>69</v>
          </cell>
          <cell r="C133">
            <v>598</v>
          </cell>
          <cell r="D133">
            <v>20167289</v>
          </cell>
        </row>
        <row r="134">
          <cell r="A134">
            <v>97</v>
          </cell>
          <cell r="B134">
            <v>69</v>
          </cell>
          <cell r="C134">
            <v>601</v>
          </cell>
          <cell r="D134">
            <v>20113143</v>
          </cell>
        </row>
        <row r="135">
          <cell r="A135">
            <v>98</v>
          </cell>
          <cell r="B135">
            <v>69</v>
          </cell>
          <cell r="C135">
            <v>602</v>
          </cell>
          <cell r="D135">
            <v>20167342</v>
          </cell>
        </row>
        <row r="136">
          <cell r="A136">
            <v>99</v>
          </cell>
          <cell r="B136">
            <v>69</v>
          </cell>
          <cell r="C136">
            <v>603</v>
          </cell>
          <cell r="D136">
            <v>20025151</v>
          </cell>
        </row>
        <row r="137">
          <cell r="A137">
            <v>100</v>
          </cell>
          <cell r="B137">
            <v>69</v>
          </cell>
          <cell r="C137">
            <v>626</v>
          </cell>
          <cell r="D137">
            <v>20167264</v>
          </cell>
        </row>
        <row r="138">
          <cell r="A138">
            <v>101</v>
          </cell>
          <cell r="B138">
            <v>69</v>
          </cell>
          <cell r="C138">
            <v>627</v>
          </cell>
          <cell r="D138">
            <v>20167275</v>
          </cell>
        </row>
        <row r="139">
          <cell r="A139">
            <v>102</v>
          </cell>
          <cell r="B139">
            <v>69</v>
          </cell>
          <cell r="C139">
            <v>628</v>
          </cell>
          <cell r="D139">
            <v>20167307</v>
          </cell>
        </row>
        <row r="140">
          <cell r="A140">
            <v>103</v>
          </cell>
          <cell r="B140">
            <v>69</v>
          </cell>
          <cell r="C140">
            <v>630</v>
          </cell>
          <cell r="D140">
            <v>20167318</v>
          </cell>
        </row>
        <row r="141">
          <cell r="A141">
            <v>104</v>
          </cell>
          <cell r="B141">
            <v>69</v>
          </cell>
          <cell r="C141">
            <v>632</v>
          </cell>
          <cell r="D141">
            <v>20174173</v>
          </cell>
        </row>
        <row r="142">
          <cell r="A142">
            <v>105</v>
          </cell>
          <cell r="B142">
            <v>69</v>
          </cell>
          <cell r="C142">
            <v>634</v>
          </cell>
          <cell r="D142">
            <v>20127283</v>
          </cell>
        </row>
        <row r="143">
          <cell r="A143">
            <v>106</v>
          </cell>
          <cell r="B143">
            <v>69</v>
          </cell>
          <cell r="C143">
            <v>648</v>
          </cell>
          <cell r="D143">
            <v>20176964</v>
          </cell>
        </row>
        <row r="144">
          <cell r="A144">
            <v>107</v>
          </cell>
          <cell r="B144">
            <v>69</v>
          </cell>
          <cell r="C144">
            <v>649</v>
          </cell>
          <cell r="D144">
            <v>20176968</v>
          </cell>
        </row>
        <row r="145">
          <cell r="A145">
            <v>108</v>
          </cell>
          <cell r="B145">
            <v>69</v>
          </cell>
          <cell r="C145">
            <v>650</v>
          </cell>
          <cell r="D145">
            <v>20176975</v>
          </cell>
        </row>
        <row r="146">
          <cell r="A146">
            <v>109</v>
          </cell>
          <cell r="B146">
            <v>69</v>
          </cell>
          <cell r="C146">
            <v>652</v>
          </cell>
          <cell r="D146">
            <v>20123793</v>
          </cell>
        </row>
        <row r="147">
          <cell r="A147">
            <v>110</v>
          </cell>
          <cell r="B147">
            <v>69</v>
          </cell>
          <cell r="C147">
            <v>653</v>
          </cell>
          <cell r="D147">
            <v>20167550</v>
          </cell>
        </row>
        <row r="148">
          <cell r="A148">
            <v>111</v>
          </cell>
          <cell r="B148">
            <v>69</v>
          </cell>
          <cell r="C148">
            <v>654</v>
          </cell>
          <cell r="D148">
            <v>20166878</v>
          </cell>
        </row>
        <row r="149">
          <cell r="A149">
            <v>112</v>
          </cell>
          <cell r="B149">
            <v>69</v>
          </cell>
          <cell r="C149">
            <v>655</v>
          </cell>
          <cell r="D149">
            <v>20139435</v>
          </cell>
        </row>
        <row r="150">
          <cell r="A150">
            <v>113</v>
          </cell>
          <cell r="B150">
            <v>69</v>
          </cell>
          <cell r="C150">
            <v>656</v>
          </cell>
          <cell r="D150">
            <v>20162181</v>
          </cell>
        </row>
        <row r="151">
          <cell r="A151">
            <v>114</v>
          </cell>
          <cell r="B151">
            <v>69</v>
          </cell>
          <cell r="C151">
            <v>657</v>
          </cell>
          <cell r="D151">
            <v>20135421</v>
          </cell>
        </row>
        <row r="152">
          <cell r="A152">
            <v>115</v>
          </cell>
          <cell r="B152">
            <v>69</v>
          </cell>
          <cell r="C152">
            <v>658</v>
          </cell>
          <cell r="D152">
            <v>20167066</v>
          </cell>
        </row>
        <row r="153">
          <cell r="A153">
            <v>116</v>
          </cell>
          <cell r="B153">
            <v>69</v>
          </cell>
          <cell r="C153">
            <v>659</v>
          </cell>
          <cell r="D153">
            <v>20155913</v>
          </cell>
        </row>
        <row r="154">
          <cell r="A154">
            <v>117</v>
          </cell>
          <cell r="B154">
            <v>69</v>
          </cell>
          <cell r="C154">
            <v>660</v>
          </cell>
          <cell r="D154">
            <v>20153424</v>
          </cell>
        </row>
        <row r="155">
          <cell r="A155">
            <v>118</v>
          </cell>
          <cell r="B155">
            <v>69</v>
          </cell>
          <cell r="C155">
            <v>661</v>
          </cell>
          <cell r="D155">
            <v>20107616</v>
          </cell>
        </row>
        <row r="156">
          <cell r="A156">
            <v>119</v>
          </cell>
          <cell r="B156">
            <v>69</v>
          </cell>
          <cell r="C156">
            <v>675</v>
          </cell>
          <cell r="D156">
            <v>20167465</v>
          </cell>
        </row>
        <row r="157">
          <cell r="A157">
            <v>120</v>
          </cell>
          <cell r="B157">
            <v>69</v>
          </cell>
          <cell r="C157">
            <v>681</v>
          </cell>
          <cell r="D157">
            <v>20106280</v>
          </cell>
        </row>
        <row r="158">
          <cell r="A158">
            <v>121</v>
          </cell>
          <cell r="B158">
            <v>69</v>
          </cell>
          <cell r="C158">
            <v>682</v>
          </cell>
          <cell r="D158">
            <v>20155719</v>
          </cell>
        </row>
        <row r="159">
          <cell r="A159">
            <v>122</v>
          </cell>
          <cell r="B159">
            <v>69</v>
          </cell>
          <cell r="C159">
            <v>684</v>
          </cell>
          <cell r="D159">
            <v>20112018</v>
          </cell>
        </row>
        <row r="160">
          <cell r="A160">
            <v>123</v>
          </cell>
          <cell r="B160">
            <v>69</v>
          </cell>
          <cell r="C160">
            <v>890</v>
          </cell>
          <cell r="D160">
            <v>20112347</v>
          </cell>
        </row>
        <row r="161">
          <cell r="A161">
            <v>124</v>
          </cell>
          <cell r="B161">
            <v>69</v>
          </cell>
          <cell r="C161">
            <v>894</v>
          </cell>
          <cell r="D161">
            <v>20132987</v>
          </cell>
        </row>
        <row r="162">
          <cell r="A162">
            <v>125</v>
          </cell>
          <cell r="B162">
            <v>69</v>
          </cell>
          <cell r="C162">
            <v>991</v>
          </cell>
          <cell r="D162">
            <v>20118829</v>
          </cell>
        </row>
        <row r="163">
          <cell r="B163">
            <v>69</v>
          </cell>
          <cell r="D163">
            <v>20155126</v>
          </cell>
        </row>
        <row r="164">
          <cell r="B164">
            <v>69</v>
          </cell>
          <cell r="D164">
            <v>20167727</v>
          </cell>
        </row>
        <row r="165">
          <cell r="B165">
            <v>69</v>
          </cell>
          <cell r="D165">
            <v>20154930</v>
          </cell>
        </row>
        <row r="166">
          <cell r="B166">
            <v>69</v>
          </cell>
          <cell r="D166">
            <v>20154863</v>
          </cell>
        </row>
        <row r="167">
          <cell r="B167">
            <v>69</v>
          </cell>
          <cell r="D167">
            <v>20156165</v>
          </cell>
        </row>
        <row r="168">
          <cell r="B168">
            <v>69</v>
          </cell>
          <cell r="D168">
            <v>20147325</v>
          </cell>
        </row>
        <row r="169">
          <cell r="B169">
            <v>69</v>
          </cell>
          <cell r="D169">
            <v>20154342</v>
          </cell>
        </row>
        <row r="170">
          <cell r="B170">
            <v>69</v>
          </cell>
        </row>
        <row r="171">
          <cell r="B171">
            <v>69</v>
          </cell>
        </row>
        <row r="172">
          <cell r="B172">
            <v>69</v>
          </cell>
        </row>
        <row r="173">
          <cell r="B173">
            <v>69</v>
          </cell>
        </row>
        <row r="174">
          <cell r="B174">
            <v>69</v>
          </cell>
        </row>
        <row r="175">
          <cell r="B175">
            <v>69</v>
          </cell>
        </row>
        <row r="176">
          <cell r="B176">
            <v>69</v>
          </cell>
        </row>
        <row r="177">
          <cell r="B177">
            <v>69</v>
          </cell>
        </row>
        <row r="178">
          <cell r="A178">
            <v>77</v>
          </cell>
          <cell r="C178">
            <v>94</v>
          </cell>
        </row>
        <row r="179">
          <cell r="A179">
            <v>1</v>
          </cell>
          <cell r="B179">
            <v>94</v>
          </cell>
          <cell r="C179">
            <v>1</v>
          </cell>
          <cell r="D179">
            <v>20155821</v>
          </cell>
        </row>
        <row r="180">
          <cell r="A180">
            <v>2</v>
          </cell>
          <cell r="B180">
            <v>94</v>
          </cell>
          <cell r="C180">
            <v>2</v>
          </cell>
          <cell r="D180">
            <v>20107909</v>
          </cell>
        </row>
        <row r="181">
          <cell r="A181">
            <v>3</v>
          </cell>
          <cell r="B181">
            <v>94</v>
          </cell>
          <cell r="C181">
            <v>3</v>
          </cell>
          <cell r="D181">
            <v>20155787</v>
          </cell>
        </row>
        <row r="182">
          <cell r="A182">
            <v>4</v>
          </cell>
          <cell r="B182">
            <v>94</v>
          </cell>
          <cell r="C182">
            <v>4</v>
          </cell>
          <cell r="D182">
            <v>20087402</v>
          </cell>
        </row>
        <row r="183">
          <cell r="A183">
            <v>5</v>
          </cell>
          <cell r="B183">
            <v>94</v>
          </cell>
          <cell r="C183">
            <v>5</v>
          </cell>
          <cell r="D183">
            <v>20155163</v>
          </cell>
        </row>
        <row r="184">
          <cell r="A184">
            <v>6</v>
          </cell>
          <cell r="B184">
            <v>94</v>
          </cell>
          <cell r="C184">
            <v>6</v>
          </cell>
          <cell r="D184">
            <v>20167018</v>
          </cell>
        </row>
        <row r="185">
          <cell r="A185">
            <v>7</v>
          </cell>
          <cell r="B185">
            <v>94</v>
          </cell>
          <cell r="C185">
            <v>7</v>
          </cell>
          <cell r="D185">
            <v>20137405</v>
          </cell>
        </row>
        <row r="186">
          <cell r="A186">
            <v>8</v>
          </cell>
          <cell r="B186">
            <v>94</v>
          </cell>
          <cell r="C186">
            <v>8</v>
          </cell>
          <cell r="D186">
            <v>20155852</v>
          </cell>
        </row>
        <row r="187">
          <cell r="A187">
            <v>9</v>
          </cell>
          <cell r="B187">
            <v>94</v>
          </cell>
          <cell r="C187">
            <v>9</v>
          </cell>
          <cell r="D187">
            <v>20155535</v>
          </cell>
        </row>
        <row r="188">
          <cell r="A188">
            <v>10</v>
          </cell>
          <cell r="B188">
            <v>94</v>
          </cell>
          <cell r="C188">
            <v>10</v>
          </cell>
          <cell r="D188">
            <v>20167817</v>
          </cell>
        </row>
        <row r="189">
          <cell r="A189">
            <v>11</v>
          </cell>
          <cell r="B189">
            <v>94</v>
          </cell>
          <cell r="C189">
            <v>11</v>
          </cell>
          <cell r="D189">
            <v>20140099</v>
          </cell>
        </row>
        <row r="190">
          <cell r="A190">
            <v>12</v>
          </cell>
          <cell r="B190">
            <v>94</v>
          </cell>
          <cell r="C190">
            <v>12</v>
          </cell>
          <cell r="D190">
            <v>20125125</v>
          </cell>
        </row>
        <row r="191">
          <cell r="A191">
            <v>13</v>
          </cell>
          <cell r="B191">
            <v>94</v>
          </cell>
          <cell r="C191">
            <v>13</v>
          </cell>
          <cell r="D191">
            <v>20160859</v>
          </cell>
        </row>
        <row r="192">
          <cell r="A192">
            <v>14</v>
          </cell>
          <cell r="B192">
            <v>94</v>
          </cell>
          <cell r="C192">
            <v>29</v>
          </cell>
          <cell r="D192">
            <v>20173727</v>
          </cell>
        </row>
        <row r="193">
          <cell r="A193">
            <v>15</v>
          </cell>
          <cell r="B193">
            <v>94</v>
          </cell>
          <cell r="C193">
            <v>30</v>
          </cell>
          <cell r="D193">
            <v>20155333</v>
          </cell>
        </row>
        <row r="194">
          <cell r="A194">
            <v>16</v>
          </cell>
          <cell r="B194">
            <v>94</v>
          </cell>
          <cell r="C194">
            <v>31</v>
          </cell>
          <cell r="D194">
            <v>20167896</v>
          </cell>
        </row>
        <row r="195">
          <cell r="A195">
            <v>17</v>
          </cell>
          <cell r="B195">
            <v>94</v>
          </cell>
          <cell r="C195">
            <v>32</v>
          </cell>
          <cell r="D195">
            <v>20167982</v>
          </cell>
        </row>
        <row r="196">
          <cell r="A196">
            <v>18</v>
          </cell>
          <cell r="B196">
            <v>94</v>
          </cell>
          <cell r="C196">
            <v>36</v>
          </cell>
          <cell r="D196">
            <v>20183605</v>
          </cell>
        </row>
        <row r="197">
          <cell r="A197">
            <v>19</v>
          </cell>
          <cell r="B197">
            <v>94</v>
          </cell>
          <cell r="C197">
            <v>38</v>
          </cell>
          <cell r="D197">
            <v>20183523</v>
          </cell>
        </row>
        <row r="198">
          <cell r="A198">
            <v>20</v>
          </cell>
          <cell r="B198">
            <v>94</v>
          </cell>
          <cell r="C198">
            <v>39</v>
          </cell>
          <cell r="D198">
            <v>20178403</v>
          </cell>
        </row>
        <row r="199">
          <cell r="A199">
            <v>21</v>
          </cell>
          <cell r="B199">
            <v>94</v>
          </cell>
          <cell r="C199">
            <v>77</v>
          </cell>
          <cell r="D199">
            <v>20178369</v>
          </cell>
        </row>
        <row r="200">
          <cell r="A200">
            <v>22</v>
          </cell>
          <cell r="B200">
            <v>94</v>
          </cell>
          <cell r="C200">
            <v>78</v>
          </cell>
          <cell r="D200">
            <v>20138072</v>
          </cell>
        </row>
        <row r="201">
          <cell r="A201">
            <v>23</v>
          </cell>
          <cell r="B201">
            <v>94</v>
          </cell>
          <cell r="C201">
            <v>79</v>
          </cell>
          <cell r="D201">
            <v>20154830</v>
          </cell>
        </row>
        <row r="202">
          <cell r="A202">
            <v>24</v>
          </cell>
          <cell r="B202">
            <v>94</v>
          </cell>
          <cell r="C202">
            <v>80</v>
          </cell>
          <cell r="D202">
            <v>20178291</v>
          </cell>
        </row>
        <row r="203">
          <cell r="A203">
            <v>25</v>
          </cell>
          <cell r="B203">
            <v>94</v>
          </cell>
          <cell r="C203">
            <v>81</v>
          </cell>
          <cell r="D203">
            <v>20178011</v>
          </cell>
        </row>
        <row r="204">
          <cell r="A204">
            <v>26</v>
          </cell>
          <cell r="B204">
            <v>94</v>
          </cell>
          <cell r="C204">
            <v>82</v>
          </cell>
          <cell r="D204">
            <v>20127881</v>
          </cell>
        </row>
        <row r="205">
          <cell r="A205">
            <v>27</v>
          </cell>
          <cell r="B205">
            <v>94</v>
          </cell>
          <cell r="C205">
            <v>83</v>
          </cell>
          <cell r="D205">
            <v>20087261</v>
          </cell>
        </row>
        <row r="206">
          <cell r="A206">
            <v>28</v>
          </cell>
          <cell r="B206">
            <v>94</v>
          </cell>
          <cell r="C206">
            <v>84</v>
          </cell>
          <cell r="D206">
            <v>20155600</v>
          </cell>
        </row>
        <row r="207">
          <cell r="A207">
            <v>29</v>
          </cell>
          <cell r="B207">
            <v>94</v>
          </cell>
          <cell r="C207">
            <v>85</v>
          </cell>
          <cell r="D207">
            <v>20125385</v>
          </cell>
        </row>
        <row r="208">
          <cell r="A208">
            <v>30</v>
          </cell>
          <cell r="B208">
            <v>94</v>
          </cell>
          <cell r="C208">
            <v>86</v>
          </cell>
          <cell r="D208">
            <v>20155106</v>
          </cell>
        </row>
        <row r="209">
          <cell r="A209">
            <v>31</v>
          </cell>
          <cell r="B209">
            <v>94</v>
          </cell>
          <cell r="C209">
            <v>87</v>
          </cell>
          <cell r="D209">
            <v>20146862</v>
          </cell>
        </row>
        <row r="210">
          <cell r="A210">
            <v>32</v>
          </cell>
          <cell r="B210">
            <v>94</v>
          </cell>
          <cell r="C210">
            <v>88</v>
          </cell>
          <cell r="D210">
            <v>20167188</v>
          </cell>
        </row>
        <row r="211">
          <cell r="A211">
            <v>33</v>
          </cell>
          <cell r="B211">
            <v>94</v>
          </cell>
          <cell r="C211">
            <v>89</v>
          </cell>
          <cell r="D211">
            <v>20137606</v>
          </cell>
        </row>
        <row r="212">
          <cell r="A212">
            <v>34</v>
          </cell>
          <cell r="B212">
            <v>94</v>
          </cell>
          <cell r="C212">
            <v>90</v>
          </cell>
          <cell r="D212">
            <v>20125552</v>
          </cell>
        </row>
        <row r="213">
          <cell r="A213">
            <v>35</v>
          </cell>
          <cell r="B213">
            <v>94</v>
          </cell>
          <cell r="C213">
            <v>91</v>
          </cell>
          <cell r="D213">
            <v>20155498</v>
          </cell>
        </row>
        <row r="214">
          <cell r="A214">
            <v>36</v>
          </cell>
          <cell r="B214">
            <v>94</v>
          </cell>
          <cell r="C214">
            <v>92</v>
          </cell>
          <cell r="D214">
            <v>20137393</v>
          </cell>
        </row>
        <row r="215">
          <cell r="A215">
            <v>37</v>
          </cell>
          <cell r="B215">
            <v>94</v>
          </cell>
          <cell r="C215">
            <v>93</v>
          </cell>
          <cell r="D215">
            <v>20167694</v>
          </cell>
        </row>
        <row r="216">
          <cell r="A216">
            <v>38</v>
          </cell>
          <cell r="B216">
            <v>94</v>
          </cell>
          <cell r="C216">
            <v>94</v>
          </cell>
          <cell r="D216">
            <v>20098498</v>
          </cell>
        </row>
        <row r="217">
          <cell r="A217">
            <v>39</v>
          </cell>
          <cell r="B217">
            <v>94</v>
          </cell>
          <cell r="C217">
            <v>95</v>
          </cell>
          <cell r="D217">
            <v>20155509</v>
          </cell>
        </row>
        <row r="218">
          <cell r="A218">
            <v>40</v>
          </cell>
          <cell r="B218">
            <v>94</v>
          </cell>
          <cell r="C218">
            <v>96</v>
          </cell>
          <cell r="D218">
            <v>20167017</v>
          </cell>
        </row>
        <row r="219">
          <cell r="A219">
            <v>41</v>
          </cell>
          <cell r="B219">
            <v>94</v>
          </cell>
          <cell r="C219">
            <v>97</v>
          </cell>
          <cell r="D219">
            <v>20178301</v>
          </cell>
        </row>
        <row r="220">
          <cell r="A220">
            <v>42</v>
          </cell>
          <cell r="B220">
            <v>94</v>
          </cell>
          <cell r="C220">
            <v>98</v>
          </cell>
          <cell r="D220">
            <v>20175380</v>
          </cell>
        </row>
        <row r="221">
          <cell r="A221">
            <v>43</v>
          </cell>
          <cell r="B221">
            <v>94</v>
          </cell>
          <cell r="C221">
            <v>99</v>
          </cell>
          <cell r="D221">
            <v>20178277</v>
          </cell>
        </row>
        <row r="222">
          <cell r="A222">
            <v>44</v>
          </cell>
          <cell r="B222">
            <v>94</v>
          </cell>
          <cell r="C222">
            <v>151</v>
          </cell>
          <cell r="D222">
            <v>20178435</v>
          </cell>
        </row>
        <row r="223">
          <cell r="A223">
            <v>45</v>
          </cell>
          <cell r="B223">
            <v>94</v>
          </cell>
          <cell r="C223">
            <v>152</v>
          </cell>
          <cell r="D223">
            <v>20167359</v>
          </cell>
        </row>
        <row r="224">
          <cell r="A224">
            <v>46</v>
          </cell>
          <cell r="B224">
            <v>94</v>
          </cell>
          <cell r="C224">
            <v>153</v>
          </cell>
          <cell r="D224">
            <v>20140075</v>
          </cell>
        </row>
        <row r="225">
          <cell r="A225">
            <v>47</v>
          </cell>
          <cell r="B225">
            <v>94</v>
          </cell>
          <cell r="C225">
            <v>176</v>
          </cell>
          <cell r="D225">
            <v>20140043</v>
          </cell>
        </row>
        <row r="226">
          <cell r="A226">
            <v>48</v>
          </cell>
          <cell r="B226">
            <v>94</v>
          </cell>
          <cell r="C226">
            <v>317</v>
          </cell>
          <cell r="D226">
            <v>20137055</v>
          </cell>
        </row>
        <row r="227">
          <cell r="A227">
            <v>49</v>
          </cell>
          <cell r="B227">
            <v>94</v>
          </cell>
          <cell r="C227">
            <v>318</v>
          </cell>
          <cell r="D227">
            <v>20139875</v>
          </cell>
        </row>
        <row r="228">
          <cell r="A228">
            <v>50</v>
          </cell>
          <cell r="B228">
            <v>94</v>
          </cell>
          <cell r="C228">
            <v>319</v>
          </cell>
          <cell r="D228">
            <v>20136994</v>
          </cell>
        </row>
        <row r="229">
          <cell r="A229">
            <v>51</v>
          </cell>
          <cell r="B229">
            <v>94</v>
          </cell>
          <cell r="C229">
            <v>410</v>
          </cell>
          <cell r="D229">
            <v>20140205</v>
          </cell>
        </row>
        <row r="230">
          <cell r="A230">
            <v>52</v>
          </cell>
          <cell r="B230">
            <v>94</v>
          </cell>
          <cell r="C230">
            <v>419</v>
          </cell>
          <cell r="D230" t="str">
            <v>20093219-3</v>
          </cell>
        </row>
        <row r="231">
          <cell r="A231">
            <v>53</v>
          </cell>
          <cell r="B231">
            <v>94</v>
          </cell>
          <cell r="C231">
            <v>437</v>
          </cell>
          <cell r="D231">
            <v>20140172</v>
          </cell>
        </row>
        <row r="232">
          <cell r="A232">
            <v>54</v>
          </cell>
          <cell r="B232">
            <v>94</v>
          </cell>
          <cell r="C232">
            <v>444</v>
          </cell>
          <cell r="D232">
            <v>20155460</v>
          </cell>
        </row>
        <row r="233">
          <cell r="A233">
            <v>55</v>
          </cell>
          <cell r="B233">
            <v>94</v>
          </cell>
          <cell r="C233">
            <v>445</v>
          </cell>
          <cell r="D233">
            <v>20146359</v>
          </cell>
        </row>
        <row r="234">
          <cell r="A234">
            <v>56</v>
          </cell>
          <cell r="B234">
            <v>94</v>
          </cell>
          <cell r="C234">
            <v>446</v>
          </cell>
          <cell r="D234">
            <v>20155431</v>
          </cell>
        </row>
        <row r="235">
          <cell r="A235">
            <v>57</v>
          </cell>
          <cell r="B235">
            <v>94</v>
          </cell>
          <cell r="C235">
            <v>447</v>
          </cell>
          <cell r="D235">
            <v>20135613</v>
          </cell>
        </row>
        <row r="236">
          <cell r="A236">
            <v>58</v>
          </cell>
          <cell r="B236">
            <v>94</v>
          </cell>
          <cell r="C236">
            <v>448</v>
          </cell>
          <cell r="D236" t="str">
            <v>20093219-1</v>
          </cell>
        </row>
        <row r="237">
          <cell r="A237">
            <v>59</v>
          </cell>
          <cell r="B237">
            <v>94</v>
          </cell>
          <cell r="C237">
            <v>450</v>
          </cell>
          <cell r="D237">
            <v>20156407</v>
          </cell>
        </row>
        <row r="238">
          <cell r="A238">
            <v>60</v>
          </cell>
          <cell r="B238">
            <v>94</v>
          </cell>
          <cell r="C238">
            <v>453</v>
          </cell>
          <cell r="D238">
            <v>20140187</v>
          </cell>
        </row>
        <row r="239">
          <cell r="A239">
            <v>61</v>
          </cell>
          <cell r="B239">
            <v>94</v>
          </cell>
          <cell r="C239">
            <v>454</v>
          </cell>
          <cell r="D239">
            <v>20153995</v>
          </cell>
        </row>
        <row r="240">
          <cell r="A240">
            <v>62</v>
          </cell>
          <cell r="B240">
            <v>94</v>
          </cell>
          <cell r="C240">
            <v>531</v>
          </cell>
          <cell r="D240">
            <v>20108010</v>
          </cell>
        </row>
        <row r="241">
          <cell r="A241">
            <v>63</v>
          </cell>
          <cell r="B241">
            <v>94</v>
          </cell>
          <cell r="C241">
            <v>533</v>
          </cell>
          <cell r="D241">
            <v>20155145</v>
          </cell>
        </row>
        <row r="242">
          <cell r="A242">
            <v>64</v>
          </cell>
          <cell r="B242">
            <v>94</v>
          </cell>
          <cell r="C242">
            <v>534</v>
          </cell>
          <cell r="D242">
            <v>20139017</v>
          </cell>
        </row>
        <row r="243">
          <cell r="A243">
            <v>65</v>
          </cell>
          <cell r="B243">
            <v>94</v>
          </cell>
          <cell r="C243">
            <v>538</v>
          </cell>
          <cell r="D243">
            <v>20153809</v>
          </cell>
        </row>
        <row r="244">
          <cell r="A244">
            <v>66</v>
          </cell>
          <cell r="B244">
            <v>94</v>
          </cell>
          <cell r="C244">
            <v>542</v>
          </cell>
          <cell r="D244">
            <v>20155765</v>
          </cell>
        </row>
        <row r="245">
          <cell r="A245">
            <v>67</v>
          </cell>
          <cell r="B245">
            <v>94</v>
          </cell>
          <cell r="C245">
            <v>543</v>
          </cell>
          <cell r="D245">
            <v>20137462</v>
          </cell>
        </row>
        <row r="246">
          <cell r="A246">
            <v>68</v>
          </cell>
          <cell r="B246">
            <v>94</v>
          </cell>
          <cell r="C246">
            <v>544</v>
          </cell>
          <cell r="D246">
            <v>20137419</v>
          </cell>
        </row>
        <row r="247">
          <cell r="A247">
            <v>69</v>
          </cell>
          <cell r="B247">
            <v>94</v>
          </cell>
          <cell r="C247">
            <v>545</v>
          </cell>
          <cell r="D247">
            <v>20137407</v>
          </cell>
        </row>
        <row r="248">
          <cell r="A248">
            <v>70</v>
          </cell>
          <cell r="B248">
            <v>94</v>
          </cell>
          <cell r="C248">
            <v>546</v>
          </cell>
          <cell r="D248">
            <v>20155317</v>
          </cell>
        </row>
        <row r="249">
          <cell r="A249">
            <v>71</v>
          </cell>
          <cell r="B249">
            <v>94</v>
          </cell>
          <cell r="C249">
            <v>547</v>
          </cell>
          <cell r="D249">
            <v>20155608</v>
          </cell>
        </row>
        <row r="250">
          <cell r="A250">
            <v>72</v>
          </cell>
          <cell r="B250">
            <v>94</v>
          </cell>
          <cell r="C250">
            <v>550</v>
          </cell>
          <cell r="D250">
            <v>20155401</v>
          </cell>
        </row>
        <row r="251">
          <cell r="A251">
            <v>73</v>
          </cell>
          <cell r="B251">
            <v>94</v>
          </cell>
          <cell r="C251">
            <v>551</v>
          </cell>
          <cell r="D251">
            <v>20106206</v>
          </cell>
        </row>
        <row r="252">
          <cell r="A252">
            <v>74</v>
          </cell>
          <cell r="B252">
            <v>94</v>
          </cell>
          <cell r="C252">
            <v>554</v>
          </cell>
          <cell r="D252">
            <v>20105890</v>
          </cell>
        </row>
        <row r="253">
          <cell r="A253">
            <v>75</v>
          </cell>
          <cell r="B253">
            <v>94</v>
          </cell>
          <cell r="C253">
            <v>631</v>
          </cell>
          <cell r="D253">
            <v>20137557</v>
          </cell>
        </row>
        <row r="254">
          <cell r="A254">
            <v>76</v>
          </cell>
          <cell r="B254">
            <v>94</v>
          </cell>
          <cell r="C254">
            <v>635</v>
          </cell>
          <cell r="D254">
            <v>20174435</v>
          </cell>
        </row>
        <row r="255">
          <cell r="A255">
            <v>77</v>
          </cell>
          <cell r="B255">
            <v>94</v>
          </cell>
          <cell r="C255">
            <v>636</v>
          </cell>
          <cell r="D255">
            <v>20133809</v>
          </cell>
        </row>
        <row r="256">
          <cell r="A256">
            <v>78</v>
          </cell>
          <cell r="B256">
            <v>94</v>
          </cell>
          <cell r="C256">
            <v>637</v>
          </cell>
          <cell r="D256">
            <v>20168222</v>
          </cell>
        </row>
        <row r="257">
          <cell r="A257">
            <v>79</v>
          </cell>
          <cell r="B257">
            <v>94</v>
          </cell>
          <cell r="C257">
            <v>638</v>
          </cell>
          <cell r="D257">
            <v>20167892</v>
          </cell>
        </row>
        <row r="258">
          <cell r="A258">
            <v>80</v>
          </cell>
          <cell r="B258">
            <v>94</v>
          </cell>
          <cell r="C258">
            <v>639</v>
          </cell>
          <cell r="D258">
            <v>20154883</v>
          </cell>
        </row>
        <row r="259">
          <cell r="A259">
            <v>81</v>
          </cell>
          <cell r="B259">
            <v>94</v>
          </cell>
          <cell r="C259">
            <v>685</v>
          </cell>
          <cell r="D259">
            <v>20141278</v>
          </cell>
        </row>
        <row r="260">
          <cell r="A260">
            <v>82</v>
          </cell>
          <cell r="B260">
            <v>94</v>
          </cell>
          <cell r="C260">
            <v>687</v>
          </cell>
          <cell r="D260">
            <v>20167596</v>
          </cell>
        </row>
        <row r="261">
          <cell r="A261">
            <v>83</v>
          </cell>
          <cell r="B261">
            <v>94</v>
          </cell>
          <cell r="C261">
            <v>688</v>
          </cell>
          <cell r="D261">
            <v>20155879</v>
          </cell>
        </row>
        <row r="262">
          <cell r="A262">
            <v>84</v>
          </cell>
          <cell r="B262">
            <v>94</v>
          </cell>
          <cell r="C262">
            <v>691</v>
          </cell>
          <cell r="D262">
            <v>20167617</v>
          </cell>
        </row>
        <row r="263">
          <cell r="A263">
            <v>85</v>
          </cell>
          <cell r="B263">
            <v>94</v>
          </cell>
          <cell r="C263">
            <v>692</v>
          </cell>
          <cell r="D263">
            <v>20153422</v>
          </cell>
        </row>
        <row r="264">
          <cell r="A264">
            <v>86</v>
          </cell>
          <cell r="B264">
            <v>94</v>
          </cell>
          <cell r="C264">
            <v>693</v>
          </cell>
          <cell r="D264">
            <v>20168020</v>
          </cell>
        </row>
        <row r="265">
          <cell r="A265">
            <v>87</v>
          </cell>
          <cell r="B265">
            <v>94</v>
          </cell>
          <cell r="C265">
            <v>694</v>
          </cell>
          <cell r="D265">
            <v>20154080</v>
          </cell>
        </row>
        <row r="266">
          <cell r="A266">
            <v>88</v>
          </cell>
          <cell r="B266">
            <v>94</v>
          </cell>
          <cell r="C266">
            <v>695</v>
          </cell>
          <cell r="D266">
            <v>20167306</v>
          </cell>
        </row>
        <row r="267">
          <cell r="A267">
            <v>89</v>
          </cell>
          <cell r="B267">
            <v>94</v>
          </cell>
          <cell r="C267">
            <v>696</v>
          </cell>
          <cell r="D267">
            <v>20125176</v>
          </cell>
        </row>
        <row r="268">
          <cell r="A268">
            <v>90</v>
          </cell>
          <cell r="B268">
            <v>94</v>
          </cell>
          <cell r="C268">
            <v>697</v>
          </cell>
          <cell r="D268">
            <v>20172758</v>
          </cell>
        </row>
        <row r="269">
          <cell r="A269">
            <v>91</v>
          </cell>
          <cell r="B269">
            <v>94</v>
          </cell>
          <cell r="C269">
            <v>698</v>
          </cell>
          <cell r="D269">
            <v>20137412</v>
          </cell>
        </row>
        <row r="270">
          <cell r="A270">
            <v>92</v>
          </cell>
          <cell r="B270">
            <v>94</v>
          </cell>
          <cell r="C270">
            <v>700</v>
          </cell>
          <cell r="D270">
            <v>20077224</v>
          </cell>
        </row>
        <row r="271">
          <cell r="A271">
            <v>93</v>
          </cell>
          <cell r="B271">
            <v>94</v>
          </cell>
          <cell r="C271">
            <v>707</v>
          </cell>
          <cell r="D271">
            <v>20137431</v>
          </cell>
        </row>
        <row r="272">
          <cell r="A272">
            <v>94</v>
          </cell>
          <cell r="B272">
            <v>94</v>
          </cell>
          <cell r="C272">
            <v>711</v>
          </cell>
          <cell r="D272">
            <v>20155396</v>
          </cell>
        </row>
        <row r="273">
          <cell r="A273">
            <v>95</v>
          </cell>
          <cell r="B273">
            <v>94</v>
          </cell>
          <cell r="C273">
            <v>712</v>
          </cell>
          <cell r="D273">
            <v>20153817</v>
          </cell>
        </row>
        <row r="274">
          <cell r="A274">
            <v>96</v>
          </cell>
          <cell r="B274">
            <v>94</v>
          </cell>
          <cell r="C274">
            <v>717</v>
          </cell>
          <cell r="D274">
            <v>20137436</v>
          </cell>
        </row>
        <row r="275">
          <cell r="A275">
            <v>97</v>
          </cell>
          <cell r="B275">
            <v>94</v>
          </cell>
          <cell r="C275">
            <v>719</v>
          </cell>
          <cell r="D275">
            <v>20167173</v>
          </cell>
        </row>
        <row r="276">
          <cell r="A276">
            <v>98</v>
          </cell>
          <cell r="B276">
            <v>94</v>
          </cell>
          <cell r="C276">
            <v>721</v>
          </cell>
          <cell r="D276">
            <v>20139276</v>
          </cell>
        </row>
        <row r="277">
          <cell r="A277">
            <v>99</v>
          </cell>
          <cell r="B277">
            <v>94</v>
          </cell>
          <cell r="C277">
            <v>722</v>
          </cell>
          <cell r="D277">
            <v>20155444</v>
          </cell>
        </row>
        <row r="278">
          <cell r="A278">
            <v>100</v>
          </cell>
          <cell r="B278">
            <v>94</v>
          </cell>
          <cell r="C278">
            <v>754</v>
          </cell>
          <cell r="D278">
            <v>20155348</v>
          </cell>
        </row>
        <row r="279">
          <cell r="A279">
            <v>101</v>
          </cell>
          <cell r="B279">
            <v>94</v>
          </cell>
          <cell r="C279">
            <v>789</v>
          </cell>
          <cell r="D279">
            <v>20109538</v>
          </cell>
        </row>
        <row r="280">
          <cell r="A280">
            <v>102</v>
          </cell>
          <cell r="B280">
            <v>94</v>
          </cell>
          <cell r="C280">
            <v>827</v>
          </cell>
          <cell r="D280">
            <v>20124928</v>
          </cell>
        </row>
        <row r="281">
          <cell r="A281">
            <v>103</v>
          </cell>
          <cell r="B281">
            <v>94</v>
          </cell>
          <cell r="C281">
            <v>879</v>
          </cell>
          <cell r="D281">
            <v>20167689</v>
          </cell>
        </row>
        <row r="282">
          <cell r="A282">
            <v>104</v>
          </cell>
          <cell r="B282">
            <v>94</v>
          </cell>
          <cell r="C282">
            <v>896</v>
          </cell>
          <cell r="D282">
            <v>20136810</v>
          </cell>
        </row>
        <row r="283">
          <cell r="A283">
            <v>105</v>
          </cell>
          <cell r="B283">
            <v>94</v>
          </cell>
          <cell r="C283">
            <v>898</v>
          </cell>
          <cell r="D283">
            <v>20155315</v>
          </cell>
        </row>
        <row r="284">
          <cell r="A284">
            <v>106</v>
          </cell>
          <cell r="B284">
            <v>94</v>
          </cell>
          <cell r="C284">
            <v>997</v>
          </cell>
          <cell r="D284">
            <v>20134475</v>
          </cell>
        </row>
        <row r="285">
          <cell r="B285">
            <v>94</v>
          </cell>
        </row>
        <row r="286">
          <cell r="B286">
            <v>94</v>
          </cell>
        </row>
        <row r="287">
          <cell r="B287">
            <v>94</v>
          </cell>
        </row>
        <row r="288">
          <cell r="B288">
            <v>94</v>
          </cell>
        </row>
        <row r="290">
          <cell r="A290">
            <v>7</v>
          </cell>
          <cell r="C290" t="str">
            <v>77</v>
          </cell>
        </row>
        <row r="291">
          <cell r="A291">
            <v>1</v>
          </cell>
          <cell r="B291">
            <v>77</v>
          </cell>
          <cell r="C291">
            <v>251</v>
          </cell>
          <cell r="D291">
            <v>20126011</v>
          </cell>
        </row>
        <row r="292">
          <cell r="A292">
            <v>2</v>
          </cell>
          <cell r="B292">
            <v>77</v>
          </cell>
          <cell r="C292">
            <v>252</v>
          </cell>
          <cell r="D292">
            <v>20147472</v>
          </cell>
        </row>
        <row r="293">
          <cell r="A293">
            <v>3</v>
          </cell>
          <cell r="B293">
            <v>77</v>
          </cell>
          <cell r="C293">
            <v>270</v>
          </cell>
          <cell r="D293">
            <v>20160844</v>
          </cell>
        </row>
        <row r="294">
          <cell r="A294">
            <v>4</v>
          </cell>
          <cell r="B294">
            <v>77</v>
          </cell>
          <cell r="C294">
            <v>276</v>
          </cell>
          <cell r="D294">
            <v>20165092</v>
          </cell>
        </row>
        <row r="295">
          <cell r="A295">
            <v>5</v>
          </cell>
          <cell r="B295">
            <v>77</v>
          </cell>
          <cell r="C295">
            <v>278</v>
          </cell>
          <cell r="D295">
            <v>20173437</v>
          </cell>
        </row>
        <row r="296">
          <cell r="A296">
            <v>6</v>
          </cell>
          <cell r="B296">
            <v>77</v>
          </cell>
          <cell r="C296">
            <v>280</v>
          </cell>
          <cell r="D296">
            <v>20172857</v>
          </cell>
        </row>
        <row r="297">
          <cell r="A297">
            <v>7</v>
          </cell>
          <cell r="B297">
            <v>77</v>
          </cell>
          <cell r="C297">
            <v>281</v>
          </cell>
          <cell r="D297">
            <v>20167808</v>
          </cell>
        </row>
        <row r="298">
          <cell r="A298">
            <v>8</v>
          </cell>
          <cell r="B298">
            <v>77</v>
          </cell>
          <cell r="C298">
            <v>284</v>
          </cell>
          <cell r="D298">
            <v>20175413</v>
          </cell>
        </row>
        <row r="299">
          <cell r="B299">
            <v>77</v>
          </cell>
        </row>
        <row r="300">
          <cell r="B300">
            <v>77</v>
          </cell>
        </row>
        <row r="301">
          <cell r="B301">
            <v>77</v>
          </cell>
        </row>
        <row r="302">
          <cell r="C302">
            <v>32</v>
          </cell>
        </row>
        <row r="303">
          <cell r="C303">
            <v>1</v>
          </cell>
        </row>
        <row r="304">
          <cell r="C304">
            <v>2</v>
          </cell>
        </row>
        <row r="305">
          <cell r="C305">
            <v>3</v>
          </cell>
        </row>
        <row r="309">
          <cell r="D309" t="str">
            <v>INFORMACION PRELIMINAR</v>
          </cell>
        </row>
        <row r="310">
          <cell r="D310" t="str">
            <v>SUJETA A CORRECCION Y RATIFICACION</v>
          </cell>
        </row>
        <row r="311">
          <cell r="D311">
            <v>37256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iciembre"/>
      <sheetName val="Enero"/>
      <sheetName val="Febrero"/>
      <sheetName val="Marzo"/>
      <sheetName val="Abril"/>
      <sheetName val="Mayo"/>
      <sheetName val="Junio"/>
      <sheetName val="Julio"/>
      <sheetName val="Agosto"/>
      <sheetName val="Septiembre"/>
      <sheetName val="Octubre"/>
      <sheetName val="Noviembre"/>
      <sheetName val="Diciembre"/>
      <sheetName val="Paramet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B3" t="str">
            <v>Marcia Osses Cárdenas</v>
          </cell>
          <cell r="D3" t="str">
            <v>INVERSIONES</v>
          </cell>
        </row>
        <row r="4">
          <cell r="B4" t="str">
            <v>Pablo Venegas Toro</v>
          </cell>
          <cell r="D4" t="str">
            <v>CONTABILIDAD</v>
          </cell>
        </row>
        <row r="5">
          <cell r="B5" t="str">
            <v>Elizabeth Rascheya Rickemberg</v>
          </cell>
          <cell r="D5" t="str">
            <v>TESORERIA</v>
          </cell>
        </row>
        <row r="6">
          <cell r="B6" t="str">
            <v>Norma Epuñan Currihual</v>
          </cell>
          <cell r="D6" t="str">
            <v>DEVENGADO</v>
          </cell>
        </row>
        <row r="7">
          <cell r="B7" t="str">
            <v>Marcelo Tilleria Villarroel</v>
          </cell>
          <cell r="D7" t="str">
            <v>DEVEN - PAGADO</v>
          </cell>
        </row>
        <row r="8">
          <cell r="B8" t="str">
            <v>Fabiola Vásquez Quezada</v>
          </cell>
          <cell r="D8" t="str">
            <v>SALDO POR PAGAR</v>
          </cell>
        </row>
        <row r="9">
          <cell r="D9" t="str">
            <v>DEUDA FLOTANTE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9"/>
  <sheetViews>
    <sheetView windowProtection="1" view="pageBreakPreview" zoomScaleNormal="100" zoomScaleSheetLayoutView="100" workbookViewId="0">
      <selection sqref="A1:XFD1048576"/>
    </sheetView>
  </sheetViews>
  <sheetFormatPr baseColWidth="10" defaultRowHeight="15" x14ac:dyDescent="0.25"/>
  <cols>
    <col min="1" max="1" width="17.5703125" bestFit="1" customWidth="1"/>
    <col min="2" max="3" width="19.28515625" style="1" bestFit="1" customWidth="1"/>
    <col min="4" max="4" width="17.85546875" style="1" bestFit="1" customWidth="1"/>
    <col min="5" max="5" width="19.28515625" style="1" bestFit="1" customWidth="1"/>
    <col min="6" max="6" width="19.28515625" bestFit="1" customWidth="1"/>
  </cols>
  <sheetData>
    <row r="2" spans="1:6" s="53" customFormat="1" ht="18.75" x14ac:dyDescent="0.3">
      <c r="A2" s="55" t="s">
        <v>3101</v>
      </c>
      <c r="B2" s="54"/>
      <c r="C2" s="54"/>
      <c r="D2" s="54"/>
      <c r="E2" s="54"/>
    </row>
    <row r="3" spans="1:6" s="53" customFormat="1" ht="18.75" x14ac:dyDescent="0.3">
      <c r="A3" s="55"/>
      <c r="B3" s="54"/>
      <c r="C3" s="54"/>
      <c r="D3" s="54"/>
      <c r="E3" s="54"/>
    </row>
    <row r="4" spans="1:6" s="62" customFormat="1" x14ac:dyDescent="0.25">
      <c r="A4" s="162" t="s">
        <v>3102</v>
      </c>
      <c r="B4" s="163" t="s">
        <v>1298</v>
      </c>
      <c r="C4" s="163" t="s">
        <v>1299</v>
      </c>
      <c r="D4" s="163" t="s">
        <v>1567</v>
      </c>
      <c r="E4" s="162" t="s">
        <v>3078</v>
      </c>
      <c r="F4" s="162" t="s">
        <v>2481</v>
      </c>
    </row>
    <row r="5" spans="1:6" s="166" customFormat="1" ht="18.75" x14ac:dyDescent="0.3">
      <c r="A5" s="164">
        <v>24</v>
      </c>
      <c r="B5" s="165">
        <v>694633000</v>
      </c>
      <c r="C5" s="165">
        <v>0</v>
      </c>
      <c r="D5" s="165">
        <v>610000000</v>
      </c>
      <c r="E5" s="165">
        <v>4004240024</v>
      </c>
      <c r="F5" s="165">
        <v>5308873024</v>
      </c>
    </row>
    <row r="6" spans="1:6" x14ac:dyDescent="0.25">
      <c r="A6" s="59" t="s">
        <v>1258</v>
      </c>
      <c r="B6" s="60">
        <v>694633000</v>
      </c>
      <c r="C6" s="60">
        <v>0</v>
      </c>
      <c r="D6" s="60">
        <v>610000000</v>
      </c>
      <c r="E6" s="60">
        <v>1999547459</v>
      </c>
      <c r="F6" s="60">
        <v>3304180459</v>
      </c>
    </row>
    <row r="7" spans="1:6" x14ac:dyDescent="0.25">
      <c r="A7" s="57" t="s">
        <v>1291</v>
      </c>
      <c r="B7" s="56">
        <v>0</v>
      </c>
      <c r="C7" s="56">
        <v>0</v>
      </c>
      <c r="D7" s="56">
        <v>10000000</v>
      </c>
      <c r="E7" s="56">
        <v>658490669</v>
      </c>
      <c r="F7" s="56">
        <v>668490669</v>
      </c>
    </row>
    <row r="8" spans="1:6" x14ac:dyDescent="0.25">
      <c r="A8" s="57" t="s">
        <v>1292</v>
      </c>
      <c r="B8" s="56">
        <v>0</v>
      </c>
      <c r="C8" s="56">
        <v>0</v>
      </c>
      <c r="D8" s="56">
        <v>0</v>
      </c>
      <c r="E8" s="56">
        <v>670140790</v>
      </c>
      <c r="F8" s="56">
        <v>670140790</v>
      </c>
    </row>
    <row r="9" spans="1:6" x14ac:dyDescent="0.25">
      <c r="A9" s="57" t="s">
        <v>1293</v>
      </c>
      <c r="B9" s="56">
        <v>0</v>
      </c>
      <c r="C9" s="56">
        <v>0</v>
      </c>
      <c r="D9" s="56">
        <v>0</v>
      </c>
      <c r="E9" s="56">
        <v>670916000</v>
      </c>
      <c r="F9" s="56">
        <v>670916000</v>
      </c>
    </row>
    <row r="10" spans="1:6" x14ac:dyDescent="0.25">
      <c r="A10" s="57" t="s">
        <v>1280</v>
      </c>
      <c r="B10" s="56">
        <v>694633000</v>
      </c>
      <c r="C10" s="56">
        <v>0</v>
      </c>
      <c r="D10" s="56">
        <v>600000000</v>
      </c>
      <c r="E10" s="56">
        <v>0</v>
      </c>
      <c r="F10" s="56">
        <v>1294633000</v>
      </c>
    </row>
    <row r="11" spans="1:6" x14ac:dyDescent="0.25">
      <c r="A11" s="59" t="s">
        <v>1266</v>
      </c>
      <c r="B11" s="60">
        <v>0</v>
      </c>
      <c r="C11" s="60">
        <v>0</v>
      </c>
      <c r="D11" s="60">
        <v>0</v>
      </c>
      <c r="E11" s="60">
        <v>2004692565</v>
      </c>
      <c r="F11" s="60">
        <v>2004692565</v>
      </c>
    </row>
    <row r="12" spans="1:6" x14ac:dyDescent="0.25">
      <c r="A12" s="57" t="s">
        <v>1291</v>
      </c>
      <c r="B12" s="56">
        <v>0</v>
      </c>
      <c r="C12" s="56">
        <v>0</v>
      </c>
      <c r="D12" s="56">
        <v>0</v>
      </c>
      <c r="E12" s="56">
        <v>665732623</v>
      </c>
      <c r="F12" s="56">
        <v>665732623</v>
      </c>
    </row>
    <row r="13" spans="1:6" x14ac:dyDescent="0.25">
      <c r="A13" s="57" t="s">
        <v>1292</v>
      </c>
      <c r="B13" s="56">
        <v>0</v>
      </c>
      <c r="C13" s="56">
        <v>0</v>
      </c>
      <c r="D13" s="56">
        <v>0</v>
      </c>
      <c r="E13" s="56">
        <v>668043942</v>
      </c>
      <c r="F13" s="56">
        <v>668043942</v>
      </c>
    </row>
    <row r="14" spans="1:6" x14ac:dyDescent="0.25">
      <c r="A14" s="57" t="s">
        <v>1293</v>
      </c>
      <c r="B14" s="56">
        <v>0</v>
      </c>
      <c r="C14" s="56">
        <v>0</v>
      </c>
      <c r="D14" s="56">
        <v>0</v>
      </c>
      <c r="E14" s="56">
        <v>670916000</v>
      </c>
      <c r="F14" s="56">
        <v>670916000</v>
      </c>
    </row>
    <row r="15" spans="1:6" s="166" customFormat="1" ht="18.75" x14ac:dyDescent="0.3">
      <c r="A15" s="164">
        <v>26</v>
      </c>
      <c r="B15" s="165">
        <v>0</v>
      </c>
      <c r="C15" s="165">
        <v>0</v>
      </c>
      <c r="D15" s="165">
        <v>0</v>
      </c>
      <c r="E15" s="165">
        <v>51795281</v>
      </c>
      <c r="F15" s="165">
        <v>51795281</v>
      </c>
    </row>
    <row r="16" spans="1:6" s="166" customFormat="1" ht="18.75" x14ac:dyDescent="0.3">
      <c r="A16" s="164">
        <v>29</v>
      </c>
      <c r="B16" s="165">
        <v>95484035</v>
      </c>
      <c r="C16" s="165">
        <v>316727880</v>
      </c>
      <c r="D16" s="165">
        <v>751369988</v>
      </c>
      <c r="E16" s="165">
        <v>1942636882</v>
      </c>
      <c r="F16" s="165">
        <v>3106218785</v>
      </c>
    </row>
    <row r="17" spans="1:6" s="166" customFormat="1" ht="18.75" x14ac:dyDescent="0.3">
      <c r="A17" s="164">
        <v>31</v>
      </c>
      <c r="B17" s="165">
        <v>12644288955</v>
      </c>
      <c r="C17" s="165">
        <v>15862138303</v>
      </c>
      <c r="D17" s="165">
        <v>8091302130</v>
      </c>
      <c r="E17" s="165">
        <v>13187834068</v>
      </c>
      <c r="F17" s="165">
        <v>49785563456</v>
      </c>
    </row>
    <row r="18" spans="1:6" x14ac:dyDescent="0.25">
      <c r="A18" s="59" t="s">
        <v>1258</v>
      </c>
      <c r="B18" s="60">
        <v>0</v>
      </c>
      <c r="C18" s="60">
        <v>98836000</v>
      </c>
      <c r="D18" s="60">
        <v>191168000</v>
      </c>
      <c r="E18" s="60">
        <v>179679000</v>
      </c>
      <c r="F18" s="60">
        <v>469683000</v>
      </c>
    </row>
    <row r="19" spans="1:6" x14ac:dyDescent="0.25">
      <c r="A19" s="57" t="s">
        <v>1245</v>
      </c>
      <c r="B19" s="56">
        <v>12614863205</v>
      </c>
      <c r="C19" s="56">
        <v>15699857723</v>
      </c>
      <c r="D19" s="56">
        <v>7839432931</v>
      </c>
      <c r="E19" s="56">
        <v>12984887238</v>
      </c>
      <c r="F19" s="56">
        <v>49139041097</v>
      </c>
    </row>
    <row r="20" spans="1:6" x14ac:dyDescent="0.25">
      <c r="A20" s="59" t="s">
        <v>1266</v>
      </c>
      <c r="B20" s="60">
        <v>29425750</v>
      </c>
      <c r="C20" s="60">
        <v>63444580</v>
      </c>
      <c r="D20" s="60">
        <v>60701199</v>
      </c>
      <c r="E20" s="60">
        <v>23267830</v>
      </c>
      <c r="F20" s="60">
        <v>176839359</v>
      </c>
    </row>
    <row r="21" spans="1:6" s="166" customFormat="1" ht="18.75" x14ac:dyDescent="0.3">
      <c r="A21" s="164">
        <v>33</v>
      </c>
      <c r="B21" s="165">
        <v>691850110</v>
      </c>
      <c r="C21" s="165">
        <v>4790842998</v>
      </c>
      <c r="D21" s="165">
        <v>2821401177</v>
      </c>
      <c r="E21" s="165">
        <v>7442927933</v>
      </c>
      <c r="F21" s="165">
        <v>15747022218</v>
      </c>
    </row>
    <row r="22" spans="1:6" x14ac:dyDescent="0.25">
      <c r="A22" s="59" t="s">
        <v>1258</v>
      </c>
      <c r="B22" s="60">
        <v>0</v>
      </c>
      <c r="C22" s="60">
        <v>4270367000</v>
      </c>
      <c r="D22" s="60">
        <v>109500000</v>
      </c>
      <c r="E22" s="60">
        <v>1352020000</v>
      </c>
      <c r="F22" s="60">
        <v>5731887000</v>
      </c>
    </row>
    <row r="23" spans="1:6" x14ac:dyDescent="0.25">
      <c r="A23" s="57">
        <v>10</v>
      </c>
      <c r="B23" s="56">
        <v>0</v>
      </c>
      <c r="C23" s="56">
        <v>3970367000</v>
      </c>
      <c r="D23" s="56">
        <v>0</v>
      </c>
      <c r="E23" s="56">
        <v>0</v>
      </c>
      <c r="F23" s="56">
        <v>3970367000</v>
      </c>
    </row>
    <row r="24" spans="1:6" x14ac:dyDescent="0.25">
      <c r="A24" s="57" t="s">
        <v>1280</v>
      </c>
      <c r="B24" s="56">
        <v>0</v>
      </c>
      <c r="C24" s="56">
        <v>0</v>
      </c>
      <c r="D24" s="56">
        <v>0</v>
      </c>
      <c r="E24" s="56">
        <v>1000000000</v>
      </c>
      <c r="F24" s="56">
        <v>1000000000</v>
      </c>
    </row>
    <row r="25" spans="1:6" x14ac:dyDescent="0.25">
      <c r="A25" s="57" t="s">
        <v>2439</v>
      </c>
      <c r="B25" s="56">
        <v>0</v>
      </c>
      <c r="C25" s="56">
        <v>0</v>
      </c>
      <c r="D25" s="56">
        <v>0</v>
      </c>
      <c r="E25" s="56">
        <v>84000000</v>
      </c>
      <c r="F25" s="56">
        <v>84000000</v>
      </c>
    </row>
    <row r="26" spans="1:6" x14ac:dyDescent="0.25">
      <c r="A26" s="57" t="s">
        <v>1283</v>
      </c>
      <c r="B26" s="56">
        <v>0</v>
      </c>
      <c r="C26" s="56">
        <v>300000000</v>
      </c>
      <c r="D26" s="56">
        <v>0</v>
      </c>
      <c r="E26" s="56">
        <v>0</v>
      </c>
      <c r="F26" s="56">
        <v>300000000</v>
      </c>
    </row>
    <row r="27" spans="1:6" x14ac:dyDescent="0.25">
      <c r="A27" s="57" t="s">
        <v>1285</v>
      </c>
      <c r="B27" s="56">
        <v>0</v>
      </c>
      <c r="C27" s="56">
        <v>0</v>
      </c>
      <c r="D27" s="56">
        <v>109500000</v>
      </c>
      <c r="E27" s="56">
        <v>268020000</v>
      </c>
      <c r="F27" s="56">
        <v>377520000</v>
      </c>
    </row>
    <row r="28" spans="1:6" x14ac:dyDescent="0.25">
      <c r="A28" s="57" t="s">
        <v>1245</v>
      </c>
      <c r="B28" s="56">
        <v>0</v>
      </c>
      <c r="C28" s="56">
        <v>0</v>
      </c>
      <c r="D28" s="56">
        <v>1463473000</v>
      </c>
      <c r="E28" s="56">
        <v>4390421000</v>
      </c>
      <c r="F28" s="56">
        <v>5853894000</v>
      </c>
    </row>
    <row r="29" spans="1:6" x14ac:dyDescent="0.25">
      <c r="A29" s="57" t="s">
        <v>1272</v>
      </c>
      <c r="B29" s="56">
        <v>0</v>
      </c>
      <c r="C29" s="56">
        <v>0</v>
      </c>
      <c r="D29" s="56">
        <v>1463473000</v>
      </c>
      <c r="E29" s="56">
        <v>4390421000</v>
      </c>
      <c r="F29" s="56">
        <v>5853894000</v>
      </c>
    </row>
    <row r="30" spans="1:6" x14ac:dyDescent="0.25">
      <c r="A30" s="59" t="s">
        <v>1266</v>
      </c>
      <c r="B30" s="60">
        <v>691850110</v>
      </c>
      <c r="C30" s="60">
        <v>520475998</v>
      </c>
      <c r="D30" s="60">
        <v>1248428177</v>
      </c>
      <c r="E30" s="60">
        <v>1700486933</v>
      </c>
      <c r="F30" s="60">
        <v>4161241218</v>
      </c>
    </row>
    <row r="31" spans="1:6" x14ac:dyDescent="0.25">
      <c r="A31" s="57">
        <v>212</v>
      </c>
      <c r="B31" s="56">
        <v>366658000</v>
      </c>
      <c r="C31" s="56">
        <v>0</v>
      </c>
      <c r="D31" s="56">
        <v>0</v>
      </c>
      <c r="E31" s="56">
        <v>241000000</v>
      </c>
      <c r="F31" s="56">
        <v>607658000</v>
      </c>
    </row>
    <row r="32" spans="1:6" x14ac:dyDescent="0.25">
      <c r="A32" s="57">
        <v>215</v>
      </c>
      <c r="B32" s="56">
        <v>0</v>
      </c>
      <c r="C32" s="56">
        <v>0</v>
      </c>
      <c r="D32" s="56">
        <v>0</v>
      </c>
      <c r="E32" s="56">
        <v>141300000</v>
      </c>
      <c r="F32" s="56">
        <v>141300000</v>
      </c>
    </row>
    <row r="33" spans="1:6" x14ac:dyDescent="0.25">
      <c r="A33" s="57">
        <v>233</v>
      </c>
      <c r="B33" s="56">
        <v>0</v>
      </c>
      <c r="C33" s="56">
        <v>0</v>
      </c>
      <c r="D33" s="56">
        <v>0</v>
      </c>
      <c r="E33" s="56">
        <v>101931000</v>
      </c>
      <c r="F33" s="56">
        <v>101931000</v>
      </c>
    </row>
    <row r="34" spans="1:6" x14ac:dyDescent="0.25">
      <c r="A34" s="57" t="s">
        <v>1269</v>
      </c>
      <c r="B34" s="56">
        <v>0</v>
      </c>
      <c r="C34" s="56">
        <v>0</v>
      </c>
      <c r="D34" s="56">
        <v>51378392</v>
      </c>
      <c r="E34" s="56">
        <v>89557766</v>
      </c>
      <c r="F34" s="56">
        <v>140936158</v>
      </c>
    </row>
    <row r="35" spans="1:6" x14ac:dyDescent="0.25">
      <c r="A35" s="57" t="s">
        <v>1268</v>
      </c>
      <c r="B35" s="56">
        <v>325192110</v>
      </c>
      <c r="C35" s="56">
        <v>520475998</v>
      </c>
      <c r="D35" s="56">
        <v>298525785</v>
      </c>
      <c r="E35" s="56">
        <v>537070167</v>
      </c>
      <c r="F35" s="56">
        <v>1681264060</v>
      </c>
    </row>
    <row r="36" spans="1:6" x14ac:dyDescent="0.25">
      <c r="A36" s="57" t="s">
        <v>1282</v>
      </c>
      <c r="B36" s="56">
        <v>0</v>
      </c>
      <c r="C36" s="56">
        <v>0</v>
      </c>
      <c r="D36" s="56">
        <v>294000000</v>
      </c>
      <c r="E36" s="56">
        <v>0</v>
      </c>
      <c r="F36" s="56">
        <v>294000000</v>
      </c>
    </row>
    <row r="37" spans="1:6" x14ac:dyDescent="0.25">
      <c r="A37" s="57" t="s">
        <v>1271</v>
      </c>
      <c r="B37" s="56">
        <v>0</v>
      </c>
      <c r="C37" s="56">
        <v>0</v>
      </c>
      <c r="D37" s="56">
        <v>293666000</v>
      </c>
      <c r="E37" s="56">
        <v>0</v>
      </c>
      <c r="F37" s="56">
        <v>293666000</v>
      </c>
    </row>
    <row r="38" spans="1:6" x14ac:dyDescent="0.25">
      <c r="A38" s="57" t="s">
        <v>1900</v>
      </c>
      <c r="B38" s="56">
        <v>0</v>
      </c>
      <c r="C38" s="56">
        <v>0</v>
      </c>
      <c r="D38" s="56">
        <v>0</v>
      </c>
      <c r="E38" s="56">
        <v>71700000</v>
      </c>
      <c r="F38" s="56">
        <v>71700000</v>
      </c>
    </row>
    <row r="39" spans="1:6" x14ac:dyDescent="0.25">
      <c r="A39" s="57" t="s">
        <v>1951</v>
      </c>
      <c r="B39" s="56">
        <v>0</v>
      </c>
      <c r="C39" s="56">
        <v>0</v>
      </c>
      <c r="D39" s="56">
        <v>0</v>
      </c>
      <c r="E39" s="56">
        <v>60428000</v>
      </c>
      <c r="F39" s="56">
        <v>60428000</v>
      </c>
    </row>
    <row r="40" spans="1:6" x14ac:dyDescent="0.25">
      <c r="A40" s="57" t="s">
        <v>1275</v>
      </c>
      <c r="B40" s="56">
        <v>0</v>
      </c>
      <c r="C40" s="56">
        <v>0</v>
      </c>
      <c r="D40" s="56">
        <v>310858000</v>
      </c>
      <c r="E40" s="56">
        <v>0</v>
      </c>
      <c r="F40" s="56">
        <v>310858000</v>
      </c>
    </row>
    <row r="41" spans="1:6" x14ac:dyDescent="0.25">
      <c r="A41" s="57" t="s">
        <v>1288</v>
      </c>
      <c r="B41" s="56">
        <v>0</v>
      </c>
      <c r="C41" s="56">
        <v>0</v>
      </c>
      <c r="D41" s="56">
        <v>0</v>
      </c>
      <c r="E41" s="56">
        <v>451500000</v>
      </c>
      <c r="F41" s="56">
        <v>451500000</v>
      </c>
    </row>
    <row r="42" spans="1:6" x14ac:dyDescent="0.25">
      <c r="A42" s="57" t="s">
        <v>2184</v>
      </c>
      <c r="B42" s="56">
        <v>0</v>
      </c>
      <c r="C42" s="56">
        <v>0</v>
      </c>
      <c r="D42" s="56">
        <v>0</v>
      </c>
      <c r="E42" s="56">
        <v>1000000</v>
      </c>
      <c r="F42" s="56">
        <v>1000000</v>
      </c>
    </row>
    <row r="43" spans="1:6" x14ac:dyDescent="0.25">
      <c r="A43" s="57" t="s">
        <v>2190</v>
      </c>
      <c r="B43" s="56">
        <v>0</v>
      </c>
      <c r="C43" s="56">
        <v>0</v>
      </c>
      <c r="D43" s="56">
        <v>0</v>
      </c>
      <c r="E43" s="56">
        <v>1000000</v>
      </c>
      <c r="F43" s="56">
        <v>1000000</v>
      </c>
    </row>
    <row r="44" spans="1:6" x14ac:dyDescent="0.25">
      <c r="A44" s="57" t="s">
        <v>2192</v>
      </c>
      <c r="B44" s="56">
        <v>0</v>
      </c>
      <c r="C44" s="56">
        <v>0</v>
      </c>
      <c r="D44" s="56">
        <v>0</v>
      </c>
      <c r="E44" s="56">
        <v>1000000</v>
      </c>
      <c r="F44" s="56">
        <v>1000000</v>
      </c>
    </row>
    <row r="45" spans="1:6" x14ac:dyDescent="0.25">
      <c r="A45" s="57" t="s">
        <v>2186</v>
      </c>
      <c r="B45" s="56">
        <v>0</v>
      </c>
      <c r="C45" s="56">
        <v>0</v>
      </c>
      <c r="D45" s="56">
        <v>0</v>
      </c>
      <c r="E45" s="56">
        <v>1000000</v>
      </c>
      <c r="F45" s="56">
        <v>1000000</v>
      </c>
    </row>
    <row r="46" spans="1:6" x14ac:dyDescent="0.25">
      <c r="A46" s="57" t="s">
        <v>2188</v>
      </c>
      <c r="B46" s="56">
        <v>0</v>
      </c>
      <c r="C46" s="56">
        <v>0</v>
      </c>
      <c r="D46" s="56">
        <v>0</v>
      </c>
      <c r="E46" s="56">
        <v>1000000</v>
      </c>
      <c r="F46" s="56">
        <v>1000000</v>
      </c>
    </row>
    <row r="47" spans="1:6" x14ac:dyDescent="0.25">
      <c r="A47" s="57" t="s">
        <v>1952</v>
      </c>
      <c r="B47" s="56">
        <v>0</v>
      </c>
      <c r="C47" s="56">
        <v>0</v>
      </c>
      <c r="D47" s="56">
        <v>0</v>
      </c>
      <c r="E47" s="56">
        <v>1000000</v>
      </c>
      <c r="F47" s="56">
        <v>1000000</v>
      </c>
    </row>
    <row r="48" spans="1:6" ht="15.75" thickBot="1" x14ac:dyDescent="0.3"/>
    <row r="49" spans="1:6" s="53" customFormat="1" ht="15.75" thickBot="1" x14ac:dyDescent="0.3">
      <c r="A49" s="159" t="s">
        <v>1301</v>
      </c>
      <c r="B49" s="160">
        <v>14126256100</v>
      </c>
      <c r="C49" s="160">
        <v>20969709181</v>
      </c>
      <c r="D49" s="160">
        <v>12274073295</v>
      </c>
      <c r="E49" s="160">
        <v>26629434188</v>
      </c>
      <c r="F49" s="161">
        <v>73999472764</v>
      </c>
    </row>
  </sheetData>
  <sheetProtection password="CD31" sheet="1" objects="1" scenarios="1" selectLockedCells="1" selectUnlockedCells="1"/>
  <pageMargins left="0.70866141732283472" right="0.70866141732283472" top="0.74803149606299213" bottom="0.74803149606299213" header="0.31496062992125984" footer="0.31496062992125984"/>
  <pageSetup paperSize="300"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indowProtection="1" workbookViewId="0">
      <selection activeCell="K4" sqref="K4"/>
    </sheetView>
  </sheetViews>
  <sheetFormatPr baseColWidth="10" defaultRowHeight="15" x14ac:dyDescent="0.25"/>
  <cols>
    <col min="1" max="2" width="11.42578125" style="50"/>
    <col min="3" max="6" width="11.5703125" style="52" bestFit="1" customWidth="1"/>
    <col min="7" max="7" width="12.7109375" style="52" bestFit="1" customWidth="1"/>
    <col min="8" max="10" width="11.5703125" style="52" bestFit="1" customWidth="1"/>
    <col min="11" max="11" width="13.28515625" style="52" bestFit="1" customWidth="1"/>
    <col min="12" max="12" width="12.7109375" style="52" bestFit="1" customWidth="1"/>
    <col min="13" max="16384" width="11.42578125" style="50"/>
  </cols>
  <sheetData>
    <row r="1" spans="1:12" s="51" customFormat="1" x14ac:dyDescent="0.25">
      <c r="A1" s="93" t="s">
        <v>3088</v>
      </c>
      <c r="B1" s="93"/>
      <c r="C1" s="94"/>
      <c r="D1" s="94"/>
      <c r="E1" s="94"/>
      <c r="F1" s="94"/>
      <c r="G1" s="94"/>
      <c r="H1" s="94"/>
      <c r="I1" s="94"/>
      <c r="J1" s="94"/>
      <c r="K1" s="94"/>
      <c r="L1" s="94"/>
    </row>
    <row r="2" spans="1:12" s="51" customFormat="1" ht="15.75" thickBot="1" x14ac:dyDescent="0.3">
      <c r="A2" s="79"/>
      <c r="B2" s="79"/>
      <c r="C2" s="94"/>
      <c r="D2" s="94"/>
      <c r="E2" s="94"/>
      <c r="F2" s="94"/>
      <c r="G2" s="94"/>
      <c r="H2" s="94"/>
      <c r="I2" s="94"/>
      <c r="J2" s="94"/>
      <c r="K2" s="94"/>
      <c r="L2" s="94"/>
    </row>
    <row r="3" spans="1:12" s="58" customFormat="1" ht="75.75" thickBot="1" x14ac:dyDescent="0.3">
      <c r="A3" s="126" t="s">
        <v>2</v>
      </c>
      <c r="B3" s="126" t="s">
        <v>3091</v>
      </c>
      <c r="C3" s="127" t="s">
        <v>3079</v>
      </c>
      <c r="D3" s="128" t="s">
        <v>3080</v>
      </c>
      <c r="E3" s="128" t="s">
        <v>3081</v>
      </c>
      <c r="F3" s="129" t="s">
        <v>3082</v>
      </c>
      <c r="G3" s="130" t="s">
        <v>3083</v>
      </c>
      <c r="H3" s="131" t="s">
        <v>3085</v>
      </c>
      <c r="I3" s="128" t="s">
        <v>3084</v>
      </c>
      <c r="J3" s="132" t="s">
        <v>3087</v>
      </c>
      <c r="K3" s="133" t="s">
        <v>3086</v>
      </c>
      <c r="L3" s="130" t="s">
        <v>3089</v>
      </c>
    </row>
    <row r="4" spans="1:12" x14ac:dyDescent="0.25">
      <c r="A4" s="84" t="s">
        <v>63</v>
      </c>
      <c r="B4" s="84" t="s">
        <v>1573</v>
      </c>
      <c r="C4" s="90"/>
      <c r="D4" s="80">
        <v>59845098</v>
      </c>
      <c r="E4" s="80">
        <v>44409974</v>
      </c>
      <c r="F4" s="81">
        <v>24952264</v>
      </c>
      <c r="G4" s="95">
        <f>SUM(C4:F4)</f>
        <v>129207336</v>
      </c>
      <c r="H4" s="87">
        <v>13616933</v>
      </c>
      <c r="I4" s="80">
        <v>20790370</v>
      </c>
      <c r="J4" s="97"/>
      <c r="K4" s="99">
        <v>34407303</v>
      </c>
      <c r="L4" s="95">
        <f>G4+K4</f>
        <v>163614639</v>
      </c>
    </row>
    <row r="5" spans="1:12" x14ac:dyDescent="0.25">
      <c r="A5" s="85" t="s">
        <v>231</v>
      </c>
      <c r="B5" s="85" t="s">
        <v>1573</v>
      </c>
      <c r="C5" s="91"/>
      <c r="D5" s="56">
        <v>21000000</v>
      </c>
      <c r="E5" s="56"/>
      <c r="F5" s="67">
        <v>18970395</v>
      </c>
      <c r="G5" s="96">
        <f>SUM(C5:F5)</f>
        <v>39970395</v>
      </c>
      <c r="H5" s="88"/>
      <c r="I5" s="56">
        <v>10000000</v>
      </c>
      <c r="J5" s="98">
        <v>20000000</v>
      </c>
      <c r="K5" s="100">
        <v>30000000</v>
      </c>
      <c r="L5" s="95">
        <f>G5+K5</f>
        <v>69970395</v>
      </c>
    </row>
    <row r="6" spans="1:12" x14ac:dyDescent="0.25">
      <c r="A6" s="85" t="s">
        <v>124</v>
      </c>
      <c r="B6" s="85" t="s">
        <v>1573</v>
      </c>
      <c r="C6" s="91"/>
      <c r="D6" s="56">
        <v>14270050</v>
      </c>
      <c r="E6" s="56">
        <v>9755000</v>
      </c>
      <c r="F6" s="67">
        <v>12000000</v>
      </c>
      <c r="G6" s="96">
        <f>SUM(C6:F6)</f>
        <v>36025050</v>
      </c>
      <c r="H6" s="88"/>
      <c r="I6" s="56">
        <v>53895135</v>
      </c>
      <c r="J6" s="98"/>
      <c r="K6" s="100">
        <v>53895135</v>
      </c>
      <c r="L6" s="95">
        <f>G6+K6</f>
        <v>89920185</v>
      </c>
    </row>
    <row r="7" spans="1:12" x14ac:dyDescent="0.25">
      <c r="A7" s="85" t="s">
        <v>486</v>
      </c>
      <c r="B7" s="85" t="s">
        <v>1573</v>
      </c>
      <c r="C7" s="91"/>
      <c r="D7" s="56"/>
      <c r="E7" s="56">
        <v>16380000</v>
      </c>
      <c r="F7" s="67">
        <v>15700000</v>
      </c>
      <c r="G7" s="96">
        <f>SUM(C7:F7)</f>
        <v>32080000</v>
      </c>
      <c r="H7" s="88">
        <v>35360000</v>
      </c>
      <c r="I7" s="56">
        <v>20000000</v>
      </c>
      <c r="J7" s="98">
        <v>28410220</v>
      </c>
      <c r="K7" s="100">
        <v>83770220</v>
      </c>
      <c r="L7" s="95">
        <f>G7+K7</f>
        <v>115850220</v>
      </c>
    </row>
    <row r="8" spans="1:12" x14ac:dyDescent="0.25">
      <c r="A8" s="85" t="s">
        <v>166</v>
      </c>
      <c r="B8" s="85" t="s">
        <v>1573</v>
      </c>
      <c r="C8" s="91"/>
      <c r="D8" s="56">
        <v>8733250</v>
      </c>
      <c r="E8" s="56">
        <v>6460000</v>
      </c>
      <c r="F8" s="67">
        <v>7400000</v>
      </c>
      <c r="G8" s="96">
        <f>SUM(C8:F8)</f>
        <v>22593250</v>
      </c>
      <c r="H8" s="88"/>
      <c r="I8" s="56">
        <v>42361684</v>
      </c>
      <c r="J8" s="98"/>
      <c r="K8" s="100">
        <v>42361684</v>
      </c>
      <c r="L8" s="95">
        <f>G8+K8</f>
        <v>64954934</v>
      </c>
    </row>
    <row r="9" spans="1:12" x14ac:dyDescent="0.25">
      <c r="A9" s="85" t="s">
        <v>11</v>
      </c>
      <c r="B9" s="85" t="s">
        <v>1573</v>
      </c>
      <c r="C9" s="91"/>
      <c r="D9" s="56">
        <v>5053390</v>
      </c>
      <c r="E9" s="56"/>
      <c r="F9" s="67">
        <v>11112416</v>
      </c>
      <c r="G9" s="96">
        <f>SUM(C9:F9)</f>
        <v>16165806</v>
      </c>
      <c r="H9" s="88">
        <v>17680000</v>
      </c>
      <c r="I9" s="56">
        <v>26052100</v>
      </c>
      <c r="J9" s="98">
        <v>45790356</v>
      </c>
      <c r="K9" s="100">
        <v>89522456</v>
      </c>
      <c r="L9" s="95">
        <f>G9+K9</f>
        <v>105688262</v>
      </c>
    </row>
    <row r="10" spans="1:12" x14ac:dyDescent="0.25">
      <c r="A10" s="85" t="s">
        <v>192</v>
      </c>
      <c r="B10" s="85" t="s">
        <v>1573</v>
      </c>
      <c r="C10" s="91"/>
      <c r="D10" s="56">
        <v>13000000</v>
      </c>
      <c r="E10" s="56">
        <v>7000000</v>
      </c>
      <c r="F10" s="67">
        <v>13889000</v>
      </c>
      <c r="G10" s="96">
        <f>SUM(C10:F10)</f>
        <v>33889000</v>
      </c>
      <c r="H10" s="88">
        <v>17680000</v>
      </c>
      <c r="I10" s="56">
        <v>30000000</v>
      </c>
      <c r="J10" s="98">
        <v>20000000</v>
      </c>
      <c r="K10" s="100">
        <v>67680000</v>
      </c>
      <c r="L10" s="95">
        <f>G10+K10</f>
        <v>101569000</v>
      </c>
    </row>
    <row r="11" spans="1:12" x14ac:dyDescent="0.25">
      <c r="A11" s="85" t="s">
        <v>170</v>
      </c>
      <c r="B11" s="85" t="s">
        <v>1573</v>
      </c>
      <c r="C11" s="91"/>
      <c r="D11" s="56"/>
      <c r="E11" s="56">
        <v>2000000</v>
      </c>
      <c r="F11" s="67">
        <v>3821460</v>
      </c>
      <c r="G11" s="96">
        <f>SUM(C11:F11)</f>
        <v>5821460</v>
      </c>
      <c r="H11" s="88">
        <v>44200000</v>
      </c>
      <c r="I11" s="56">
        <v>26000000</v>
      </c>
      <c r="J11" s="98"/>
      <c r="K11" s="100">
        <v>70200000</v>
      </c>
      <c r="L11" s="95">
        <f>G11+K11</f>
        <v>76021460</v>
      </c>
    </row>
    <row r="12" spans="1:12" x14ac:dyDescent="0.25">
      <c r="A12" s="85" t="s">
        <v>183</v>
      </c>
      <c r="B12" s="85" t="s">
        <v>1573</v>
      </c>
      <c r="C12" s="91"/>
      <c r="D12" s="56">
        <v>7788568</v>
      </c>
      <c r="E12" s="56">
        <v>15784125</v>
      </c>
      <c r="F12" s="67"/>
      <c r="G12" s="96">
        <f>SUM(C12:F12)</f>
        <v>23572693</v>
      </c>
      <c r="H12" s="88"/>
      <c r="I12" s="56">
        <v>20000000</v>
      </c>
      <c r="J12" s="98">
        <v>19999200</v>
      </c>
      <c r="K12" s="100">
        <v>39999200</v>
      </c>
      <c r="L12" s="95">
        <f>G12+K12</f>
        <v>63571893</v>
      </c>
    </row>
    <row r="13" spans="1:12" x14ac:dyDescent="0.25">
      <c r="A13" s="85" t="s">
        <v>256</v>
      </c>
      <c r="B13" s="85" t="s">
        <v>1573</v>
      </c>
      <c r="C13" s="91"/>
      <c r="D13" s="56">
        <v>44443010</v>
      </c>
      <c r="E13" s="56">
        <v>23056000</v>
      </c>
      <c r="F13" s="67">
        <v>27329000</v>
      </c>
      <c r="G13" s="96">
        <f>SUM(C13:F13)</f>
        <v>94828010</v>
      </c>
      <c r="H13" s="88">
        <v>32708000</v>
      </c>
      <c r="I13" s="56">
        <v>24038000</v>
      </c>
      <c r="J13" s="98">
        <v>5061500</v>
      </c>
      <c r="K13" s="100">
        <v>61807500</v>
      </c>
      <c r="L13" s="95">
        <f>G13+K13</f>
        <v>156635510</v>
      </c>
    </row>
    <row r="14" spans="1:12" ht="15.75" thickBot="1" x14ac:dyDescent="0.3">
      <c r="A14" s="86" t="s">
        <v>43</v>
      </c>
      <c r="B14" s="86" t="s">
        <v>1573</v>
      </c>
      <c r="C14" s="92"/>
      <c r="D14" s="82">
        <v>11759700</v>
      </c>
      <c r="E14" s="82">
        <v>8267500</v>
      </c>
      <c r="F14" s="83">
        <v>12000000</v>
      </c>
      <c r="G14" s="101">
        <f>SUM(C14:F14)</f>
        <v>32027200</v>
      </c>
      <c r="H14" s="89">
        <v>18389459</v>
      </c>
      <c r="I14" s="82">
        <v>16501000</v>
      </c>
      <c r="J14" s="102">
        <v>32043940</v>
      </c>
      <c r="K14" s="103">
        <v>66934399</v>
      </c>
      <c r="L14" s="104">
        <f>G14+K14</f>
        <v>98961599</v>
      </c>
    </row>
    <row r="15" spans="1:12" x14ac:dyDescent="0.25">
      <c r="A15" s="113" t="s">
        <v>39</v>
      </c>
      <c r="B15" s="113" t="s">
        <v>1433</v>
      </c>
      <c r="C15" s="114"/>
      <c r="D15" s="65">
        <v>16381800</v>
      </c>
      <c r="E15" s="65">
        <v>42265600</v>
      </c>
      <c r="F15" s="66">
        <v>66485650</v>
      </c>
      <c r="G15" s="115">
        <f>SUM(C15:F15)</f>
        <v>125133050</v>
      </c>
      <c r="H15" s="116">
        <v>23802036</v>
      </c>
      <c r="I15" s="65">
        <v>27024000</v>
      </c>
      <c r="J15" s="117">
        <v>53000380</v>
      </c>
      <c r="K15" s="118">
        <v>103826416</v>
      </c>
      <c r="L15" s="115">
        <f>G15+K15</f>
        <v>228959466</v>
      </c>
    </row>
    <row r="16" spans="1:12" x14ac:dyDescent="0.25">
      <c r="A16" s="85" t="s">
        <v>2491</v>
      </c>
      <c r="B16" s="85" t="s">
        <v>1433</v>
      </c>
      <c r="C16" s="91"/>
      <c r="D16" s="56">
        <v>16991000</v>
      </c>
      <c r="E16" s="56">
        <v>5000000</v>
      </c>
      <c r="F16" s="67">
        <v>53596482</v>
      </c>
      <c r="G16" s="96">
        <f>SUM(C16:F16)</f>
        <v>75587482</v>
      </c>
      <c r="H16" s="88">
        <v>61880000</v>
      </c>
      <c r="I16" s="56">
        <v>50000000</v>
      </c>
      <c r="J16" s="98">
        <v>37500000</v>
      </c>
      <c r="K16" s="100">
        <v>149380000</v>
      </c>
      <c r="L16" s="95">
        <f>G16+K16</f>
        <v>224967482</v>
      </c>
    </row>
    <row r="17" spans="1:12" x14ac:dyDescent="0.25">
      <c r="A17" s="85" t="s">
        <v>68</v>
      </c>
      <c r="B17" s="85" t="s">
        <v>1433</v>
      </c>
      <c r="C17" s="91"/>
      <c r="D17" s="56">
        <v>22486150</v>
      </c>
      <c r="E17" s="56">
        <v>19063190</v>
      </c>
      <c r="F17" s="67">
        <v>25086410</v>
      </c>
      <c r="G17" s="96">
        <f>SUM(C17:F17)</f>
        <v>66635750</v>
      </c>
      <c r="H17" s="88">
        <v>31267372</v>
      </c>
      <c r="I17" s="56">
        <v>50000000</v>
      </c>
      <c r="J17" s="98">
        <v>32642337</v>
      </c>
      <c r="K17" s="100">
        <v>113909709</v>
      </c>
      <c r="L17" s="95">
        <f>G17+K17</f>
        <v>180545459</v>
      </c>
    </row>
    <row r="18" spans="1:12" x14ac:dyDescent="0.25">
      <c r="A18" s="85" t="s">
        <v>621</v>
      </c>
      <c r="B18" s="85" t="s">
        <v>1433</v>
      </c>
      <c r="C18" s="91"/>
      <c r="D18" s="56">
        <v>10938780</v>
      </c>
      <c r="E18" s="56"/>
      <c r="F18" s="67"/>
      <c r="G18" s="96">
        <f>SUM(C18:F18)</f>
        <v>10938780</v>
      </c>
      <c r="H18" s="88">
        <v>7253216</v>
      </c>
      <c r="I18" s="56">
        <v>18922783</v>
      </c>
      <c r="J18" s="98"/>
      <c r="K18" s="100">
        <v>26175999</v>
      </c>
      <c r="L18" s="95">
        <f>G18+K18</f>
        <v>37114779</v>
      </c>
    </row>
    <row r="19" spans="1:12" x14ac:dyDescent="0.25">
      <c r="A19" s="85" t="s">
        <v>196</v>
      </c>
      <c r="B19" s="85" t="s">
        <v>1433</v>
      </c>
      <c r="C19" s="91"/>
      <c r="D19" s="56">
        <v>20260670</v>
      </c>
      <c r="E19" s="56">
        <v>5497600</v>
      </c>
      <c r="F19" s="67">
        <v>18538340</v>
      </c>
      <c r="G19" s="96">
        <f>SUM(C19:F19)</f>
        <v>44296610</v>
      </c>
      <c r="H19" s="88">
        <v>37304800</v>
      </c>
      <c r="I19" s="56">
        <v>35819390</v>
      </c>
      <c r="J19" s="98">
        <v>35925323</v>
      </c>
      <c r="K19" s="100">
        <v>109049513</v>
      </c>
      <c r="L19" s="95">
        <f>G19+K19</f>
        <v>153346123</v>
      </c>
    </row>
    <row r="20" spans="1:12" x14ac:dyDescent="0.25">
      <c r="A20" s="85" t="s">
        <v>133</v>
      </c>
      <c r="B20" s="85" t="s">
        <v>1433</v>
      </c>
      <c r="C20" s="91"/>
      <c r="D20" s="56">
        <v>7500000</v>
      </c>
      <c r="E20" s="56">
        <v>8000000</v>
      </c>
      <c r="F20" s="67">
        <v>5000000</v>
      </c>
      <c r="G20" s="96">
        <f>SUM(C20:F20)</f>
        <v>20500000</v>
      </c>
      <c r="H20" s="88">
        <v>20685600</v>
      </c>
      <c r="I20" s="56"/>
      <c r="J20" s="98"/>
      <c r="K20" s="100">
        <v>20685600</v>
      </c>
      <c r="L20" s="95">
        <f>G20+K20</f>
        <v>41185600</v>
      </c>
    </row>
    <row r="21" spans="1:12" x14ac:dyDescent="0.25">
      <c r="A21" s="85" t="s">
        <v>726</v>
      </c>
      <c r="B21" s="85" t="s">
        <v>1433</v>
      </c>
      <c r="C21" s="91"/>
      <c r="D21" s="56">
        <v>18000000</v>
      </c>
      <c r="E21" s="56">
        <v>24056300</v>
      </c>
      <c r="F21" s="67">
        <v>38088745</v>
      </c>
      <c r="G21" s="96">
        <f>SUM(C21:F21)</f>
        <v>80145045</v>
      </c>
      <c r="H21" s="88"/>
      <c r="I21" s="56">
        <v>20000000</v>
      </c>
      <c r="J21" s="98">
        <v>22500000</v>
      </c>
      <c r="K21" s="100">
        <v>42500000</v>
      </c>
      <c r="L21" s="95">
        <f>G21+K21</f>
        <v>122645045</v>
      </c>
    </row>
    <row r="22" spans="1:12" x14ac:dyDescent="0.25">
      <c r="A22" s="85" t="s">
        <v>248</v>
      </c>
      <c r="B22" s="85" t="s">
        <v>1433</v>
      </c>
      <c r="C22" s="91"/>
      <c r="D22" s="56">
        <v>19552895</v>
      </c>
      <c r="E22" s="56">
        <v>43050000</v>
      </c>
      <c r="F22" s="67">
        <v>28722600</v>
      </c>
      <c r="G22" s="96">
        <f>SUM(C22:F22)</f>
        <v>91325495</v>
      </c>
      <c r="H22" s="88">
        <v>38896000</v>
      </c>
      <c r="I22" s="56">
        <v>47050000</v>
      </c>
      <c r="J22" s="98">
        <v>31000000</v>
      </c>
      <c r="K22" s="100">
        <v>116946000</v>
      </c>
      <c r="L22" s="95">
        <f>G22+K22</f>
        <v>208271495</v>
      </c>
    </row>
    <row r="23" spans="1:12" x14ac:dyDescent="0.25">
      <c r="A23" s="85" t="s">
        <v>184</v>
      </c>
      <c r="B23" s="85" t="s">
        <v>1433</v>
      </c>
      <c r="C23" s="91"/>
      <c r="D23" s="56">
        <v>4982500</v>
      </c>
      <c r="E23" s="56"/>
      <c r="F23" s="67">
        <v>1596100</v>
      </c>
      <c r="G23" s="96">
        <f>SUM(C23:F23)</f>
        <v>6578600</v>
      </c>
      <c r="H23" s="88">
        <v>18608200</v>
      </c>
      <c r="I23" s="56">
        <v>36600000</v>
      </c>
      <c r="J23" s="98"/>
      <c r="K23" s="100">
        <v>55208200</v>
      </c>
      <c r="L23" s="95">
        <f>G23+K23</f>
        <v>61786800</v>
      </c>
    </row>
    <row r="24" spans="1:12" x14ac:dyDescent="0.25">
      <c r="A24" s="85" t="s">
        <v>140</v>
      </c>
      <c r="B24" s="85" t="s">
        <v>1433</v>
      </c>
      <c r="C24" s="91"/>
      <c r="D24" s="56"/>
      <c r="E24" s="56">
        <v>4787000</v>
      </c>
      <c r="F24" s="67"/>
      <c r="G24" s="96">
        <f>SUM(C24:F24)</f>
        <v>4787000</v>
      </c>
      <c r="H24" s="88">
        <v>24020707</v>
      </c>
      <c r="I24" s="56"/>
      <c r="J24" s="98"/>
      <c r="K24" s="100">
        <v>24020707</v>
      </c>
      <c r="L24" s="95">
        <f>G24+K24</f>
        <v>28807707</v>
      </c>
    </row>
    <row r="25" spans="1:12" x14ac:dyDescent="0.25">
      <c r="A25" s="85" t="s">
        <v>2966</v>
      </c>
      <c r="B25" s="85" t="s">
        <v>1433</v>
      </c>
      <c r="C25" s="91"/>
      <c r="D25" s="56">
        <v>15936637</v>
      </c>
      <c r="E25" s="56">
        <v>31552613</v>
      </c>
      <c r="F25" s="67">
        <v>29263820</v>
      </c>
      <c r="G25" s="96">
        <f>SUM(C25:F25)</f>
        <v>76753070</v>
      </c>
      <c r="H25" s="88">
        <v>47506160</v>
      </c>
      <c r="I25" s="56">
        <v>10000000</v>
      </c>
      <c r="J25" s="98">
        <v>15000000</v>
      </c>
      <c r="K25" s="100">
        <v>72506160</v>
      </c>
      <c r="L25" s="95">
        <f>G25+K25</f>
        <v>149259230</v>
      </c>
    </row>
    <row r="26" spans="1:12" x14ac:dyDescent="0.25">
      <c r="A26" s="85" t="s">
        <v>49</v>
      </c>
      <c r="B26" s="85" t="s">
        <v>1433</v>
      </c>
      <c r="C26" s="91"/>
      <c r="D26" s="56">
        <v>23755500</v>
      </c>
      <c r="E26" s="56">
        <v>41725000</v>
      </c>
      <c r="F26" s="67">
        <v>25800000</v>
      </c>
      <c r="G26" s="96">
        <f>SUM(C26:F26)</f>
        <v>91280500</v>
      </c>
      <c r="H26" s="88">
        <v>3536000</v>
      </c>
      <c r="I26" s="56"/>
      <c r="J26" s="98">
        <v>20000000</v>
      </c>
      <c r="K26" s="100">
        <v>23536000</v>
      </c>
      <c r="L26" s="95">
        <f>G26+K26</f>
        <v>114816500</v>
      </c>
    </row>
    <row r="27" spans="1:12" x14ac:dyDescent="0.25">
      <c r="A27" s="85" t="s">
        <v>144</v>
      </c>
      <c r="B27" s="85" t="s">
        <v>1433</v>
      </c>
      <c r="C27" s="91"/>
      <c r="D27" s="56">
        <v>11000000</v>
      </c>
      <c r="E27" s="56">
        <v>6818435</v>
      </c>
      <c r="F27" s="67">
        <v>4000000</v>
      </c>
      <c r="G27" s="96">
        <f>SUM(C27:F27)</f>
        <v>21818435</v>
      </c>
      <c r="H27" s="88">
        <v>8817296</v>
      </c>
      <c r="I27" s="56"/>
      <c r="J27" s="98"/>
      <c r="K27" s="100">
        <v>8817296</v>
      </c>
      <c r="L27" s="95">
        <f>G27+K27</f>
        <v>30635731</v>
      </c>
    </row>
    <row r="28" spans="1:12" x14ac:dyDescent="0.25">
      <c r="A28" s="85" t="s">
        <v>244</v>
      </c>
      <c r="B28" s="85" t="s">
        <v>1433</v>
      </c>
      <c r="C28" s="91"/>
      <c r="D28" s="56">
        <v>17234207</v>
      </c>
      <c r="E28" s="56">
        <v>13940500</v>
      </c>
      <c r="F28" s="67">
        <v>25139559</v>
      </c>
      <c r="G28" s="96">
        <f>SUM(C28:F28)</f>
        <v>56314266</v>
      </c>
      <c r="H28" s="88">
        <v>44360515</v>
      </c>
      <c r="I28" s="56">
        <v>9279480</v>
      </c>
      <c r="J28" s="98">
        <v>24267285</v>
      </c>
      <c r="K28" s="100">
        <v>77907280</v>
      </c>
      <c r="L28" s="95">
        <f>G28+K28</f>
        <v>134221546</v>
      </c>
    </row>
    <row r="29" spans="1:12" x14ac:dyDescent="0.25">
      <c r="A29" s="85" t="s">
        <v>151</v>
      </c>
      <c r="B29" s="85" t="s">
        <v>1433</v>
      </c>
      <c r="C29" s="91">
        <v>10000000</v>
      </c>
      <c r="D29" s="56">
        <v>22485315</v>
      </c>
      <c r="E29" s="56">
        <v>10000000</v>
      </c>
      <c r="F29" s="67">
        <v>8000000</v>
      </c>
      <c r="G29" s="96">
        <f>SUM(C29:F29)</f>
        <v>50485315</v>
      </c>
      <c r="H29" s="88"/>
      <c r="I29" s="56"/>
      <c r="J29" s="98">
        <v>40000000</v>
      </c>
      <c r="K29" s="100">
        <v>40000000</v>
      </c>
      <c r="L29" s="95">
        <f>G29+K29</f>
        <v>90485315</v>
      </c>
    </row>
    <row r="30" spans="1:12" x14ac:dyDescent="0.25">
      <c r="A30" s="85" t="s">
        <v>148</v>
      </c>
      <c r="B30" s="85" t="s">
        <v>1433</v>
      </c>
      <c r="C30" s="91"/>
      <c r="D30" s="56">
        <v>25500000</v>
      </c>
      <c r="E30" s="56">
        <v>25294971</v>
      </c>
      <c r="F30" s="67">
        <v>21000000</v>
      </c>
      <c r="G30" s="96">
        <f>SUM(C30:F30)</f>
        <v>71794971</v>
      </c>
      <c r="H30" s="88"/>
      <c r="I30" s="56"/>
      <c r="J30" s="98">
        <v>52275459</v>
      </c>
      <c r="K30" s="100">
        <v>52275459</v>
      </c>
      <c r="L30" s="95">
        <f>G30+K30</f>
        <v>124070430</v>
      </c>
    </row>
    <row r="31" spans="1:12" x14ac:dyDescent="0.25">
      <c r="A31" s="85" t="s">
        <v>79</v>
      </c>
      <c r="B31" s="85" t="s">
        <v>1433</v>
      </c>
      <c r="C31" s="91"/>
      <c r="D31" s="56">
        <v>153230377</v>
      </c>
      <c r="E31" s="56">
        <v>179304922</v>
      </c>
      <c r="F31" s="67">
        <v>112312647</v>
      </c>
      <c r="G31" s="96">
        <f>SUM(C31:F31)</f>
        <v>444847946</v>
      </c>
      <c r="H31" s="88">
        <v>17680000</v>
      </c>
      <c r="I31" s="56">
        <v>10000000</v>
      </c>
      <c r="J31" s="98">
        <v>40000000</v>
      </c>
      <c r="K31" s="100">
        <v>67680000</v>
      </c>
      <c r="L31" s="95">
        <f>G31+K31</f>
        <v>512527946</v>
      </c>
    </row>
    <row r="32" spans="1:12" x14ac:dyDescent="0.25">
      <c r="A32" s="85" t="s">
        <v>2517</v>
      </c>
      <c r="B32" s="85" t="s">
        <v>1433</v>
      </c>
      <c r="C32" s="91"/>
      <c r="D32" s="56">
        <v>18235442</v>
      </c>
      <c r="E32" s="56">
        <v>7676990</v>
      </c>
      <c r="F32" s="67">
        <v>10000000</v>
      </c>
      <c r="G32" s="96">
        <f>SUM(C32:F32)</f>
        <v>35912432</v>
      </c>
      <c r="H32" s="88">
        <v>18326045</v>
      </c>
      <c r="I32" s="56">
        <v>20000000</v>
      </c>
      <c r="J32" s="98">
        <v>12500000</v>
      </c>
      <c r="K32" s="100">
        <v>50826045</v>
      </c>
      <c r="L32" s="95">
        <f>G32+K32</f>
        <v>86738477</v>
      </c>
    </row>
    <row r="33" spans="1:12" x14ac:dyDescent="0.25">
      <c r="A33" s="85" t="s">
        <v>200</v>
      </c>
      <c r="B33" s="85" t="s">
        <v>1433</v>
      </c>
      <c r="C33" s="91"/>
      <c r="D33" s="56"/>
      <c r="E33" s="56">
        <v>38000000</v>
      </c>
      <c r="F33" s="67"/>
      <c r="G33" s="96">
        <f>SUM(C33:F33)</f>
        <v>38000000</v>
      </c>
      <c r="H33" s="88">
        <v>30940000</v>
      </c>
      <c r="I33" s="56">
        <v>35000000</v>
      </c>
      <c r="J33" s="98">
        <v>15000000</v>
      </c>
      <c r="K33" s="100">
        <v>80940000</v>
      </c>
      <c r="L33" s="95">
        <f>G33+K33</f>
        <v>118940000</v>
      </c>
    </row>
    <row r="34" spans="1:12" x14ac:dyDescent="0.25">
      <c r="A34" s="85" t="s">
        <v>150</v>
      </c>
      <c r="B34" s="85" t="s">
        <v>1433</v>
      </c>
      <c r="C34" s="91"/>
      <c r="D34" s="56">
        <v>3000000</v>
      </c>
      <c r="E34" s="56">
        <v>4740000</v>
      </c>
      <c r="F34" s="67">
        <v>21500000</v>
      </c>
      <c r="G34" s="96">
        <f>SUM(C34:F34)</f>
        <v>29240000</v>
      </c>
      <c r="H34" s="88">
        <v>51214284</v>
      </c>
      <c r="I34" s="56">
        <v>8710000</v>
      </c>
      <c r="J34" s="98">
        <v>48000000</v>
      </c>
      <c r="K34" s="100">
        <v>107924284</v>
      </c>
      <c r="L34" s="95">
        <f>G34+K34</f>
        <v>137164284</v>
      </c>
    </row>
    <row r="35" spans="1:12" ht="15.75" thickBot="1" x14ac:dyDescent="0.3">
      <c r="A35" s="119" t="s">
        <v>258</v>
      </c>
      <c r="B35" s="119" t="s">
        <v>1433</v>
      </c>
      <c r="C35" s="120"/>
      <c r="D35" s="68">
        <v>45126330</v>
      </c>
      <c r="E35" s="68">
        <v>26255070</v>
      </c>
      <c r="F35" s="69">
        <v>29611112</v>
      </c>
      <c r="G35" s="121">
        <f>SUM(C35:F35)</f>
        <v>100992512</v>
      </c>
      <c r="H35" s="122"/>
      <c r="I35" s="68"/>
      <c r="J35" s="123">
        <v>20000000</v>
      </c>
      <c r="K35" s="124">
        <v>20000000</v>
      </c>
      <c r="L35" s="125">
        <f>G35+K35</f>
        <v>120992512</v>
      </c>
    </row>
    <row r="36" spans="1:12" ht="15.75" thickBot="1" x14ac:dyDescent="0.3">
      <c r="A36" s="105" t="s">
        <v>3090</v>
      </c>
      <c r="B36" s="105"/>
      <c r="C36" s="106">
        <v>10000000</v>
      </c>
      <c r="D36" s="107">
        <f>SUM(D4:D35)</f>
        <v>658490669</v>
      </c>
      <c r="E36" s="107">
        <f t="shared" ref="E36:K36" si="0">SUM(E4:E35)</f>
        <v>670140790</v>
      </c>
      <c r="F36" s="108">
        <f t="shared" si="0"/>
        <v>670916000</v>
      </c>
      <c r="G36" s="109">
        <f t="shared" si="0"/>
        <v>2009547459</v>
      </c>
      <c r="H36" s="110">
        <f t="shared" si="0"/>
        <v>665732623</v>
      </c>
      <c r="I36" s="107">
        <f t="shared" si="0"/>
        <v>668043942</v>
      </c>
      <c r="J36" s="111">
        <f t="shared" si="0"/>
        <v>670916000</v>
      </c>
      <c r="K36" s="112">
        <f t="shared" si="0"/>
        <v>2004692565</v>
      </c>
      <c r="L36" s="109">
        <f>SUM(L4:L35)</f>
        <v>4014240024</v>
      </c>
    </row>
  </sheetData>
  <sortState ref="A4:V35">
    <sortCondition ref="B4:B35"/>
    <sortCondition ref="A4:A35"/>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G1105"/>
  <sheetViews>
    <sheetView windowProtection="1" showGridLines="0" tabSelected="1" view="pageBreakPreview" zoomScaleNormal="100" zoomScaleSheetLayoutView="100" workbookViewId="0">
      <pane xSplit="6" ySplit="5" topLeftCell="G597" activePane="bottomRight" state="frozen"/>
      <selection pane="topRight" activeCell="D1" sqref="D1"/>
      <selection pane="bottomLeft" activeCell="A6" sqref="A6"/>
      <selection pane="bottomRight" activeCell="C1044" sqref="C1044"/>
    </sheetView>
  </sheetViews>
  <sheetFormatPr baseColWidth="10" defaultColWidth="11.42578125" defaultRowHeight="15" x14ac:dyDescent="0.25"/>
  <cols>
    <col min="1" max="1" width="2.7109375" style="179" customWidth="1"/>
    <col min="2" max="2" width="2.7109375" style="180" customWidth="1"/>
    <col min="3" max="3" width="5.5703125" style="181" bestFit="1" customWidth="1"/>
    <col min="4" max="4" width="7.85546875" style="182" customWidth="1"/>
    <col min="5" max="5" width="47.140625" style="178" customWidth="1"/>
    <col min="6" max="6" width="5.42578125" style="184" customWidth="1"/>
    <col min="7" max="7" width="7.140625" style="184" bestFit="1" customWidth="1"/>
    <col min="8" max="8" width="9.140625" style="184" bestFit="1" customWidth="1"/>
    <col min="9" max="9" width="10.85546875" style="184" customWidth="1"/>
    <col min="10" max="10" width="20.140625" style="178" customWidth="1"/>
    <col min="11" max="11" width="13" style="178" customWidth="1"/>
    <col min="12" max="12" width="12.5703125" style="185" customWidth="1"/>
    <col min="13" max="13" width="11.7109375" style="185" customWidth="1"/>
    <col min="14" max="15" width="11.7109375" style="174" customWidth="1"/>
    <col min="16" max="16" width="8.7109375" style="189" customWidth="1"/>
    <col min="17" max="20" width="10.85546875" style="189" customWidth="1"/>
    <col min="21" max="21" width="11.7109375" style="189" customWidth="1"/>
    <col min="22" max="26" width="10.85546875" style="189" customWidth="1"/>
    <col min="27" max="32" width="11.7109375" style="189" customWidth="1"/>
    <col min="33" max="33" width="12.5703125" style="189" customWidth="1"/>
    <col min="34" max="34" width="9.7109375" style="190" customWidth="1"/>
    <col min="35" max="35" width="9.7109375" style="189" customWidth="1"/>
    <col min="36" max="37" width="10.42578125" style="299" customWidth="1"/>
    <col min="38" max="40" width="45.7109375" style="178" customWidth="1"/>
    <col min="41" max="41" width="9.42578125" style="73" customWidth="1"/>
    <col min="42" max="42" width="13.85546875" style="73" customWidth="1"/>
    <col min="43" max="44" width="10.42578125" style="73" customWidth="1"/>
    <col min="45" max="45" width="10.28515625" style="73" customWidth="1"/>
    <col min="46" max="293" width="11.42578125" style="73"/>
    <col min="294" max="16384" width="11.42578125" style="178"/>
  </cols>
  <sheetData>
    <row r="1" spans="1:293" ht="25.5" customHeight="1" x14ac:dyDescent="0.25">
      <c r="A1" s="168"/>
      <c r="B1" s="169"/>
      <c r="C1" s="170"/>
      <c r="D1" s="171"/>
      <c r="E1" s="172"/>
      <c r="F1" s="173" t="s">
        <v>2477</v>
      </c>
      <c r="G1" s="173"/>
      <c r="H1" s="173"/>
      <c r="I1" s="173"/>
      <c r="J1" s="172"/>
      <c r="K1" s="172"/>
      <c r="L1" s="174"/>
      <c r="M1" s="174"/>
      <c r="P1" s="175"/>
      <c r="Q1" s="175"/>
      <c r="R1" s="175"/>
      <c r="S1" s="175"/>
      <c r="T1" s="175"/>
      <c r="U1" s="175"/>
      <c r="V1" s="153"/>
      <c r="W1" s="153"/>
      <c r="X1" s="153"/>
      <c r="Y1" s="153"/>
      <c r="Z1" s="153"/>
      <c r="AA1" s="153"/>
      <c r="AB1" s="152"/>
      <c r="AC1" s="175"/>
      <c r="AD1" s="175"/>
      <c r="AE1" s="175"/>
      <c r="AF1" s="175"/>
      <c r="AG1" s="175"/>
      <c r="AH1" s="176"/>
      <c r="AI1" s="175"/>
      <c r="AJ1" s="177"/>
      <c r="AK1" s="177"/>
      <c r="AL1" s="172"/>
      <c r="AM1" s="172"/>
      <c r="AN1" s="172"/>
    </row>
    <row r="2" spans="1:293" ht="15" customHeight="1" thickBot="1" x14ac:dyDescent="0.3">
      <c r="E2" s="183"/>
      <c r="F2" s="173" t="s">
        <v>1322</v>
      </c>
      <c r="J2" s="183"/>
      <c r="K2" s="183"/>
      <c r="P2" s="186"/>
      <c r="Q2" s="186"/>
      <c r="R2" s="186"/>
      <c r="S2" s="186"/>
      <c r="T2" s="186"/>
      <c r="U2" s="186"/>
      <c r="V2" s="153"/>
      <c r="W2" s="153"/>
      <c r="X2" s="153"/>
      <c r="Y2" s="153"/>
      <c r="Z2" s="153"/>
      <c r="AA2" s="153"/>
      <c r="AB2" s="152"/>
      <c r="AC2" s="186"/>
      <c r="AD2" s="186"/>
      <c r="AE2" s="186"/>
      <c r="AF2" s="186"/>
      <c r="AG2" s="186"/>
      <c r="AH2" s="187"/>
      <c r="AI2" s="186"/>
      <c r="AJ2" s="188"/>
      <c r="AK2" s="188"/>
      <c r="AL2" s="183"/>
      <c r="AM2" s="183"/>
      <c r="AN2" s="183"/>
    </row>
    <row r="3" spans="1:293" ht="15.75" thickBot="1" x14ac:dyDescent="0.3">
      <c r="F3" s="184" t="s">
        <v>1895</v>
      </c>
      <c r="V3" s="153"/>
      <c r="W3" s="153"/>
      <c r="X3" s="153"/>
      <c r="Y3" s="153"/>
      <c r="Z3" s="153"/>
      <c r="AA3" s="153"/>
      <c r="AB3" s="152"/>
      <c r="AJ3" s="191" t="s">
        <v>1346</v>
      </c>
      <c r="AK3" s="192"/>
      <c r="AL3" s="193" t="s">
        <v>1413</v>
      </c>
    </row>
    <row r="4" spans="1:293" ht="15.75" thickBot="1" x14ac:dyDescent="0.3">
      <c r="A4" s="194"/>
      <c r="B4" s="195"/>
      <c r="C4" s="196"/>
      <c r="D4" s="197"/>
      <c r="E4" s="198"/>
      <c r="F4" s="199"/>
      <c r="G4" s="199"/>
      <c r="H4" s="199"/>
      <c r="I4" s="199"/>
      <c r="J4" s="198"/>
      <c r="K4" s="198"/>
      <c r="L4" s="200"/>
      <c r="M4" s="200"/>
      <c r="N4" s="201"/>
      <c r="O4" s="201"/>
      <c r="P4" s="202"/>
      <c r="Q4" s="202"/>
      <c r="R4" s="202"/>
      <c r="S4" s="202"/>
      <c r="T4" s="202"/>
      <c r="U4" s="202"/>
      <c r="V4" s="153"/>
      <c r="W4" s="153"/>
      <c r="X4" s="153"/>
      <c r="Y4" s="153"/>
      <c r="Z4" s="153"/>
      <c r="AA4" s="153"/>
      <c r="AB4" s="152"/>
      <c r="AC4" s="202"/>
      <c r="AD4" s="202"/>
      <c r="AE4" s="202"/>
      <c r="AF4" s="202"/>
      <c r="AG4" s="202"/>
      <c r="AH4" s="203"/>
      <c r="AI4" s="202"/>
      <c r="AJ4" s="204"/>
      <c r="AK4" s="204"/>
      <c r="AL4" s="198"/>
      <c r="AM4" s="198"/>
      <c r="AN4" s="198"/>
    </row>
    <row r="5" spans="1:293" s="221" customFormat="1" ht="79.5" thickBot="1" x14ac:dyDescent="0.3">
      <c r="A5" s="205" t="s">
        <v>1234</v>
      </c>
      <c r="B5" s="206" t="s">
        <v>1235</v>
      </c>
      <c r="C5" s="207" t="s">
        <v>1321</v>
      </c>
      <c r="D5" s="208" t="s">
        <v>1233</v>
      </c>
      <c r="E5" s="209" t="s">
        <v>0</v>
      </c>
      <c r="F5" s="210" t="s">
        <v>1</v>
      </c>
      <c r="G5" s="210" t="s">
        <v>1425</v>
      </c>
      <c r="H5" s="210" t="s">
        <v>2</v>
      </c>
      <c r="I5" s="210" t="s">
        <v>3</v>
      </c>
      <c r="J5" s="209" t="s">
        <v>4</v>
      </c>
      <c r="K5" s="209" t="s">
        <v>1585</v>
      </c>
      <c r="L5" s="211" t="s">
        <v>1896</v>
      </c>
      <c r="M5" s="211" t="s">
        <v>5</v>
      </c>
      <c r="N5" s="212" t="s">
        <v>2521</v>
      </c>
      <c r="O5" s="213" t="s">
        <v>3098</v>
      </c>
      <c r="P5" s="214" t="s">
        <v>1240</v>
      </c>
      <c r="Q5" s="215" t="s">
        <v>1297</v>
      </c>
      <c r="R5" s="215" t="s">
        <v>1241</v>
      </c>
      <c r="S5" s="215" t="s">
        <v>1242</v>
      </c>
      <c r="T5" s="215" t="s">
        <v>1243</v>
      </c>
      <c r="U5" s="215" t="s">
        <v>1244</v>
      </c>
      <c r="V5" s="215" t="s">
        <v>1501</v>
      </c>
      <c r="W5" s="215" t="s">
        <v>1502</v>
      </c>
      <c r="X5" s="215" t="s">
        <v>1566</v>
      </c>
      <c r="Y5" s="215" t="s">
        <v>2478</v>
      </c>
      <c r="Z5" s="215" t="s">
        <v>2479</v>
      </c>
      <c r="AA5" s="215" t="s">
        <v>2480</v>
      </c>
      <c r="AB5" s="215" t="s">
        <v>1298</v>
      </c>
      <c r="AC5" s="215" t="s">
        <v>1299</v>
      </c>
      <c r="AD5" s="215" t="s">
        <v>1567</v>
      </c>
      <c r="AE5" s="216" t="s">
        <v>3078</v>
      </c>
      <c r="AF5" s="217" t="s">
        <v>2481</v>
      </c>
      <c r="AG5" s="215" t="s">
        <v>3097</v>
      </c>
      <c r="AH5" s="218" t="s">
        <v>3099</v>
      </c>
      <c r="AI5" s="215" t="s">
        <v>1414</v>
      </c>
      <c r="AJ5" s="219" t="s">
        <v>1300</v>
      </c>
      <c r="AK5" s="219" t="s">
        <v>1302</v>
      </c>
      <c r="AL5" s="209" t="s">
        <v>6</v>
      </c>
      <c r="AM5" s="209" t="s">
        <v>7</v>
      </c>
      <c r="AN5" s="220" t="s">
        <v>8</v>
      </c>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row>
    <row r="6" spans="1:293" ht="15.75" customHeight="1" x14ac:dyDescent="0.25">
      <c r="A6" s="222">
        <v>31</v>
      </c>
      <c r="B6" s="223" t="s">
        <v>1245</v>
      </c>
      <c r="C6" s="223"/>
      <c r="D6" s="224">
        <v>20099555</v>
      </c>
      <c r="E6" s="225" t="s">
        <v>1947</v>
      </c>
      <c r="F6" s="226" t="s">
        <v>123</v>
      </c>
      <c r="G6" s="227" t="s">
        <v>24</v>
      </c>
      <c r="H6" s="228" t="s">
        <v>148</v>
      </c>
      <c r="I6" s="227" t="s">
        <v>1246</v>
      </c>
      <c r="J6" s="135" t="s">
        <v>45</v>
      </c>
      <c r="K6" s="229"/>
      <c r="L6" s="230">
        <v>32049000</v>
      </c>
      <c r="M6" s="230">
        <v>0</v>
      </c>
      <c r="N6" s="134">
        <v>2000</v>
      </c>
      <c r="O6" s="134"/>
      <c r="P6" s="135"/>
      <c r="Q6" s="135"/>
      <c r="R6" s="135"/>
      <c r="S6" s="135"/>
      <c r="T6" s="135"/>
      <c r="U6" s="135"/>
      <c r="V6" s="135"/>
      <c r="W6" s="135"/>
      <c r="X6" s="135"/>
      <c r="Y6" s="136">
        <v>0</v>
      </c>
      <c r="Z6" s="136">
        <v>0</v>
      </c>
      <c r="AA6" s="136">
        <v>0</v>
      </c>
      <c r="AB6" s="167">
        <v>0</v>
      </c>
      <c r="AC6" s="167">
        <v>0</v>
      </c>
      <c r="AD6" s="167">
        <v>0</v>
      </c>
      <c r="AE6" s="137">
        <v>0</v>
      </c>
      <c r="AF6" s="137">
        <v>0</v>
      </c>
      <c r="AG6" s="167">
        <v>32049000</v>
      </c>
      <c r="AH6" s="231">
        <v>0</v>
      </c>
      <c r="AI6" s="135"/>
      <c r="AJ6" s="135"/>
      <c r="AK6" s="135"/>
      <c r="AL6" s="135" t="s">
        <v>2968</v>
      </c>
      <c r="AM6" s="135" t="s">
        <v>2969</v>
      </c>
      <c r="AN6" s="232"/>
    </row>
    <row r="7" spans="1:293" ht="15.75" customHeight="1" x14ac:dyDescent="0.25">
      <c r="A7" s="233">
        <v>31</v>
      </c>
      <c r="B7" s="234" t="s">
        <v>1245</v>
      </c>
      <c r="C7" s="234"/>
      <c r="D7" s="235">
        <v>20151227</v>
      </c>
      <c r="E7" s="236" t="s">
        <v>402</v>
      </c>
      <c r="F7" s="237" t="s">
        <v>123</v>
      </c>
      <c r="G7" s="238" t="s">
        <v>16</v>
      </c>
      <c r="H7" s="238" t="s">
        <v>151</v>
      </c>
      <c r="I7" s="238" t="s">
        <v>12</v>
      </c>
      <c r="J7" s="236" t="s">
        <v>45</v>
      </c>
      <c r="K7" s="236"/>
      <c r="L7" s="239">
        <v>22631000</v>
      </c>
      <c r="M7" s="239">
        <v>14462250</v>
      </c>
      <c r="N7" s="138">
        <v>4821000</v>
      </c>
      <c r="O7" s="138"/>
      <c r="P7" s="139">
        <v>0</v>
      </c>
      <c r="Q7" s="139">
        <v>0</v>
      </c>
      <c r="R7" s="139">
        <v>2892450</v>
      </c>
      <c r="S7" s="139">
        <v>0</v>
      </c>
      <c r="T7" s="139">
        <v>0</v>
      </c>
      <c r="U7" s="139">
        <v>0</v>
      </c>
      <c r="V7" s="139"/>
      <c r="W7" s="139"/>
      <c r="X7" s="139"/>
      <c r="Y7" s="140">
        <v>1928300</v>
      </c>
      <c r="Z7" s="140">
        <v>0</v>
      </c>
      <c r="AA7" s="140">
        <v>0</v>
      </c>
      <c r="AB7" s="139">
        <v>2892450</v>
      </c>
      <c r="AC7" s="139">
        <v>0</v>
      </c>
      <c r="AD7" s="139">
        <v>0</v>
      </c>
      <c r="AE7" s="141">
        <v>1928300</v>
      </c>
      <c r="AF7" s="141">
        <v>4820750</v>
      </c>
      <c r="AG7" s="139">
        <v>3348000</v>
      </c>
      <c r="AH7" s="240">
        <v>0.85206133180151122</v>
      </c>
      <c r="AI7" s="241" t="s">
        <v>1416</v>
      </c>
      <c r="AJ7" s="242">
        <v>41149</v>
      </c>
      <c r="AK7" s="242">
        <v>42369</v>
      </c>
      <c r="AL7" s="236" t="s">
        <v>403</v>
      </c>
      <c r="AM7" s="236" t="s">
        <v>404</v>
      </c>
      <c r="AN7" s="243" t="s">
        <v>257</v>
      </c>
    </row>
    <row r="8" spans="1:293" ht="15.75" customHeight="1" x14ac:dyDescent="0.25">
      <c r="A8" s="233">
        <v>31</v>
      </c>
      <c r="B8" s="234" t="s">
        <v>1245</v>
      </c>
      <c r="C8" s="234"/>
      <c r="D8" s="235">
        <v>20151253</v>
      </c>
      <c r="E8" s="236" t="s">
        <v>363</v>
      </c>
      <c r="F8" s="237" t="s">
        <v>123</v>
      </c>
      <c r="G8" s="238" t="s">
        <v>16</v>
      </c>
      <c r="H8" s="244" t="s">
        <v>2491</v>
      </c>
      <c r="I8" s="238" t="s">
        <v>12</v>
      </c>
      <c r="J8" s="236" t="s">
        <v>45</v>
      </c>
      <c r="K8" s="236"/>
      <c r="L8" s="239">
        <v>41054000</v>
      </c>
      <c r="M8" s="239">
        <v>4000000</v>
      </c>
      <c r="N8" s="138">
        <v>16500000</v>
      </c>
      <c r="O8" s="138"/>
      <c r="P8" s="139">
        <v>0</v>
      </c>
      <c r="Q8" s="139">
        <v>8250000</v>
      </c>
      <c r="R8" s="139">
        <v>0</v>
      </c>
      <c r="S8" s="139">
        <v>3300000</v>
      </c>
      <c r="T8" s="139">
        <v>0</v>
      </c>
      <c r="U8" s="139">
        <v>4950000</v>
      </c>
      <c r="V8" s="139"/>
      <c r="W8" s="139"/>
      <c r="X8" s="139"/>
      <c r="Y8" s="140">
        <v>0</v>
      </c>
      <c r="Z8" s="140">
        <v>0</v>
      </c>
      <c r="AA8" s="140">
        <v>0</v>
      </c>
      <c r="AB8" s="139">
        <v>8250000</v>
      </c>
      <c r="AC8" s="139">
        <v>8250000</v>
      </c>
      <c r="AD8" s="139">
        <v>0</v>
      </c>
      <c r="AE8" s="141">
        <v>0</v>
      </c>
      <c r="AF8" s="141">
        <v>16500000</v>
      </c>
      <c r="AG8" s="139">
        <v>20554000</v>
      </c>
      <c r="AH8" s="240">
        <v>0.49934232961465386</v>
      </c>
      <c r="AI8" s="241" t="s">
        <v>1416</v>
      </c>
      <c r="AJ8" s="242">
        <v>41568</v>
      </c>
      <c r="AK8" s="242">
        <v>42369</v>
      </c>
      <c r="AL8" s="236" t="s">
        <v>364</v>
      </c>
      <c r="AM8" s="236" t="s">
        <v>365</v>
      </c>
      <c r="AN8" s="243" t="s">
        <v>257</v>
      </c>
    </row>
    <row r="9" spans="1:293" ht="15.75" customHeight="1" x14ac:dyDescent="0.25">
      <c r="A9" s="233">
        <v>31</v>
      </c>
      <c r="B9" s="234" t="s">
        <v>1245</v>
      </c>
      <c r="C9" s="234"/>
      <c r="D9" s="235">
        <v>20155824</v>
      </c>
      <c r="E9" s="236" t="s">
        <v>683</v>
      </c>
      <c r="F9" s="237" t="s">
        <v>123</v>
      </c>
      <c r="G9" s="238" t="s">
        <v>24</v>
      </c>
      <c r="H9" s="238" t="s">
        <v>68</v>
      </c>
      <c r="I9" s="238" t="s">
        <v>12</v>
      </c>
      <c r="J9" s="236" t="s">
        <v>45</v>
      </c>
      <c r="K9" s="236"/>
      <c r="L9" s="239">
        <v>80819000</v>
      </c>
      <c r="M9" s="239">
        <v>0</v>
      </c>
      <c r="N9" s="138">
        <v>1000</v>
      </c>
      <c r="O9" s="138"/>
      <c r="P9" s="139">
        <v>0</v>
      </c>
      <c r="Q9" s="139">
        <v>0</v>
      </c>
      <c r="R9" s="139">
        <v>0</v>
      </c>
      <c r="S9" s="139">
        <v>0</v>
      </c>
      <c r="T9" s="139">
        <v>0</v>
      </c>
      <c r="U9" s="139">
        <v>0</v>
      </c>
      <c r="V9" s="139"/>
      <c r="W9" s="139"/>
      <c r="X9" s="139"/>
      <c r="Y9" s="140">
        <v>0</v>
      </c>
      <c r="Z9" s="140">
        <v>0</v>
      </c>
      <c r="AA9" s="140">
        <v>0</v>
      </c>
      <c r="AB9" s="139">
        <v>0</v>
      </c>
      <c r="AC9" s="139">
        <v>0</v>
      </c>
      <c r="AD9" s="139">
        <v>0</v>
      </c>
      <c r="AE9" s="141">
        <v>0</v>
      </c>
      <c r="AF9" s="141">
        <v>0</v>
      </c>
      <c r="AG9" s="139">
        <v>80819000</v>
      </c>
      <c r="AH9" s="240">
        <v>0</v>
      </c>
      <c r="AI9" s="241"/>
      <c r="AJ9" s="242">
        <v>41699</v>
      </c>
      <c r="AK9" s="242">
        <v>42369</v>
      </c>
      <c r="AL9" s="236" t="s">
        <v>684</v>
      </c>
      <c r="AM9" s="236" t="s">
        <v>685</v>
      </c>
      <c r="AN9" s="243" t="s">
        <v>670</v>
      </c>
    </row>
    <row r="10" spans="1:293" ht="15.75" customHeight="1" x14ac:dyDescent="0.25">
      <c r="A10" s="233">
        <v>31</v>
      </c>
      <c r="B10" s="234" t="s">
        <v>1245</v>
      </c>
      <c r="C10" s="234"/>
      <c r="D10" s="235">
        <v>20156148</v>
      </c>
      <c r="E10" s="236" t="s">
        <v>209</v>
      </c>
      <c r="F10" s="237" t="s">
        <v>123</v>
      </c>
      <c r="G10" s="238" t="s">
        <v>24</v>
      </c>
      <c r="H10" s="238" t="s">
        <v>200</v>
      </c>
      <c r="I10" s="238" t="s">
        <v>12</v>
      </c>
      <c r="J10" s="236" t="s">
        <v>45</v>
      </c>
      <c r="K10" s="236"/>
      <c r="L10" s="239">
        <v>63201000</v>
      </c>
      <c r="M10" s="239">
        <v>0</v>
      </c>
      <c r="N10" s="138">
        <v>19897000</v>
      </c>
      <c r="O10" s="138"/>
      <c r="P10" s="139">
        <v>0</v>
      </c>
      <c r="Q10" s="139">
        <v>0</v>
      </c>
      <c r="R10" s="139">
        <v>0</v>
      </c>
      <c r="S10" s="139">
        <v>0</v>
      </c>
      <c r="T10" s="139">
        <v>0</v>
      </c>
      <c r="U10" s="139">
        <v>2639000</v>
      </c>
      <c r="V10" s="139"/>
      <c r="W10" s="139"/>
      <c r="X10" s="139"/>
      <c r="Y10" s="140">
        <v>0</v>
      </c>
      <c r="Z10" s="140">
        <v>0</v>
      </c>
      <c r="AA10" s="140">
        <v>17257176</v>
      </c>
      <c r="AB10" s="139">
        <v>0</v>
      </c>
      <c r="AC10" s="139">
        <v>2639000</v>
      </c>
      <c r="AD10" s="139">
        <v>0</v>
      </c>
      <c r="AE10" s="141">
        <v>17257176</v>
      </c>
      <c r="AF10" s="141">
        <v>19896176</v>
      </c>
      <c r="AG10" s="139">
        <v>43304824</v>
      </c>
      <c r="AH10" s="240">
        <v>0.31480793025426812</v>
      </c>
      <c r="AI10" s="241"/>
      <c r="AJ10" s="242">
        <v>41699</v>
      </c>
      <c r="AK10" s="242">
        <v>42369</v>
      </c>
      <c r="AL10" s="236" t="s">
        <v>210</v>
      </c>
      <c r="AM10" s="236" t="s">
        <v>211</v>
      </c>
      <c r="AN10" s="243" t="s">
        <v>136</v>
      </c>
    </row>
    <row r="11" spans="1:293" ht="15.75" customHeight="1" x14ac:dyDescent="0.25">
      <c r="A11" s="233">
        <v>31</v>
      </c>
      <c r="B11" s="234" t="s">
        <v>1245</v>
      </c>
      <c r="C11" s="234"/>
      <c r="D11" s="235">
        <v>20160270</v>
      </c>
      <c r="E11" s="236" t="s">
        <v>467</v>
      </c>
      <c r="F11" s="237" t="s">
        <v>123</v>
      </c>
      <c r="G11" s="238" t="s">
        <v>16</v>
      </c>
      <c r="H11" s="238" t="s">
        <v>150</v>
      </c>
      <c r="I11" s="238" t="s">
        <v>12</v>
      </c>
      <c r="J11" s="236" t="s">
        <v>45</v>
      </c>
      <c r="K11" s="236"/>
      <c r="L11" s="239">
        <v>30945000</v>
      </c>
      <c r="M11" s="239">
        <v>1961119</v>
      </c>
      <c r="N11" s="138">
        <v>9750000</v>
      </c>
      <c r="O11" s="138"/>
      <c r="P11" s="139">
        <v>0</v>
      </c>
      <c r="Q11" s="139">
        <v>6250000</v>
      </c>
      <c r="R11" s="139">
        <v>0</v>
      </c>
      <c r="S11" s="139">
        <v>0</v>
      </c>
      <c r="T11" s="139">
        <v>2500000</v>
      </c>
      <c r="U11" s="139">
        <v>0</v>
      </c>
      <c r="V11" s="139"/>
      <c r="W11" s="139"/>
      <c r="X11" s="139"/>
      <c r="Y11" s="140">
        <v>1000000</v>
      </c>
      <c r="Z11" s="140">
        <v>0</v>
      </c>
      <c r="AA11" s="140">
        <v>0</v>
      </c>
      <c r="AB11" s="139">
        <v>6250000</v>
      </c>
      <c r="AC11" s="139">
        <v>2500000</v>
      </c>
      <c r="AD11" s="139">
        <v>0</v>
      </c>
      <c r="AE11" s="141">
        <v>1000000</v>
      </c>
      <c r="AF11" s="141">
        <v>9750000</v>
      </c>
      <c r="AG11" s="139">
        <v>19233881</v>
      </c>
      <c r="AH11" s="240">
        <v>0.37844947487477781</v>
      </c>
      <c r="AI11" s="241" t="s">
        <v>1416</v>
      </c>
      <c r="AJ11" s="242">
        <v>41583</v>
      </c>
      <c r="AK11" s="242">
        <v>42369</v>
      </c>
      <c r="AL11" s="236" t="s">
        <v>468</v>
      </c>
      <c r="AM11" s="236" t="s">
        <v>469</v>
      </c>
      <c r="AN11" s="243" t="s">
        <v>257</v>
      </c>
    </row>
    <row r="12" spans="1:293" ht="15.75" customHeight="1" x14ac:dyDescent="0.25">
      <c r="A12" s="233">
        <v>31</v>
      </c>
      <c r="B12" s="234" t="s">
        <v>1245</v>
      </c>
      <c r="C12" s="234"/>
      <c r="D12" s="235">
        <v>20167859</v>
      </c>
      <c r="E12" s="236" t="s">
        <v>1510</v>
      </c>
      <c r="F12" s="237" t="s">
        <v>123</v>
      </c>
      <c r="G12" s="238" t="s">
        <v>24</v>
      </c>
      <c r="H12" s="238" t="s">
        <v>2517</v>
      </c>
      <c r="I12" s="238" t="s">
        <v>1246</v>
      </c>
      <c r="J12" s="236" t="s">
        <v>45</v>
      </c>
      <c r="K12" s="236"/>
      <c r="L12" s="239">
        <v>32417000</v>
      </c>
      <c r="M12" s="239">
        <v>0</v>
      </c>
      <c r="N12" s="138">
        <v>1000</v>
      </c>
      <c r="O12" s="138"/>
      <c r="P12" s="139"/>
      <c r="Q12" s="139"/>
      <c r="R12" s="139"/>
      <c r="S12" s="139"/>
      <c r="T12" s="139"/>
      <c r="U12" s="139"/>
      <c r="V12" s="139"/>
      <c r="W12" s="139"/>
      <c r="X12" s="139"/>
      <c r="Y12" s="140"/>
      <c r="Z12" s="140"/>
      <c r="AA12" s="140"/>
      <c r="AB12" s="139">
        <v>0</v>
      </c>
      <c r="AC12" s="139">
        <v>0</v>
      </c>
      <c r="AD12" s="139">
        <v>0</v>
      </c>
      <c r="AE12" s="141">
        <v>0</v>
      </c>
      <c r="AF12" s="141">
        <v>0</v>
      </c>
      <c r="AG12" s="139">
        <v>32417000</v>
      </c>
      <c r="AH12" s="240">
        <v>0</v>
      </c>
      <c r="AI12" s="241"/>
      <c r="AJ12" s="242">
        <v>41928</v>
      </c>
      <c r="AK12" s="242">
        <v>42735</v>
      </c>
      <c r="AL12" s="236" t="s">
        <v>149</v>
      </c>
      <c r="AM12" s="236" t="s">
        <v>1793</v>
      </c>
      <c r="AN12" s="243" t="s">
        <v>1685</v>
      </c>
    </row>
    <row r="13" spans="1:293" ht="15.75" customHeight="1" x14ac:dyDescent="0.25">
      <c r="A13" s="233">
        <v>31</v>
      </c>
      <c r="B13" s="234" t="s">
        <v>1245</v>
      </c>
      <c r="C13" s="234"/>
      <c r="D13" s="235">
        <v>20174014</v>
      </c>
      <c r="E13" s="236" t="s">
        <v>1462</v>
      </c>
      <c r="F13" s="237" t="s">
        <v>123</v>
      </c>
      <c r="G13" s="238" t="s">
        <v>24</v>
      </c>
      <c r="H13" s="238" t="s">
        <v>150</v>
      </c>
      <c r="I13" s="238" t="s">
        <v>1246</v>
      </c>
      <c r="J13" s="236" t="s">
        <v>45</v>
      </c>
      <c r="K13" s="236"/>
      <c r="L13" s="239">
        <v>26871000</v>
      </c>
      <c r="M13" s="239">
        <v>0</v>
      </c>
      <c r="N13" s="138">
        <v>2000</v>
      </c>
      <c r="O13" s="138"/>
      <c r="P13" s="139"/>
      <c r="Q13" s="139"/>
      <c r="R13" s="139"/>
      <c r="S13" s="139"/>
      <c r="T13" s="139"/>
      <c r="U13" s="139"/>
      <c r="V13" s="139"/>
      <c r="W13" s="139"/>
      <c r="X13" s="139"/>
      <c r="Y13" s="140">
        <v>0</v>
      </c>
      <c r="Z13" s="140">
        <v>0</v>
      </c>
      <c r="AA13" s="140">
        <v>0</v>
      </c>
      <c r="AB13" s="139">
        <v>0</v>
      </c>
      <c r="AC13" s="139">
        <v>0</v>
      </c>
      <c r="AD13" s="139">
        <v>0</v>
      </c>
      <c r="AE13" s="141">
        <v>0</v>
      </c>
      <c r="AF13" s="141">
        <v>0</v>
      </c>
      <c r="AG13" s="139">
        <v>26871000</v>
      </c>
      <c r="AH13" s="240">
        <v>0</v>
      </c>
      <c r="AI13" s="241"/>
      <c r="AJ13" s="242">
        <v>41852</v>
      </c>
      <c r="AK13" s="242">
        <v>42735</v>
      </c>
      <c r="AL13" s="236" t="s">
        <v>149</v>
      </c>
      <c r="AM13" s="236" t="s">
        <v>1794</v>
      </c>
      <c r="AN13" s="243" t="s">
        <v>1685</v>
      </c>
    </row>
    <row r="14" spans="1:293" ht="15.75" customHeight="1" x14ac:dyDescent="0.25">
      <c r="A14" s="233">
        <v>31</v>
      </c>
      <c r="B14" s="234" t="s">
        <v>1245</v>
      </c>
      <c r="C14" s="234"/>
      <c r="D14" s="235">
        <v>20178168</v>
      </c>
      <c r="E14" s="236" t="s">
        <v>405</v>
      </c>
      <c r="F14" s="237" t="s">
        <v>123</v>
      </c>
      <c r="G14" s="238" t="s">
        <v>16</v>
      </c>
      <c r="H14" s="238" t="s">
        <v>258</v>
      </c>
      <c r="I14" s="238" t="s">
        <v>12</v>
      </c>
      <c r="J14" s="236" t="s">
        <v>45</v>
      </c>
      <c r="K14" s="236"/>
      <c r="L14" s="239">
        <v>22524000</v>
      </c>
      <c r="M14" s="239">
        <v>9657000</v>
      </c>
      <c r="N14" s="138">
        <v>1000</v>
      </c>
      <c r="O14" s="138"/>
      <c r="P14" s="139">
        <v>0</v>
      </c>
      <c r="Q14" s="139">
        <v>0</v>
      </c>
      <c r="R14" s="139">
        <v>0</v>
      </c>
      <c r="S14" s="139">
        <v>0</v>
      </c>
      <c r="T14" s="139">
        <v>0</v>
      </c>
      <c r="U14" s="139">
        <v>0</v>
      </c>
      <c r="V14" s="139"/>
      <c r="W14" s="139"/>
      <c r="X14" s="139"/>
      <c r="Y14" s="140">
        <v>0</v>
      </c>
      <c r="Z14" s="140">
        <v>0</v>
      </c>
      <c r="AA14" s="140">
        <v>0</v>
      </c>
      <c r="AB14" s="139">
        <v>0</v>
      </c>
      <c r="AC14" s="139">
        <v>0</v>
      </c>
      <c r="AD14" s="139">
        <v>0</v>
      </c>
      <c r="AE14" s="141">
        <v>0</v>
      </c>
      <c r="AF14" s="141">
        <v>0</v>
      </c>
      <c r="AG14" s="139">
        <v>12867000</v>
      </c>
      <c r="AH14" s="240">
        <v>0.42874267448055409</v>
      </c>
      <c r="AI14" s="241" t="s">
        <v>1416</v>
      </c>
      <c r="AJ14" s="242">
        <v>40465</v>
      </c>
      <c r="AK14" s="242">
        <v>42369</v>
      </c>
      <c r="AL14" s="236" t="s">
        <v>406</v>
      </c>
      <c r="AM14" s="236" t="s">
        <v>407</v>
      </c>
      <c r="AN14" s="243" t="s">
        <v>257</v>
      </c>
    </row>
    <row r="15" spans="1:293" ht="15.75" customHeight="1" x14ac:dyDescent="0.25">
      <c r="A15" s="233">
        <v>31</v>
      </c>
      <c r="B15" s="234" t="s">
        <v>1245</v>
      </c>
      <c r="C15" s="234"/>
      <c r="D15" s="235">
        <v>20178170</v>
      </c>
      <c r="E15" s="236" t="s">
        <v>1463</v>
      </c>
      <c r="F15" s="237" t="s">
        <v>123</v>
      </c>
      <c r="G15" s="238" t="s">
        <v>24</v>
      </c>
      <c r="H15" s="238" t="s">
        <v>248</v>
      </c>
      <c r="I15" s="238" t="s">
        <v>1512</v>
      </c>
      <c r="J15" s="236" t="s">
        <v>45</v>
      </c>
      <c r="K15" s="236"/>
      <c r="L15" s="239">
        <v>32909000</v>
      </c>
      <c r="M15" s="239">
        <v>0</v>
      </c>
      <c r="N15" s="138">
        <v>2000</v>
      </c>
      <c r="O15" s="138"/>
      <c r="P15" s="139"/>
      <c r="Q15" s="139"/>
      <c r="R15" s="139"/>
      <c r="S15" s="139"/>
      <c r="T15" s="139"/>
      <c r="U15" s="139"/>
      <c r="V15" s="139"/>
      <c r="W15" s="139"/>
      <c r="X15" s="139"/>
      <c r="Y15" s="140">
        <v>0</v>
      </c>
      <c r="Z15" s="140">
        <v>0</v>
      </c>
      <c r="AA15" s="140">
        <v>0</v>
      </c>
      <c r="AB15" s="139">
        <v>0</v>
      </c>
      <c r="AC15" s="139">
        <v>0</v>
      </c>
      <c r="AD15" s="139">
        <v>0</v>
      </c>
      <c r="AE15" s="141">
        <v>0</v>
      </c>
      <c r="AF15" s="141">
        <v>0</v>
      </c>
      <c r="AG15" s="139">
        <v>32909000</v>
      </c>
      <c r="AH15" s="240">
        <v>0</v>
      </c>
      <c r="AI15" s="241"/>
      <c r="AJ15" s="242">
        <v>41883</v>
      </c>
      <c r="AK15" s="242">
        <v>42735</v>
      </c>
      <c r="AL15" s="236" t="s">
        <v>149</v>
      </c>
      <c r="AM15" s="236" t="s">
        <v>1795</v>
      </c>
      <c r="AN15" s="243" t="s">
        <v>1685</v>
      </c>
    </row>
    <row r="16" spans="1:293" ht="68.25" customHeight="1" x14ac:dyDescent="0.25">
      <c r="A16" s="233">
        <v>31</v>
      </c>
      <c r="B16" s="234" t="s">
        <v>1245</v>
      </c>
      <c r="C16" s="234"/>
      <c r="D16" s="235">
        <v>20178172</v>
      </c>
      <c r="E16" s="236" t="s">
        <v>1464</v>
      </c>
      <c r="F16" s="237" t="s">
        <v>123</v>
      </c>
      <c r="G16" s="238" t="s">
        <v>24</v>
      </c>
      <c r="H16" s="238" t="s">
        <v>258</v>
      </c>
      <c r="I16" s="238" t="s">
        <v>1246</v>
      </c>
      <c r="J16" s="236" t="s">
        <v>45</v>
      </c>
      <c r="K16" s="236"/>
      <c r="L16" s="239">
        <v>33891000</v>
      </c>
      <c r="M16" s="239">
        <v>0</v>
      </c>
      <c r="N16" s="138">
        <v>2000</v>
      </c>
      <c r="O16" s="138"/>
      <c r="P16" s="139"/>
      <c r="Q16" s="139"/>
      <c r="R16" s="139"/>
      <c r="S16" s="139"/>
      <c r="T16" s="139"/>
      <c r="U16" s="139"/>
      <c r="V16" s="139"/>
      <c r="W16" s="139"/>
      <c r="X16" s="139"/>
      <c r="Y16" s="140">
        <v>0</v>
      </c>
      <c r="Z16" s="140">
        <v>0</v>
      </c>
      <c r="AA16" s="140">
        <v>0</v>
      </c>
      <c r="AB16" s="139">
        <v>0</v>
      </c>
      <c r="AC16" s="139">
        <v>0</v>
      </c>
      <c r="AD16" s="139">
        <v>0</v>
      </c>
      <c r="AE16" s="141">
        <v>0</v>
      </c>
      <c r="AF16" s="141">
        <v>0</v>
      </c>
      <c r="AG16" s="139">
        <v>33891000</v>
      </c>
      <c r="AH16" s="240">
        <v>0</v>
      </c>
      <c r="AI16" s="241"/>
      <c r="AJ16" s="242">
        <v>41671</v>
      </c>
      <c r="AK16" s="242">
        <v>42735</v>
      </c>
      <c r="AL16" s="236" t="s">
        <v>149</v>
      </c>
      <c r="AM16" s="236" t="s">
        <v>1796</v>
      </c>
      <c r="AN16" s="243" t="s">
        <v>1685</v>
      </c>
    </row>
    <row r="17" spans="1:40" ht="15.75" customHeight="1" x14ac:dyDescent="0.25">
      <c r="A17" s="233">
        <v>31</v>
      </c>
      <c r="B17" s="234" t="s">
        <v>1245</v>
      </c>
      <c r="C17" s="234"/>
      <c r="D17" s="235">
        <v>30036236</v>
      </c>
      <c r="E17" s="236" t="s">
        <v>441</v>
      </c>
      <c r="F17" s="237" t="s">
        <v>123</v>
      </c>
      <c r="G17" s="238" t="s">
        <v>16</v>
      </c>
      <c r="H17" s="238" t="s">
        <v>258</v>
      </c>
      <c r="I17" s="238" t="s">
        <v>12</v>
      </c>
      <c r="J17" s="236" t="s">
        <v>45</v>
      </c>
      <c r="K17" s="236"/>
      <c r="L17" s="239">
        <v>23817000</v>
      </c>
      <c r="M17" s="239">
        <v>14348436</v>
      </c>
      <c r="N17" s="138">
        <v>1000</v>
      </c>
      <c r="O17" s="138"/>
      <c r="P17" s="139">
        <v>0</v>
      </c>
      <c r="Q17" s="139">
        <v>0</v>
      </c>
      <c r="R17" s="139">
        <v>0</v>
      </c>
      <c r="S17" s="139">
        <v>0</v>
      </c>
      <c r="T17" s="139">
        <v>0</v>
      </c>
      <c r="U17" s="139">
        <v>0</v>
      </c>
      <c r="V17" s="139"/>
      <c r="W17" s="139"/>
      <c r="X17" s="139"/>
      <c r="Y17" s="140">
        <v>0</v>
      </c>
      <c r="Z17" s="140">
        <v>0</v>
      </c>
      <c r="AA17" s="140">
        <v>0</v>
      </c>
      <c r="AB17" s="139">
        <v>0</v>
      </c>
      <c r="AC17" s="139">
        <v>0</v>
      </c>
      <c r="AD17" s="139">
        <v>0</v>
      </c>
      <c r="AE17" s="141">
        <v>0</v>
      </c>
      <c r="AF17" s="141">
        <v>0</v>
      </c>
      <c r="AG17" s="139">
        <v>9468564</v>
      </c>
      <c r="AH17" s="240">
        <v>0.6024451442247134</v>
      </c>
      <c r="AI17" s="241" t="s">
        <v>1416</v>
      </c>
      <c r="AJ17" s="242">
        <v>40872</v>
      </c>
      <c r="AK17" s="242">
        <v>42369</v>
      </c>
      <c r="AL17" s="236" t="s">
        <v>442</v>
      </c>
      <c r="AM17" s="236" t="s">
        <v>443</v>
      </c>
      <c r="AN17" s="243" t="s">
        <v>257</v>
      </c>
    </row>
    <row r="18" spans="1:40" ht="15.75" customHeight="1" x14ac:dyDescent="0.25">
      <c r="A18" s="233">
        <v>31</v>
      </c>
      <c r="B18" s="234" t="s">
        <v>1245</v>
      </c>
      <c r="C18" s="234"/>
      <c r="D18" s="235">
        <v>30037502</v>
      </c>
      <c r="E18" s="236" t="s">
        <v>464</v>
      </c>
      <c r="F18" s="237" t="s">
        <v>123</v>
      </c>
      <c r="G18" s="238" t="s">
        <v>16</v>
      </c>
      <c r="H18" s="238" t="s">
        <v>166</v>
      </c>
      <c r="I18" s="238" t="s">
        <v>12</v>
      </c>
      <c r="J18" s="236" t="s">
        <v>45</v>
      </c>
      <c r="K18" s="236"/>
      <c r="L18" s="239">
        <v>43018000</v>
      </c>
      <c r="M18" s="239">
        <v>3623000</v>
      </c>
      <c r="N18" s="138">
        <v>17300000</v>
      </c>
      <c r="O18" s="138"/>
      <c r="P18" s="139">
        <v>0</v>
      </c>
      <c r="Q18" s="139">
        <v>300000</v>
      </c>
      <c r="R18" s="139">
        <v>8500000</v>
      </c>
      <c r="S18" s="139">
        <v>0</v>
      </c>
      <c r="T18" s="139">
        <v>3400000</v>
      </c>
      <c r="U18" s="139">
        <v>0</v>
      </c>
      <c r="V18" s="139">
        <v>5100000</v>
      </c>
      <c r="W18" s="139">
        <v>0</v>
      </c>
      <c r="X18" s="139">
        <v>0</v>
      </c>
      <c r="Y18" s="140">
        <v>0</v>
      </c>
      <c r="Z18" s="140">
        <v>0</v>
      </c>
      <c r="AA18" s="140">
        <v>0</v>
      </c>
      <c r="AB18" s="139">
        <v>8800000</v>
      </c>
      <c r="AC18" s="139">
        <v>3400000</v>
      </c>
      <c r="AD18" s="139">
        <v>5100000</v>
      </c>
      <c r="AE18" s="141">
        <v>0</v>
      </c>
      <c r="AF18" s="141">
        <v>17300000</v>
      </c>
      <c r="AG18" s="139">
        <v>22095000</v>
      </c>
      <c r="AH18" s="240">
        <v>0.48637779534148495</v>
      </c>
      <c r="AI18" s="241" t="s">
        <v>1416</v>
      </c>
      <c r="AJ18" s="242">
        <v>41604</v>
      </c>
      <c r="AK18" s="242">
        <v>42369</v>
      </c>
      <c r="AL18" s="236" t="s">
        <v>465</v>
      </c>
      <c r="AM18" s="236" t="s">
        <v>466</v>
      </c>
      <c r="AN18" s="243" t="s">
        <v>257</v>
      </c>
    </row>
    <row r="19" spans="1:40" ht="15.75" customHeight="1" x14ac:dyDescent="0.25">
      <c r="A19" s="233">
        <v>31</v>
      </c>
      <c r="B19" s="234" t="s">
        <v>1245</v>
      </c>
      <c r="C19" s="234"/>
      <c r="D19" s="245">
        <v>30038117</v>
      </c>
      <c r="E19" s="246" t="s">
        <v>1898</v>
      </c>
      <c r="F19" s="237" t="s">
        <v>123</v>
      </c>
      <c r="G19" s="244" t="s">
        <v>24</v>
      </c>
      <c r="H19" s="238" t="s">
        <v>3096</v>
      </c>
      <c r="I19" s="247" t="s">
        <v>1246</v>
      </c>
      <c r="J19" s="142" t="s">
        <v>45</v>
      </c>
      <c r="K19" s="248"/>
      <c r="L19" s="249">
        <v>35546000</v>
      </c>
      <c r="M19" s="249">
        <v>0</v>
      </c>
      <c r="N19" s="143">
        <v>2000</v>
      </c>
      <c r="O19" s="143"/>
      <c r="P19" s="142"/>
      <c r="Q19" s="142"/>
      <c r="R19" s="142"/>
      <c r="S19" s="142"/>
      <c r="T19" s="142"/>
      <c r="U19" s="142"/>
      <c r="V19" s="142"/>
      <c r="W19" s="142"/>
      <c r="X19" s="142"/>
      <c r="Y19" s="140">
        <v>0</v>
      </c>
      <c r="Z19" s="140">
        <v>0</v>
      </c>
      <c r="AA19" s="140">
        <v>0</v>
      </c>
      <c r="AB19" s="139">
        <v>0</v>
      </c>
      <c r="AC19" s="139">
        <v>0</v>
      </c>
      <c r="AD19" s="139">
        <v>0</v>
      </c>
      <c r="AE19" s="141">
        <v>0</v>
      </c>
      <c r="AF19" s="141">
        <v>0</v>
      </c>
      <c r="AG19" s="139">
        <v>35546000</v>
      </c>
      <c r="AH19" s="240">
        <v>0</v>
      </c>
      <c r="AI19" s="142"/>
      <c r="AJ19" s="142"/>
      <c r="AK19" s="142"/>
      <c r="AL19" s="142" t="s">
        <v>2970</v>
      </c>
      <c r="AM19" s="142" t="s">
        <v>2971</v>
      </c>
      <c r="AN19" s="250"/>
    </row>
    <row r="20" spans="1:40" ht="15.75" customHeight="1" x14ac:dyDescent="0.25">
      <c r="A20" s="233">
        <v>31</v>
      </c>
      <c r="B20" s="234" t="s">
        <v>1245</v>
      </c>
      <c r="C20" s="234"/>
      <c r="D20" s="235">
        <v>30042795</v>
      </c>
      <c r="E20" s="236" t="s">
        <v>1466</v>
      </c>
      <c r="F20" s="237" t="s">
        <v>123</v>
      </c>
      <c r="G20" s="238" t="s">
        <v>24</v>
      </c>
      <c r="H20" s="238" t="s">
        <v>68</v>
      </c>
      <c r="I20" s="238" t="s">
        <v>1246</v>
      </c>
      <c r="J20" s="236" t="s">
        <v>45</v>
      </c>
      <c r="K20" s="236"/>
      <c r="L20" s="239">
        <v>33393000</v>
      </c>
      <c r="M20" s="239">
        <v>0</v>
      </c>
      <c r="N20" s="138">
        <v>2000</v>
      </c>
      <c r="O20" s="138"/>
      <c r="P20" s="139"/>
      <c r="Q20" s="139"/>
      <c r="R20" s="139"/>
      <c r="S20" s="139"/>
      <c r="T20" s="139"/>
      <c r="U20" s="139"/>
      <c r="V20" s="139"/>
      <c r="W20" s="139"/>
      <c r="X20" s="139"/>
      <c r="Y20" s="140">
        <v>0</v>
      </c>
      <c r="Z20" s="140">
        <v>0</v>
      </c>
      <c r="AA20" s="140">
        <v>0</v>
      </c>
      <c r="AB20" s="139">
        <v>0</v>
      </c>
      <c r="AC20" s="139">
        <v>0</v>
      </c>
      <c r="AD20" s="139">
        <v>0</v>
      </c>
      <c r="AE20" s="141">
        <v>0</v>
      </c>
      <c r="AF20" s="141">
        <v>0</v>
      </c>
      <c r="AG20" s="139">
        <v>33393000</v>
      </c>
      <c r="AH20" s="240">
        <v>0</v>
      </c>
      <c r="AI20" s="241"/>
      <c r="AJ20" s="242">
        <v>41852</v>
      </c>
      <c r="AK20" s="242">
        <v>42735</v>
      </c>
      <c r="AL20" s="236" t="s">
        <v>149</v>
      </c>
      <c r="AM20" s="236" t="s">
        <v>1797</v>
      </c>
      <c r="AN20" s="243" t="s">
        <v>1685</v>
      </c>
    </row>
    <row r="21" spans="1:40" ht="15.75" customHeight="1" x14ac:dyDescent="0.25">
      <c r="A21" s="233">
        <v>31</v>
      </c>
      <c r="B21" s="234" t="s">
        <v>1245</v>
      </c>
      <c r="C21" s="234"/>
      <c r="D21" s="235">
        <v>30044404</v>
      </c>
      <c r="E21" s="236" t="s">
        <v>1467</v>
      </c>
      <c r="F21" s="237" t="s">
        <v>123</v>
      </c>
      <c r="G21" s="238" t="s">
        <v>24</v>
      </c>
      <c r="H21" s="238" t="s">
        <v>726</v>
      </c>
      <c r="I21" s="238" t="s">
        <v>1246</v>
      </c>
      <c r="J21" s="236" t="s">
        <v>45</v>
      </c>
      <c r="K21" s="236"/>
      <c r="L21" s="239">
        <v>28539000</v>
      </c>
      <c r="M21" s="239">
        <v>0</v>
      </c>
      <c r="N21" s="138">
        <v>2000</v>
      </c>
      <c r="O21" s="138"/>
      <c r="P21" s="139"/>
      <c r="Q21" s="139"/>
      <c r="R21" s="139"/>
      <c r="S21" s="139"/>
      <c r="T21" s="139"/>
      <c r="U21" s="139"/>
      <c r="V21" s="139"/>
      <c r="W21" s="139"/>
      <c r="X21" s="139"/>
      <c r="Y21" s="140">
        <v>0</v>
      </c>
      <c r="Z21" s="140">
        <v>0</v>
      </c>
      <c r="AA21" s="140">
        <v>0</v>
      </c>
      <c r="AB21" s="139">
        <v>0</v>
      </c>
      <c r="AC21" s="139">
        <v>0</v>
      </c>
      <c r="AD21" s="139">
        <v>0</v>
      </c>
      <c r="AE21" s="141">
        <v>0</v>
      </c>
      <c r="AF21" s="141">
        <v>0</v>
      </c>
      <c r="AG21" s="139">
        <v>28539000</v>
      </c>
      <c r="AH21" s="240">
        <v>0</v>
      </c>
      <c r="AI21" s="241"/>
      <c r="AJ21" s="242">
        <v>41913</v>
      </c>
      <c r="AK21" s="242">
        <v>42735</v>
      </c>
      <c r="AL21" s="236" t="s">
        <v>149</v>
      </c>
      <c r="AM21" s="236" t="s">
        <v>1798</v>
      </c>
      <c r="AN21" s="243" t="s">
        <v>1685</v>
      </c>
    </row>
    <row r="22" spans="1:40" ht="15.75" customHeight="1" x14ac:dyDescent="0.25">
      <c r="A22" s="233">
        <v>31</v>
      </c>
      <c r="B22" s="234" t="s">
        <v>1245</v>
      </c>
      <c r="C22" s="234"/>
      <c r="D22" s="235">
        <v>30044470</v>
      </c>
      <c r="E22" s="236" t="s">
        <v>212</v>
      </c>
      <c r="F22" s="237" t="s">
        <v>123</v>
      </c>
      <c r="G22" s="238" t="s">
        <v>16</v>
      </c>
      <c r="H22" s="238" t="s">
        <v>166</v>
      </c>
      <c r="I22" s="238" t="s">
        <v>12</v>
      </c>
      <c r="J22" s="236" t="s">
        <v>45</v>
      </c>
      <c r="K22" s="236"/>
      <c r="L22" s="239">
        <v>68005000</v>
      </c>
      <c r="M22" s="239">
        <v>53466500</v>
      </c>
      <c r="N22" s="138">
        <v>8348000</v>
      </c>
      <c r="O22" s="138"/>
      <c r="P22" s="139">
        <v>0</v>
      </c>
      <c r="Q22" s="139">
        <v>0</v>
      </c>
      <c r="R22" s="139">
        <v>0</v>
      </c>
      <c r="S22" s="139">
        <v>0</v>
      </c>
      <c r="T22" s="139">
        <v>0</v>
      </c>
      <c r="U22" s="139">
        <v>0</v>
      </c>
      <c r="V22" s="139"/>
      <c r="W22" s="139"/>
      <c r="X22" s="139"/>
      <c r="Y22" s="140">
        <v>0</v>
      </c>
      <c r="Z22" s="140">
        <v>0</v>
      </c>
      <c r="AA22" s="140">
        <v>8347500</v>
      </c>
      <c r="AB22" s="139">
        <v>0</v>
      </c>
      <c r="AC22" s="139">
        <v>0</v>
      </c>
      <c r="AD22" s="139">
        <v>0</v>
      </c>
      <c r="AE22" s="141">
        <v>8347500</v>
      </c>
      <c r="AF22" s="141">
        <v>8347500</v>
      </c>
      <c r="AG22" s="139">
        <v>6191000</v>
      </c>
      <c r="AH22" s="240">
        <v>0.90896257628115584</v>
      </c>
      <c r="AI22" s="241" t="s">
        <v>1421</v>
      </c>
      <c r="AJ22" s="242">
        <v>41268</v>
      </c>
      <c r="AK22" s="242">
        <v>42369</v>
      </c>
      <c r="AL22" s="236" t="s">
        <v>213</v>
      </c>
      <c r="AM22" s="236" t="s">
        <v>214</v>
      </c>
      <c r="AN22" s="243" t="s">
        <v>136</v>
      </c>
    </row>
    <row r="23" spans="1:40" ht="15.75" customHeight="1" x14ac:dyDescent="0.25">
      <c r="A23" s="233">
        <v>31</v>
      </c>
      <c r="B23" s="234" t="s">
        <v>1245</v>
      </c>
      <c r="C23" s="234"/>
      <c r="D23" s="235">
        <v>30044589</v>
      </c>
      <c r="E23" s="236" t="s">
        <v>1015</v>
      </c>
      <c r="F23" s="237" t="s">
        <v>123</v>
      </c>
      <c r="G23" s="238" t="s">
        <v>16</v>
      </c>
      <c r="H23" s="238" t="s">
        <v>231</v>
      </c>
      <c r="I23" s="238" t="s">
        <v>643</v>
      </c>
      <c r="J23" s="236" t="s">
        <v>45</v>
      </c>
      <c r="K23" s="236"/>
      <c r="L23" s="239">
        <v>223201000</v>
      </c>
      <c r="M23" s="239">
        <v>100938662</v>
      </c>
      <c r="N23" s="138">
        <v>36718000</v>
      </c>
      <c r="O23" s="138"/>
      <c r="P23" s="139">
        <v>0</v>
      </c>
      <c r="Q23" s="139">
        <v>0</v>
      </c>
      <c r="R23" s="139">
        <v>0</v>
      </c>
      <c r="S23" s="139">
        <v>0</v>
      </c>
      <c r="T23" s="139">
        <v>0</v>
      </c>
      <c r="U23" s="139">
        <v>0</v>
      </c>
      <c r="V23" s="139"/>
      <c r="W23" s="139"/>
      <c r="X23" s="139"/>
      <c r="Y23" s="140">
        <v>0</v>
      </c>
      <c r="Z23" s="140">
        <v>36717736</v>
      </c>
      <c r="AA23" s="140">
        <v>0</v>
      </c>
      <c r="AB23" s="139">
        <v>0</v>
      </c>
      <c r="AC23" s="139">
        <v>0</v>
      </c>
      <c r="AD23" s="139">
        <v>0</v>
      </c>
      <c r="AE23" s="141">
        <v>36717736</v>
      </c>
      <c r="AF23" s="141">
        <v>36717736</v>
      </c>
      <c r="AG23" s="139">
        <v>85544602</v>
      </c>
      <c r="AH23" s="240">
        <v>0.61673737124833672</v>
      </c>
      <c r="AI23" s="241" t="s">
        <v>1421</v>
      </c>
      <c r="AJ23" s="242">
        <v>40812</v>
      </c>
      <c r="AK23" s="242">
        <v>42369</v>
      </c>
      <c r="AL23" s="236" t="s">
        <v>1333</v>
      </c>
      <c r="AM23" s="236" t="s">
        <v>1016</v>
      </c>
      <c r="AN23" s="243" t="s">
        <v>1011</v>
      </c>
    </row>
    <row r="24" spans="1:40" ht="15.75" customHeight="1" x14ac:dyDescent="0.25">
      <c r="A24" s="233">
        <v>31</v>
      </c>
      <c r="B24" s="234" t="s">
        <v>1245</v>
      </c>
      <c r="C24" s="234"/>
      <c r="D24" s="235">
        <v>30045256</v>
      </c>
      <c r="E24" s="236" t="s">
        <v>1468</v>
      </c>
      <c r="F24" s="237" t="s">
        <v>123</v>
      </c>
      <c r="G24" s="238" t="s">
        <v>24</v>
      </c>
      <c r="H24" s="238" t="s">
        <v>166</v>
      </c>
      <c r="I24" s="238" t="s">
        <v>1246</v>
      </c>
      <c r="J24" s="236" t="s">
        <v>45</v>
      </c>
      <c r="K24" s="236"/>
      <c r="L24" s="239">
        <v>30799000</v>
      </c>
      <c r="M24" s="239">
        <v>0</v>
      </c>
      <c r="N24" s="138">
        <v>2000</v>
      </c>
      <c r="O24" s="138"/>
      <c r="P24" s="139"/>
      <c r="Q24" s="139"/>
      <c r="R24" s="139"/>
      <c r="S24" s="139"/>
      <c r="T24" s="139"/>
      <c r="U24" s="139"/>
      <c r="V24" s="139"/>
      <c r="W24" s="139"/>
      <c r="X24" s="139"/>
      <c r="Y24" s="140">
        <v>0</v>
      </c>
      <c r="Z24" s="140">
        <v>0</v>
      </c>
      <c r="AA24" s="140">
        <v>0</v>
      </c>
      <c r="AB24" s="139">
        <v>0</v>
      </c>
      <c r="AC24" s="139">
        <v>0</v>
      </c>
      <c r="AD24" s="139">
        <v>0</v>
      </c>
      <c r="AE24" s="141">
        <v>0</v>
      </c>
      <c r="AF24" s="141">
        <v>0</v>
      </c>
      <c r="AG24" s="139">
        <v>30799000</v>
      </c>
      <c r="AH24" s="240">
        <v>0</v>
      </c>
      <c r="AI24" s="241"/>
      <c r="AJ24" s="242">
        <v>41974</v>
      </c>
      <c r="AK24" s="242">
        <v>42735</v>
      </c>
      <c r="AL24" s="236" t="s">
        <v>149</v>
      </c>
      <c r="AM24" s="236" t="s">
        <v>1799</v>
      </c>
      <c r="AN24" s="243" t="s">
        <v>1685</v>
      </c>
    </row>
    <row r="25" spans="1:40" ht="15.75" customHeight="1" x14ac:dyDescent="0.25">
      <c r="A25" s="233">
        <v>31</v>
      </c>
      <c r="B25" s="234" t="s">
        <v>1245</v>
      </c>
      <c r="C25" s="234"/>
      <c r="D25" s="235">
        <v>30045387</v>
      </c>
      <c r="E25" s="236" t="s">
        <v>351</v>
      </c>
      <c r="F25" s="237" t="s">
        <v>123</v>
      </c>
      <c r="G25" s="238" t="s">
        <v>16</v>
      </c>
      <c r="H25" s="238" t="s">
        <v>63</v>
      </c>
      <c r="I25" s="238" t="s">
        <v>64</v>
      </c>
      <c r="J25" s="236" t="s">
        <v>45</v>
      </c>
      <c r="K25" s="236"/>
      <c r="L25" s="239">
        <v>23816000</v>
      </c>
      <c r="M25" s="239">
        <v>15513683</v>
      </c>
      <c r="N25" s="138">
        <v>1000</v>
      </c>
      <c r="O25" s="138"/>
      <c r="P25" s="139">
        <v>0</v>
      </c>
      <c r="Q25" s="139">
        <v>0</v>
      </c>
      <c r="R25" s="139">
        <v>0</v>
      </c>
      <c r="S25" s="139">
        <v>0</v>
      </c>
      <c r="T25" s="139">
        <v>0</v>
      </c>
      <c r="U25" s="139">
        <v>0</v>
      </c>
      <c r="V25" s="139"/>
      <c r="W25" s="139"/>
      <c r="X25" s="139"/>
      <c r="Y25" s="140">
        <v>0</v>
      </c>
      <c r="Z25" s="140">
        <v>0</v>
      </c>
      <c r="AA25" s="140">
        <v>0</v>
      </c>
      <c r="AB25" s="139">
        <v>0</v>
      </c>
      <c r="AC25" s="139">
        <v>0</v>
      </c>
      <c r="AD25" s="139">
        <v>0</v>
      </c>
      <c r="AE25" s="141">
        <v>0</v>
      </c>
      <c r="AF25" s="141">
        <v>0</v>
      </c>
      <c r="AG25" s="139">
        <v>8302317</v>
      </c>
      <c r="AH25" s="240">
        <v>0.65139750587840106</v>
      </c>
      <c r="AI25" s="241" t="s">
        <v>1416</v>
      </c>
      <c r="AJ25" s="242">
        <v>40904</v>
      </c>
      <c r="AK25" s="242">
        <v>42369</v>
      </c>
      <c r="AL25" s="236" t="s">
        <v>352</v>
      </c>
      <c r="AM25" s="236" t="s">
        <v>353</v>
      </c>
      <c r="AN25" s="243" t="s">
        <v>257</v>
      </c>
    </row>
    <row r="26" spans="1:40" ht="15.75" customHeight="1" x14ac:dyDescent="0.25">
      <c r="A26" s="233">
        <v>31</v>
      </c>
      <c r="B26" s="234" t="s">
        <v>1245</v>
      </c>
      <c r="C26" s="234"/>
      <c r="D26" s="235">
        <v>30045422</v>
      </c>
      <c r="E26" s="236" t="s">
        <v>369</v>
      </c>
      <c r="F26" s="237" t="s">
        <v>123</v>
      </c>
      <c r="G26" s="238" t="s">
        <v>16</v>
      </c>
      <c r="H26" s="238" t="s">
        <v>63</v>
      </c>
      <c r="I26" s="238" t="s">
        <v>64</v>
      </c>
      <c r="J26" s="236" t="s">
        <v>45</v>
      </c>
      <c r="K26" s="236"/>
      <c r="L26" s="239">
        <v>26043000</v>
      </c>
      <c r="M26" s="239">
        <v>11995000</v>
      </c>
      <c r="N26" s="138">
        <v>1000</v>
      </c>
      <c r="O26" s="138"/>
      <c r="P26" s="139">
        <v>0</v>
      </c>
      <c r="Q26" s="139">
        <v>0</v>
      </c>
      <c r="R26" s="139">
        <v>0</v>
      </c>
      <c r="S26" s="139">
        <v>0</v>
      </c>
      <c r="T26" s="139">
        <v>0</v>
      </c>
      <c r="U26" s="139">
        <v>0</v>
      </c>
      <c r="V26" s="139"/>
      <c r="W26" s="139"/>
      <c r="X26" s="139"/>
      <c r="Y26" s="140">
        <v>0</v>
      </c>
      <c r="Z26" s="140">
        <v>0</v>
      </c>
      <c r="AA26" s="140">
        <v>0</v>
      </c>
      <c r="AB26" s="139">
        <v>0</v>
      </c>
      <c r="AC26" s="139">
        <v>0</v>
      </c>
      <c r="AD26" s="139">
        <v>0</v>
      </c>
      <c r="AE26" s="141">
        <v>0</v>
      </c>
      <c r="AF26" s="141">
        <v>0</v>
      </c>
      <c r="AG26" s="139">
        <v>14048000</v>
      </c>
      <c r="AH26" s="240">
        <v>0.46058441807779443</v>
      </c>
      <c r="AI26" s="241" t="s">
        <v>1416</v>
      </c>
      <c r="AJ26" s="242">
        <v>41229</v>
      </c>
      <c r="AK26" s="242">
        <v>42369</v>
      </c>
      <c r="AL26" s="236" t="s">
        <v>370</v>
      </c>
      <c r="AM26" s="236" t="s">
        <v>371</v>
      </c>
      <c r="AN26" s="243" t="s">
        <v>257</v>
      </c>
    </row>
    <row r="27" spans="1:40" ht="15.75" customHeight="1" x14ac:dyDescent="0.25">
      <c r="A27" s="233">
        <v>31</v>
      </c>
      <c r="B27" s="234" t="s">
        <v>1245</v>
      </c>
      <c r="C27" s="234"/>
      <c r="D27" s="235">
        <v>30045429</v>
      </c>
      <c r="E27" s="236" t="s">
        <v>348</v>
      </c>
      <c r="F27" s="237" t="s">
        <v>123</v>
      </c>
      <c r="G27" s="238" t="s">
        <v>16</v>
      </c>
      <c r="H27" s="238" t="s">
        <v>231</v>
      </c>
      <c r="I27" s="238" t="s">
        <v>12</v>
      </c>
      <c r="J27" s="236" t="s">
        <v>45</v>
      </c>
      <c r="K27" s="236"/>
      <c r="L27" s="239">
        <v>25124000</v>
      </c>
      <c r="M27" s="239">
        <v>15675660</v>
      </c>
      <c r="N27" s="138">
        <v>5599000</v>
      </c>
      <c r="O27" s="138"/>
      <c r="P27" s="139">
        <v>0</v>
      </c>
      <c r="Q27" s="139">
        <v>0</v>
      </c>
      <c r="R27" s="139">
        <v>0</v>
      </c>
      <c r="S27" s="139">
        <v>0</v>
      </c>
      <c r="T27" s="139">
        <v>0</v>
      </c>
      <c r="U27" s="139">
        <v>0</v>
      </c>
      <c r="V27" s="139"/>
      <c r="W27" s="139"/>
      <c r="X27" s="139"/>
      <c r="Y27" s="140">
        <v>0</v>
      </c>
      <c r="Z27" s="140">
        <v>0</v>
      </c>
      <c r="AA27" s="140">
        <v>5598450</v>
      </c>
      <c r="AB27" s="139">
        <v>0</v>
      </c>
      <c r="AC27" s="139">
        <v>0</v>
      </c>
      <c r="AD27" s="139">
        <v>0</v>
      </c>
      <c r="AE27" s="141">
        <v>5598450</v>
      </c>
      <c r="AF27" s="141">
        <v>5598450</v>
      </c>
      <c r="AG27" s="139">
        <v>3849890</v>
      </c>
      <c r="AH27" s="240">
        <v>0.8467644483362522</v>
      </c>
      <c r="AI27" s="241" t="s">
        <v>1416</v>
      </c>
      <c r="AJ27" s="242">
        <v>41142</v>
      </c>
      <c r="AK27" s="242">
        <v>42369</v>
      </c>
      <c r="AL27" s="236" t="s">
        <v>349</v>
      </c>
      <c r="AM27" s="236" t="s">
        <v>350</v>
      </c>
      <c r="AN27" s="243" t="s">
        <v>257</v>
      </c>
    </row>
    <row r="28" spans="1:40" ht="15.75" customHeight="1" x14ac:dyDescent="0.25">
      <c r="A28" s="233">
        <v>31</v>
      </c>
      <c r="B28" s="234" t="s">
        <v>1245</v>
      </c>
      <c r="C28" s="234"/>
      <c r="D28" s="235">
        <v>30046256</v>
      </c>
      <c r="E28" s="236" t="s">
        <v>372</v>
      </c>
      <c r="F28" s="237" t="s">
        <v>123</v>
      </c>
      <c r="G28" s="238" t="s">
        <v>16</v>
      </c>
      <c r="H28" s="238" t="s">
        <v>184</v>
      </c>
      <c r="I28" s="238" t="s">
        <v>12</v>
      </c>
      <c r="J28" s="236" t="s">
        <v>45</v>
      </c>
      <c r="K28" s="236"/>
      <c r="L28" s="239">
        <v>31300000</v>
      </c>
      <c r="M28" s="239">
        <v>17737500</v>
      </c>
      <c r="N28" s="138">
        <v>6413000</v>
      </c>
      <c r="O28" s="138"/>
      <c r="P28" s="139">
        <v>0</v>
      </c>
      <c r="Q28" s="139">
        <v>0</v>
      </c>
      <c r="R28" s="139">
        <v>0</v>
      </c>
      <c r="S28" s="139">
        <v>0</v>
      </c>
      <c r="T28" s="139">
        <v>0</v>
      </c>
      <c r="U28" s="139">
        <v>0</v>
      </c>
      <c r="V28" s="139">
        <v>0</v>
      </c>
      <c r="W28" s="139">
        <v>6412500</v>
      </c>
      <c r="X28" s="139">
        <v>0</v>
      </c>
      <c r="Y28" s="140">
        <v>0</v>
      </c>
      <c r="Z28" s="140">
        <v>0</v>
      </c>
      <c r="AA28" s="140">
        <v>0</v>
      </c>
      <c r="AB28" s="139">
        <v>0</v>
      </c>
      <c r="AC28" s="139">
        <v>0</v>
      </c>
      <c r="AD28" s="139">
        <v>6412500</v>
      </c>
      <c r="AE28" s="141">
        <v>0</v>
      </c>
      <c r="AF28" s="141">
        <v>6412500</v>
      </c>
      <c r="AG28" s="139">
        <v>7150000</v>
      </c>
      <c r="AH28" s="240">
        <v>0.77156549520766771</v>
      </c>
      <c r="AI28" s="241" t="s">
        <v>1416</v>
      </c>
      <c r="AJ28" s="242">
        <v>41222</v>
      </c>
      <c r="AK28" s="242">
        <v>42369</v>
      </c>
      <c r="AL28" s="236" t="s">
        <v>373</v>
      </c>
      <c r="AM28" s="236" t="s">
        <v>374</v>
      </c>
      <c r="AN28" s="243" t="s">
        <v>257</v>
      </c>
    </row>
    <row r="29" spans="1:40" ht="15.75" customHeight="1" x14ac:dyDescent="0.25">
      <c r="A29" s="233">
        <v>31</v>
      </c>
      <c r="B29" s="234" t="s">
        <v>1245</v>
      </c>
      <c r="C29" s="234"/>
      <c r="D29" s="235">
        <v>30051650</v>
      </c>
      <c r="E29" s="236" t="s">
        <v>331</v>
      </c>
      <c r="F29" s="237" t="s">
        <v>123</v>
      </c>
      <c r="G29" s="238" t="s">
        <v>16</v>
      </c>
      <c r="H29" s="244" t="s">
        <v>2491</v>
      </c>
      <c r="I29" s="238" t="s">
        <v>12</v>
      </c>
      <c r="J29" s="236" t="s">
        <v>45</v>
      </c>
      <c r="K29" s="236"/>
      <c r="L29" s="239">
        <v>39674000</v>
      </c>
      <c r="M29" s="239">
        <v>3622000</v>
      </c>
      <c r="N29" s="138">
        <v>15500000</v>
      </c>
      <c r="O29" s="138"/>
      <c r="P29" s="139">
        <v>0</v>
      </c>
      <c r="Q29" s="139">
        <v>7750000</v>
      </c>
      <c r="R29" s="139">
        <v>0</v>
      </c>
      <c r="S29" s="139">
        <v>3100000</v>
      </c>
      <c r="T29" s="139">
        <v>0</v>
      </c>
      <c r="U29" s="139">
        <v>4650000</v>
      </c>
      <c r="V29" s="139"/>
      <c r="W29" s="139"/>
      <c r="X29" s="139"/>
      <c r="Y29" s="140">
        <v>0</v>
      </c>
      <c r="Z29" s="140">
        <v>0</v>
      </c>
      <c r="AA29" s="140">
        <v>0</v>
      </c>
      <c r="AB29" s="139">
        <v>7750000</v>
      </c>
      <c r="AC29" s="139">
        <v>7750000</v>
      </c>
      <c r="AD29" s="139">
        <v>0</v>
      </c>
      <c r="AE29" s="141">
        <v>0</v>
      </c>
      <c r="AF29" s="141">
        <v>15500000</v>
      </c>
      <c r="AG29" s="139">
        <v>20552000</v>
      </c>
      <c r="AH29" s="240">
        <v>0.48197812169178805</v>
      </c>
      <c r="AI29" s="241" t="s">
        <v>1416</v>
      </c>
      <c r="AJ29" s="242">
        <v>41568</v>
      </c>
      <c r="AK29" s="242">
        <v>42369</v>
      </c>
      <c r="AL29" s="236" t="s">
        <v>332</v>
      </c>
      <c r="AM29" s="236" t="s">
        <v>333</v>
      </c>
      <c r="AN29" s="243" t="s">
        <v>257</v>
      </c>
    </row>
    <row r="30" spans="1:40" ht="15.75" customHeight="1" x14ac:dyDescent="0.25">
      <c r="A30" s="233">
        <v>31</v>
      </c>
      <c r="B30" s="234" t="s">
        <v>1245</v>
      </c>
      <c r="C30" s="234"/>
      <c r="D30" s="245">
        <v>30057931</v>
      </c>
      <c r="E30" s="246" t="s">
        <v>313</v>
      </c>
      <c r="F30" s="237" t="s">
        <v>123</v>
      </c>
      <c r="G30" s="244" t="s">
        <v>24</v>
      </c>
      <c r="H30" s="238" t="s">
        <v>39</v>
      </c>
      <c r="I30" s="247" t="s">
        <v>1246</v>
      </c>
      <c r="J30" s="236" t="s">
        <v>45</v>
      </c>
      <c r="K30" s="248"/>
      <c r="L30" s="249">
        <v>30349000</v>
      </c>
      <c r="M30" s="249">
        <v>0</v>
      </c>
      <c r="N30" s="143">
        <v>501000</v>
      </c>
      <c r="O30" s="143"/>
      <c r="P30" s="142"/>
      <c r="Q30" s="142"/>
      <c r="R30" s="142"/>
      <c r="S30" s="142"/>
      <c r="T30" s="142"/>
      <c r="U30" s="142"/>
      <c r="V30" s="142"/>
      <c r="W30" s="142"/>
      <c r="X30" s="142"/>
      <c r="Y30" s="140">
        <v>0</v>
      </c>
      <c r="Z30" s="140">
        <v>0</v>
      </c>
      <c r="AA30" s="140">
        <v>0</v>
      </c>
      <c r="AB30" s="139">
        <v>0</v>
      </c>
      <c r="AC30" s="139">
        <v>0</v>
      </c>
      <c r="AD30" s="139">
        <v>0</v>
      </c>
      <c r="AE30" s="141">
        <v>0</v>
      </c>
      <c r="AF30" s="141">
        <v>0</v>
      </c>
      <c r="AG30" s="139">
        <v>30349000</v>
      </c>
      <c r="AH30" s="240">
        <v>0</v>
      </c>
      <c r="AI30" s="142"/>
      <c r="AJ30" s="142"/>
      <c r="AK30" s="142"/>
      <c r="AL30" s="142" t="s">
        <v>2972</v>
      </c>
      <c r="AM30" s="142" t="s">
        <v>2973</v>
      </c>
      <c r="AN30" s="250"/>
    </row>
    <row r="31" spans="1:40" ht="15.75" customHeight="1" x14ac:dyDescent="0.25">
      <c r="A31" s="233">
        <v>31</v>
      </c>
      <c r="B31" s="234" t="s">
        <v>1245</v>
      </c>
      <c r="C31" s="234"/>
      <c r="D31" s="235">
        <v>30062211</v>
      </c>
      <c r="E31" s="236" t="s">
        <v>555</v>
      </c>
      <c r="F31" s="237" t="s">
        <v>123</v>
      </c>
      <c r="G31" s="238" t="s">
        <v>16</v>
      </c>
      <c r="H31" s="238" t="s">
        <v>63</v>
      </c>
      <c r="I31" s="238" t="s">
        <v>12</v>
      </c>
      <c r="J31" s="236" t="s">
        <v>45</v>
      </c>
      <c r="K31" s="236"/>
      <c r="L31" s="239">
        <v>202142000</v>
      </c>
      <c r="M31" s="239">
        <v>164100000</v>
      </c>
      <c r="N31" s="138">
        <v>27600000</v>
      </c>
      <c r="O31" s="138"/>
      <c r="P31" s="139">
        <v>0</v>
      </c>
      <c r="Q31" s="139">
        <v>0</v>
      </c>
      <c r="R31" s="139">
        <v>0</v>
      </c>
      <c r="S31" s="139">
        <v>0</v>
      </c>
      <c r="T31" s="139">
        <v>0</v>
      </c>
      <c r="U31" s="139">
        <v>27600000</v>
      </c>
      <c r="V31" s="139"/>
      <c r="W31" s="139"/>
      <c r="X31" s="139"/>
      <c r="Y31" s="140">
        <v>0</v>
      </c>
      <c r="Z31" s="140">
        <v>0</v>
      </c>
      <c r="AA31" s="140">
        <v>0</v>
      </c>
      <c r="AB31" s="139">
        <v>0</v>
      </c>
      <c r="AC31" s="139">
        <v>27600000</v>
      </c>
      <c r="AD31" s="139">
        <v>0</v>
      </c>
      <c r="AE31" s="141">
        <v>0</v>
      </c>
      <c r="AF31" s="141">
        <v>27600000</v>
      </c>
      <c r="AG31" s="139">
        <v>10442000</v>
      </c>
      <c r="AH31" s="240">
        <v>0.94834324385827784</v>
      </c>
      <c r="AI31" s="241" t="s">
        <v>1421</v>
      </c>
      <c r="AJ31" s="242">
        <v>40602</v>
      </c>
      <c r="AK31" s="242">
        <v>42369</v>
      </c>
      <c r="AL31" s="236" t="s">
        <v>556</v>
      </c>
      <c r="AM31" s="236" t="s">
        <v>557</v>
      </c>
      <c r="AN31" s="243" t="s">
        <v>554</v>
      </c>
    </row>
    <row r="32" spans="1:40" ht="15.75" customHeight="1" x14ac:dyDescent="0.25">
      <c r="A32" s="233">
        <v>31</v>
      </c>
      <c r="B32" s="234" t="s">
        <v>1245</v>
      </c>
      <c r="C32" s="234"/>
      <c r="D32" s="235">
        <v>30068033</v>
      </c>
      <c r="E32" s="236" t="s">
        <v>461</v>
      </c>
      <c r="F32" s="237" t="s">
        <v>123</v>
      </c>
      <c r="G32" s="238" t="s">
        <v>16</v>
      </c>
      <c r="H32" s="238" t="s">
        <v>3096</v>
      </c>
      <c r="I32" s="238" t="s">
        <v>12</v>
      </c>
      <c r="J32" s="236" t="s">
        <v>45</v>
      </c>
      <c r="K32" s="236"/>
      <c r="L32" s="239">
        <v>28121000</v>
      </c>
      <c r="M32" s="239">
        <v>2600000</v>
      </c>
      <c r="N32" s="138">
        <v>11700000</v>
      </c>
      <c r="O32" s="138"/>
      <c r="P32" s="139">
        <v>0</v>
      </c>
      <c r="Q32" s="139">
        <v>100000</v>
      </c>
      <c r="R32" s="139">
        <v>5850000</v>
      </c>
      <c r="S32" s="139">
        <v>0</v>
      </c>
      <c r="T32" s="139">
        <v>2300000</v>
      </c>
      <c r="U32" s="139">
        <v>0</v>
      </c>
      <c r="V32" s="139">
        <v>3450000</v>
      </c>
      <c r="W32" s="139">
        <v>0</v>
      </c>
      <c r="X32" s="139">
        <v>0</v>
      </c>
      <c r="Y32" s="140">
        <v>0</v>
      </c>
      <c r="Z32" s="140">
        <v>0</v>
      </c>
      <c r="AA32" s="140">
        <v>0</v>
      </c>
      <c r="AB32" s="139">
        <v>5950000</v>
      </c>
      <c r="AC32" s="139">
        <v>2300000</v>
      </c>
      <c r="AD32" s="139">
        <v>3450000</v>
      </c>
      <c r="AE32" s="141">
        <v>0</v>
      </c>
      <c r="AF32" s="141">
        <v>11700000</v>
      </c>
      <c r="AG32" s="139">
        <v>13821000</v>
      </c>
      <c r="AH32" s="240">
        <v>0.50851676682906011</v>
      </c>
      <c r="AI32" s="241" t="s">
        <v>1416</v>
      </c>
      <c r="AJ32" s="242">
        <v>41604</v>
      </c>
      <c r="AK32" s="242">
        <v>42369</v>
      </c>
      <c r="AL32" s="236" t="s">
        <v>462</v>
      </c>
      <c r="AM32" s="236" t="s">
        <v>463</v>
      </c>
      <c r="AN32" s="243" t="s">
        <v>257</v>
      </c>
    </row>
    <row r="33" spans="1:40" ht="15.75" customHeight="1" x14ac:dyDescent="0.25">
      <c r="A33" s="233">
        <v>31</v>
      </c>
      <c r="B33" s="234" t="s">
        <v>1245</v>
      </c>
      <c r="C33" s="234"/>
      <c r="D33" s="245">
        <v>30068524</v>
      </c>
      <c r="E33" s="251" t="s">
        <v>1949</v>
      </c>
      <c r="F33" s="237" t="s">
        <v>123</v>
      </c>
      <c r="G33" s="244" t="s">
        <v>24</v>
      </c>
      <c r="H33" s="252" t="s">
        <v>1265</v>
      </c>
      <c r="I33" s="247" t="s">
        <v>1246</v>
      </c>
      <c r="J33" s="142" t="s">
        <v>45</v>
      </c>
      <c r="K33" s="248"/>
      <c r="L33" s="249">
        <v>62438000</v>
      </c>
      <c r="M33" s="249">
        <v>0</v>
      </c>
      <c r="N33" s="143">
        <v>0</v>
      </c>
      <c r="O33" s="143"/>
      <c r="P33" s="142"/>
      <c r="Q33" s="142"/>
      <c r="R33" s="142"/>
      <c r="S33" s="142"/>
      <c r="T33" s="142"/>
      <c r="U33" s="142"/>
      <c r="V33" s="142"/>
      <c r="W33" s="142"/>
      <c r="X33" s="142"/>
      <c r="Y33" s="140">
        <v>0</v>
      </c>
      <c r="Z33" s="140">
        <v>0</v>
      </c>
      <c r="AA33" s="140">
        <v>0</v>
      </c>
      <c r="AB33" s="139">
        <v>0</v>
      </c>
      <c r="AC33" s="139">
        <v>0</v>
      </c>
      <c r="AD33" s="139">
        <v>0</v>
      </c>
      <c r="AE33" s="141">
        <v>0</v>
      </c>
      <c r="AF33" s="141">
        <v>0</v>
      </c>
      <c r="AG33" s="139">
        <v>62438000</v>
      </c>
      <c r="AH33" s="240">
        <v>0</v>
      </c>
      <c r="AI33" s="142"/>
      <c r="AJ33" s="142"/>
      <c r="AK33" s="142"/>
      <c r="AL33" s="142" t="s">
        <v>2974</v>
      </c>
      <c r="AM33" s="142" t="s">
        <v>2975</v>
      </c>
      <c r="AN33" s="250"/>
    </row>
    <row r="34" spans="1:40" ht="15.75" customHeight="1" x14ac:dyDescent="0.25">
      <c r="A34" s="233">
        <v>31</v>
      </c>
      <c r="B34" s="234" t="s">
        <v>1245</v>
      </c>
      <c r="C34" s="234"/>
      <c r="D34" s="235">
        <v>30068609</v>
      </c>
      <c r="E34" s="236" t="s">
        <v>435</v>
      </c>
      <c r="F34" s="237" t="s">
        <v>123</v>
      </c>
      <c r="G34" s="238" t="s">
        <v>16</v>
      </c>
      <c r="H34" s="238" t="s">
        <v>2517</v>
      </c>
      <c r="I34" s="238" t="s">
        <v>12</v>
      </c>
      <c r="J34" s="236" t="s">
        <v>45</v>
      </c>
      <c r="K34" s="236"/>
      <c r="L34" s="239">
        <v>28909000</v>
      </c>
      <c r="M34" s="239">
        <v>26400991</v>
      </c>
      <c r="N34" s="138">
        <v>1000</v>
      </c>
      <c r="O34" s="138"/>
      <c r="P34" s="139">
        <v>0</v>
      </c>
      <c r="Q34" s="139">
        <v>0</v>
      </c>
      <c r="R34" s="139">
        <v>0</v>
      </c>
      <c r="S34" s="139">
        <v>0</v>
      </c>
      <c r="T34" s="139">
        <v>0</v>
      </c>
      <c r="U34" s="139">
        <v>0</v>
      </c>
      <c r="V34" s="139"/>
      <c r="W34" s="139"/>
      <c r="X34" s="139"/>
      <c r="Y34" s="140">
        <v>0</v>
      </c>
      <c r="Z34" s="140">
        <v>0</v>
      </c>
      <c r="AA34" s="140">
        <v>0</v>
      </c>
      <c r="AB34" s="139">
        <v>0</v>
      </c>
      <c r="AC34" s="139">
        <v>0</v>
      </c>
      <c r="AD34" s="139">
        <v>0</v>
      </c>
      <c r="AE34" s="141">
        <v>0</v>
      </c>
      <c r="AF34" s="141">
        <v>0</v>
      </c>
      <c r="AG34" s="139">
        <v>2508009</v>
      </c>
      <c r="AH34" s="240">
        <v>0.91324469888270088</v>
      </c>
      <c r="AI34" s="241" t="s">
        <v>1416</v>
      </c>
      <c r="AJ34" s="242">
        <v>40968</v>
      </c>
      <c r="AK34" s="242">
        <v>42004</v>
      </c>
      <c r="AL34" s="236" t="s">
        <v>436</v>
      </c>
      <c r="AM34" s="236" t="s">
        <v>437</v>
      </c>
      <c r="AN34" s="243" t="s">
        <v>257</v>
      </c>
    </row>
    <row r="35" spans="1:40" ht="15.75" customHeight="1" x14ac:dyDescent="0.25">
      <c r="A35" s="233">
        <v>31</v>
      </c>
      <c r="B35" s="234" t="s">
        <v>1245</v>
      </c>
      <c r="C35" s="234"/>
      <c r="D35" s="235">
        <v>30070724</v>
      </c>
      <c r="E35" s="236" t="s">
        <v>455</v>
      </c>
      <c r="F35" s="237" t="s">
        <v>123</v>
      </c>
      <c r="G35" s="238" t="s">
        <v>16</v>
      </c>
      <c r="H35" s="238" t="s">
        <v>151</v>
      </c>
      <c r="I35" s="238" t="s">
        <v>12</v>
      </c>
      <c r="J35" s="236" t="s">
        <v>45</v>
      </c>
      <c r="K35" s="236"/>
      <c r="L35" s="239">
        <v>25492000</v>
      </c>
      <c r="M35" s="239">
        <v>522000</v>
      </c>
      <c r="N35" s="138">
        <v>13470000</v>
      </c>
      <c r="O35" s="138"/>
      <c r="P35" s="139">
        <v>0</v>
      </c>
      <c r="Q35" s="139">
        <v>0</v>
      </c>
      <c r="R35" s="139">
        <v>5750000</v>
      </c>
      <c r="S35" s="139">
        <v>0</v>
      </c>
      <c r="T35" s="139">
        <v>2300000</v>
      </c>
      <c r="U35" s="139">
        <v>375000</v>
      </c>
      <c r="V35" s="139">
        <v>3450000</v>
      </c>
      <c r="W35" s="139">
        <v>0</v>
      </c>
      <c r="X35" s="139">
        <v>720000</v>
      </c>
      <c r="Y35" s="140">
        <v>0</v>
      </c>
      <c r="Z35" s="140">
        <v>875000</v>
      </c>
      <c r="AA35" s="140">
        <v>0</v>
      </c>
      <c r="AB35" s="139">
        <v>5750000</v>
      </c>
      <c r="AC35" s="139">
        <v>2675000</v>
      </c>
      <c r="AD35" s="139">
        <v>4170000</v>
      </c>
      <c r="AE35" s="141">
        <v>875000</v>
      </c>
      <c r="AF35" s="141">
        <v>13470000</v>
      </c>
      <c r="AG35" s="139">
        <v>11500000</v>
      </c>
      <c r="AH35" s="240">
        <v>0.54887807939745803</v>
      </c>
      <c r="AI35" s="241" t="s">
        <v>1416</v>
      </c>
      <c r="AJ35" s="242">
        <v>41452</v>
      </c>
      <c r="AK35" s="242">
        <v>42369</v>
      </c>
      <c r="AL35" s="236" t="s">
        <v>456</v>
      </c>
      <c r="AM35" s="236" t="s">
        <v>457</v>
      </c>
      <c r="AN35" s="243" t="s">
        <v>257</v>
      </c>
    </row>
    <row r="36" spans="1:40" ht="15.75" customHeight="1" x14ac:dyDescent="0.25">
      <c r="A36" s="233">
        <v>31</v>
      </c>
      <c r="B36" s="234" t="s">
        <v>1245</v>
      </c>
      <c r="C36" s="234"/>
      <c r="D36" s="235">
        <v>30072294</v>
      </c>
      <c r="E36" s="236" t="s">
        <v>547</v>
      </c>
      <c r="F36" s="237" t="s">
        <v>123</v>
      </c>
      <c r="G36" s="238" t="s">
        <v>16</v>
      </c>
      <c r="H36" s="238" t="s">
        <v>200</v>
      </c>
      <c r="I36" s="238" t="s">
        <v>12</v>
      </c>
      <c r="J36" s="236" t="s">
        <v>45</v>
      </c>
      <c r="K36" s="236"/>
      <c r="L36" s="239">
        <v>148971000</v>
      </c>
      <c r="M36" s="239">
        <v>1334000</v>
      </c>
      <c r="N36" s="138"/>
      <c r="O36" s="138"/>
      <c r="P36" s="139"/>
      <c r="Q36" s="139"/>
      <c r="R36" s="139"/>
      <c r="S36" s="139"/>
      <c r="T36" s="139"/>
      <c r="U36" s="139"/>
      <c r="V36" s="139"/>
      <c r="W36" s="139"/>
      <c r="X36" s="139"/>
      <c r="Y36" s="140"/>
      <c r="Z36" s="140"/>
      <c r="AA36" s="140"/>
      <c r="AB36" s="139">
        <v>0</v>
      </c>
      <c r="AC36" s="139">
        <v>0</v>
      </c>
      <c r="AD36" s="139">
        <v>0</v>
      </c>
      <c r="AE36" s="141">
        <v>0</v>
      </c>
      <c r="AF36" s="141">
        <v>0</v>
      </c>
      <c r="AG36" s="139">
        <v>147637000</v>
      </c>
      <c r="AH36" s="240">
        <v>8.9547630075652307E-3</v>
      </c>
      <c r="AI36" s="241"/>
      <c r="AJ36" s="242">
        <v>42003</v>
      </c>
      <c r="AK36" s="242">
        <v>42368</v>
      </c>
      <c r="AL36" s="236" t="s">
        <v>149</v>
      </c>
      <c r="AM36" s="236" t="s">
        <v>548</v>
      </c>
      <c r="AN36" s="243" t="s">
        <v>543</v>
      </c>
    </row>
    <row r="37" spans="1:40" ht="15.75" customHeight="1" x14ac:dyDescent="0.25">
      <c r="A37" s="233">
        <v>31</v>
      </c>
      <c r="B37" s="234" t="s">
        <v>1245</v>
      </c>
      <c r="C37" s="234"/>
      <c r="D37" s="235">
        <v>30075290</v>
      </c>
      <c r="E37" s="236" t="s">
        <v>544</v>
      </c>
      <c r="F37" s="237" t="s">
        <v>123</v>
      </c>
      <c r="G37" s="238" t="s">
        <v>16</v>
      </c>
      <c r="H37" s="238" t="s">
        <v>150</v>
      </c>
      <c r="I37" s="238" t="s">
        <v>12</v>
      </c>
      <c r="J37" s="236" t="s">
        <v>45</v>
      </c>
      <c r="K37" s="236"/>
      <c r="L37" s="239">
        <v>263561000</v>
      </c>
      <c r="M37" s="239">
        <v>1335000</v>
      </c>
      <c r="N37" s="138">
        <v>90001000</v>
      </c>
      <c r="O37" s="138"/>
      <c r="P37" s="139">
        <v>0</v>
      </c>
      <c r="Q37" s="139">
        <v>0</v>
      </c>
      <c r="R37" s="139">
        <v>0</v>
      </c>
      <c r="S37" s="139">
        <v>0</v>
      </c>
      <c r="T37" s="139">
        <v>0</v>
      </c>
      <c r="U37" s="139">
        <v>90000000</v>
      </c>
      <c r="V37" s="139"/>
      <c r="W37" s="139"/>
      <c r="X37" s="139"/>
      <c r="Y37" s="140">
        <v>0</v>
      </c>
      <c r="Z37" s="140">
        <v>0</v>
      </c>
      <c r="AA37" s="140">
        <v>0</v>
      </c>
      <c r="AB37" s="139">
        <v>0</v>
      </c>
      <c r="AC37" s="139">
        <v>90000000</v>
      </c>
      <c r="AD37" s="139">
        <v>0</v>
      </c>
      <c r="AE37" s="141">
        <v>0</v>
      </c>
      <c r="AF37" s="141">
        <v>90000000</v>
      </c>
      <c r="AG37" s="139">
        <v>172226000</v>
      </c>
      <c r="AH37" s="240">
        <v>0.34654216670903509</v>
      </c>
      <c r="AI37" s="241" t="s">
        <v>1422</v>
      </c>
      <c r="AJ37" s="242">
        <v>41548</v>
      </c>
      <c r="AK37" s="242">
        <v>42369</v>
      </c>
      <c r="AL37" s="236" t="s">
        <v>545</v>
      </c>
      <c r="AM37" s="236" t="s">
        <v>546</v>
      </c>
      <c r="AN37" s="243" t="s">
        <v>543</v>
      </c>
    </row>
    <row r="38" spans="1:40" ht="15.75" customHeight="1" x14ac:dyDescent="0.25">
      <c r="A38" s="233">
        <v>31</v>
      </c>
      <c r="B38" s="234" t="s">
        <v>1245</v>
      </c>
      <c r="C38" s="234"/>
      <c r="D38" s="235">
        <v>30076920</v>
      </c>
      <c r="E38" s="236" t="s">
        <v>458</v>
      </c>
      <c r="F38" s="237" t="s">
        <v>123</v>
      </c>
      <c r="G38" s="238" t="s">
        <v>24</v>
      </c>
      <c r="H38" s="238" t="s">
        <v>2966</v>
      </c>
      <c r="I38" s="238" t="s">
        <v>12</v>
      </c>
      <c r="J38" s="236" t="s">
        <v>45</v>
      </c>
      <c r="K38" s="236"/>
      <c r="L38" s="239">
        <v>30942000</v>
      </c>
      <c r="M38" s="239">
        <v>0</v>
      </c>
      <c r="N38" s="138">
        <v>501000</v>
      </c>
      <c r="O38" s="138"/>
      <c r="P38" s="139">
        <v>0</v>
      </c>
      <c r="Q38" s="139">
        <v>0</v>
      </c>
      <c r="R38" s="139">
        <v>0</v>
      </c>
      <c r="S38" s="139">
        <v>0</v>
      </c>
      <c r="T38" s="139">
        <v>0</v>
      </c>
      <c r="U38" s="139">
        <v>0</v>
      </c>
      <c r="V38" s="139">
        <v>0</v>
      </c>
      <c r="W38" s="139">
        <v>500000</v>
      </c>
      <c r="X38" s="139">
        <v>0</v>
      </c>
      <c r="Y38" s="140">
        <v>0</v>
      </c>
      <c r="Z38" s="140">
        <v>0</v>
      </c>
      <c r="AA38" s="140">
        <v>0</v>
      </c>
      <c r="AB38" s="139">
        <v>0</v>
      </c>
      <c r="AC38" s="139">
        <v>0</v>
      </c>
      <c r="AD38" s="139">
        <v>500000</v>
      </c>
      <c r="AE38" s="141">
        <v>0</v>
      </c>
      <c r="AF38" s="141">
        <v>500000</v>
      </c>
      <c r="AG38" s="139">
        <v>30442000</v>
      </c>
      <c r="AH38" s="240">
        <v>1.6159265722965548E-2</v>
      </c>
      <c r="AI38" s="241" t="s">
        <v>1417</v>
      </c>
      <c r="AJ38" s="242">
        <v>41942</v>
      </c>
      <c r="AK38" s="242">
        <v>42369</v>
      </c>
      <c r="AL38" s="236" t="s">
        <v>459</v>
      </c>
      <c r="AM38" s="236" t="s">
        <v>460</v>
      </c>
      <c r="AN38" s="243" t="s">
        <v>257</v>
      </c>
    </row>
    <row r="39" spans="1:40" ht="15.75" customHeight="1" x14ac:dyDescent="0.25">
      <c r="A39" s="233">
        <v>31</v>
      </c>
      <c r="B39" s="234" t="s">
        <v>1245</v>
      </c>
      <c r="C39" s="234"/>
      <c r="D39" s="235">
        <v>30077682</v>
      </c>
      <c r="E39" s="236" t="s">
        <v>1473</v>
      </c>
      <c r="F39" s="237" t="s">
        <v>123</v>
      </c>
      <c r="G39" s="238" t="s">
        <v>24</v>
      </c>
      <c r="H39" s="238" t="s">
        <v>184</v>
      </c>
      <c r="I39" s="238" t="s">
        <v>1246</v>
      </c>
      <c r="J39" s="236" t="s">
        <v>45</v>
      </c>
      <c r="K39" s="236"/>
      <c r="L39" s="239">
        <v>30800000</v>
      </c>
      <c r="M39" s="239">
        <v>0</v>
      </c>
      <c r="N39" s="138">
        <v>2000</v>
      </c>
      <c r="O39" s="138"/>
      <c r="P39" s="139"/>
      <c r="Q39" s="139"/>
      <c r="R39" s="139"/>
      <c r="S39" s="139"/>
      <c r="T39" s="139"/>
      <c r="U39" s="139"/>
      <c r="V39" s="139"/>
      <c r="W39" s="139"/>
      <c r="X39" s="139"/>
      <c r="Y39" s="140">
        <v>0</v>
      </c>
      <c r="Z39" s="140">
        <v>0</v>
      </c>
      <c r="AA39" s="140">
        <v>0</v>
      </c>
      <c r="AB39" s="139">
        <v>0</v>
      </c>
      <c r="AC39" s="139">
        <v>0</v>
      </c>
      <c r="AD39" s="139">
        <v>0</v>
      </c>
      <c r="AE39" s="141">
        <v>0</v>
      </c>
      <c r="AF39" s="141">
        <v>0</v>
      </c>
      <c r="AG39" s="139">
        <v>30800000</v>
      </c>
      <c r="AH39" s="240">
        <v>0</v>
      </c>
      <c r="AI39" s="241"/>
      <c r="AJ39" s="242">
        <v>41974</v>
      </c>
      <c r="AK39" s="242">
        <v>42735</v>
      </c>
      <c r="AL39" s="236" t="s">
        <v>149</v>
      </c>
      <c r="AM39" s="236" t="s">
        <v>1800</v>
      </c>
      <c r="AN39" s="243" t="s">
        <v>1685</v>
      </c>
    </row>
    <row r="40" spans="1:40" ht="15.75" customHeight="1" x14ac:dyDescent="0.25">
      <c r="A40" s="233">
        <v>31</v>
      </c>
      <c r="B40" s="234" t="s">
        <v>1245</v>
      </c>
      <c r="C40" s="234"/>
      <c r="D40" s="235">
        <v>30077924</v>
      </c>
      <c r="E40" s="236" t="s">
        <v>420</v>
      </c>
      <c r="F40" s="237" t="s">
        <v>123</v>
      </c>
      <c r="G40" s="238" t="s">
        <v>16</v>
      </c>
      <c r="H40" s="238" t="s">
        <v>140</v>
      </c>
      <c r="I40" s="238" t="s">
        <v>12</v>
      </c>
      <c r="J40" s="236" t="s">
        <v>45</v>
      </c>
      <c r="K40" s="236"/>
      <c r="L40" s="239">
        <v>27955000</v>
      </c>
      <c r="M40" s="239">
        <v>15526100</v>
      </c>
      <c r="N40" s="138">
        <v>10018000</v>
      </c>
      <c r="O40" s="138"/>
      <c r="P40" s="139">
        <v>0</v>
      </c>
      <c r="Q40" s="139">
        <v>0</v>
      </c>
      <c r="R40" s="139">
        <v>0</v>
      </c>
      <c r="S40" s="139">
        <v>0</v>
      </c>
      <c r="T40" s="139">
        <v>0</v>
      </c>
      <c r="U40" s="139">
        <v>0</v>
      </c>
      <c r="V40" s="139"/>
      <c r="W40" s="139"/>
      <c r="X40" s="139"/>
      <c r="Y40" s="140">
        <v>0</v>
      </c>
      <c r="Z40" s="140">
        <v>0</v>
      </c>
      <c r="AA40" s="140">
        <v>10017400</v>
      </c>
      <c r="AB40" s="139">
        <v>0</v>
      </c>
      <c r="AC40" s="139">
        <v>0</v>
      </c>
      <c r="AD40" s="139">
        <v>0</v>
      </c>
      <c r="AE40" s="141">
        <v>10017400</v>
      </c>
      <c r="AF40" s="141">
        <v>10017400</v>
      </c>
      <c r="AG40" s="139">
        <v>2411500</v>
      </c>
      <c r="AH40" s="240">
        <v>0.91373636201037378</v>
      </c>
      <c r="AI40" s="241" t="s">
        <v>1416</v>
      </c>
      <c r="AJ40" s="242">
        <v>40974</v>
      </c>
      <c r="AK40" s="242">
        <v>42004</v>
      </c>
      <c r="AL40" s="236" t="s">
        <v>421</v>
      </c>
      <c r="AM40" s="236" t="s">
        <v>422</v>
      </c>
      <c r="AN40" s="243" t="s">
        <v>257</v>
      </c>
    </row>
    <row r="41" spans="1:40" ht="15.75" customHeight="1" x14ac:dyDescent="0.25">
      <c r="A41" s="233">
        <v>31</v>
      </c>
      <c r="B41" s="234" t="s">
        <v>1245</v>
      </c>
      <c r="C41" s="234"/>
      <c r="D41" s="235">
        <v>30078238</v>
      </c>
      <c r="E41" s="236" t="s">
        <v>793</v>
      </c>
      <c r="F41" s="237" t="s">
        <v>123</v>
      </c>
      <c r="G41" s="238" t="s">
        <v>16</v>
      </c>
      <c r="H41" s="238" t="s">
        <v>140</v>
      </c>
      <c r="I41" s="238" t="s">
        <v>12</v>
      </c>
      <c r="J41" s="236" t="s">
        <v>45</v>
      </c>
      <c r="K41" s="236"/>
      <c r="L41" s="239">
        <v>19868000</v>
      </c>
      <c r="M41" s="239">
        <v>0</v>
      </c>
      <c r="N41" s="138">
        <v>19860000</v>
      </c>
      <c r="O41" s="138"/>
      <c r="P41" s="139">
        <v>0</v>
      </c>
      <c r="Q41" s="139">
        <v>0</v>
      </c>
      <c r="R41" s="139">
        <v>0</v>
      </c>
      <c r="S41" s="139">
        <v>3972000</v>
      </c>
      <c r="T41" s="139">
        <v>3972000</v>
      </c>
      <c r="U41" s="139">
        <v>5958000</v>
      </c>
      <c r="V41" s="139"/>
      <c r="W41" s="139"/>
      <c r="X41" s="139"/>
      <c r="Y41" s="140">
        <v>0</v>
      </c>
      <c r="Z41" s="140">
        <v>5958000</v>
      </c>
      <c r="AA41" s="140">
        <v>0</v>
      </c>
      <c r="AB41" s="139">
        <v>0</v>
      </c>
      <c r="AC41" s="139">
        <v>13902000</v>
      </c>
      <c r="AD41" s="139">
        <v>0</v>
      </c>
      <c r="AE41" s="141">
        <v>5958000</v>
      </c>
      <c r="AF41" s="141">
        <v>19860000</v>
      </c>
      <c r="AG41" s="139">
        <v>0</v>
      </c>
      <c r="AH41" s="240">
        <v>0.99959734246023757</v>
      </c>
      <c r="AI41" s="241" t="s">
        <v>1421</v>
      </c>
      <c r="AJ41" s="242">
        <v>41554</v>
      </c>
      <c r="AK41" s="242">
        <v>42004</v>
      </c>
      <c r="AL41" s="236" t="s">
        <v>794</v>
      </c>
      <c r="AM41" s="236" t="s">
        <v>795</v>
      </c>
      <c r="AN41" s="243" t="s">
        <v>789</v>
      </c>
    </row>
    <row r="42" spans="1:40" ht="15.75" customHeight="1" x14ac:dyDescent="0.25">
      <c r="A42" s="233">
        <v>31</v>
      </c>
      <c r="B42" s="234" t="s">
        <v>1245</v>
      </c>
      <c r="C42" s="234"/>
      <c r="D42" s="235">
        <v>30080264</v>
      </c>
      <c r="E42" s="236" t="s">
        <v>1200</v>
      </c>
      <c r="F42" s="237" t="s">
        <v>123</v>
      </c>
      <c r="G42" s="238" t="s">
        <v>16</v>
      </c>
      <c r="H42" s="238" t="s">
        <v>43</v>
      </c>
      <c r="I42" s="238" t="s">
        <v>12</v>
      </c>
      <c r="J42" s="236" t="s">
        <v>45</v>
      </c>
      <c r="K42" s="236"/>
      <c r="L42" s="239">
        <v>37600000</v>
      </c>
      <c r="M42" s="239">
        <v>2600000</v>
      </c>
      <c r="N42" s="138">
        <v>1000</v>
      </c>
      <c r="O42" s="138"/>
      <c r="P42" s="139">
        <v>0</v>
      </c>
      <c r="Q42" s="139">
        <v>0</v>
      </c>
      <c r="R42" s="139">
        <v>0</v>
      </c>
      <c r="S42" s="139">
        <v>0</v>
      </c>
      <c r="T42" s="139">
        <v>0</v>
      </c>
      <c r="U42" s="139">
        <v>0</v>
      </c>
      <c r="V42" s="139"/>
      <c r="W42" s="139"/>
      <c r="X42" s="139"/>
      <c r="Y42" s="140">
        <v>0</v>
      </c>
      <c r="Z42" s="140">
        <v>0</v>
      </c>
      <c r="AA42" s="140">
        <v>0</v>
      </c>
      <c r="AB42" s="139">
        <v>0</v>
      </c>
      <c r="AC42" s="139">
        <v>0</v>
      </c>
      <c r="AD42" s="139">
        <v>0</v>
      </c>
      <c r="AE42" s="141">
        <v>0</v>
      </c>
      <c r="AF42" s="141">
        <v>0</v>
      </c>
      <c r="AG42" s="139">
        <v>35000000</v>
      </c>
      <c r="AH42" s="240">
        <v>6.9148936170212769E-2</v>
      </c>
      <c r="AI42" s="241"/>
      <c r="AJ42" s="242">
        <v>41183</v>
      </c>
      <c r="AK42" s="242">
        <v>42369</v>
      </c>
      <c r="AL42" s="236" t="s">
        <v>1201</v>
      </c>
      <c r="AM42" s="236" t="s">
        <v>1202</v>
      </c>
      <c r="AN42" s="243" t="s">
        <v>1179</v>
      </c>
    </row>
    <row r="43" spans="1:40" ht="15.75" customHeight="1" x14ac:dyDescent="0.25">
      <c r="A43" s="233">
        <v>31</v>
      </c>
      <c r="B43" s="234" t="s">
        <v>1245</v>
      </c>
      <c r="C43" s="234"/>
      <c r="D43" s="235">
        <v>30080848</v>
      </c>
      <c r="E43" s="236" t="s">
        <v>1188</v>
      </c>
      <c r="F43" s="237" t="s">
        <v>123</v>
      </c>
      <c r="G43" s="238" t="s">
        <v>16</v>
      </c>
      <c r="H43" s="238" t="s">
        <v>43</v>
      </c>
      <c r="I43" s="238" t="s">
        <v>12</v>
      </c>
      <c r="J43" s="236" t="s">
        <v>45</v>
      </c>
      <c r="K43" s="236"/>
      <c r="L43" s="239">
        <v>17209000</v>
      </c>
      <c r="M43" s="239">
        <v>9780000</v>
      </c>
      <c r="N43" s="138">
        <v>6520000</v>
      </c>
      <c r="O43" s="138"/>
      <c r="P43" s="139">
        <v>0</v>
      </c>
      <c r="Q43" s="139">
        <v>0</v>
      </c>
      <c r="R43" s="139">
        <v>6520000</v>
      </c>
      <c r="S43" s="139">
        <v>0</v>
      </c>
      <c r="T43" s="139">
        <v>0</v>
      </c>
      <c r="U43" s="139">
        <v>0</v>
      </c>
      <c r="V43" s="139"/>
      <c r="W43" s="139"/>
      <c r="X43" s="139"/>
      <c r="Y43" s="140">
        <v>0</v>
      </c>
      <c r="Z43" s="140">
        <v>0</v>
      </c>
      <c r="AA43" s="140">
        <v>0</v>
      </c>
      <c r="AB43" s="139">
        <v>6520000</v>
      </c>
      <c r="AC43" s="139">
        <v>0</v>
      </c>
      <c r="AD43" s="139">
        <v>0</v>
      </c>
      <c r="AE43" s="141">
        <v>0</v>
      </c>
      <c r="AF43" s="141">
        <v>6520000</v>
      </c>
      <c r="AG43" s="139">
        <v>909000</v>
      </c>
      <c r="AH43" s="240">
        <v>0.94717880178976122</v>
      </c>
      <c r="AI43" s="241" t="s">
        <v>1421</v>
      </c>
      <c r="AJ43" s="242">
        <v>41610</v>
      </c>
      <c r="AK43" s="242">
        <v>42004</v>
      </c>
      <c r="AL43" s="236" t="s">
        <v>1189</v>
      </c>
      <c r="AM43" s="236" t="s">
        <v>1190</v>
      </c>
      <c r="AN43" s="243" t="s">
        <v>1179</v>
      </c>
    </row>
    <row r="44" spans="1:40" ht="15.75" customHeight="1" x14ac:dyDescent="0.25">
      <c r="A44" s="233">
        <v>31</v>
      </c>
      <c r="B44" s="234" t="s">
        <v>1245</v>
      </c>
      <c r="C44" s="234"/>
      <c r="D44" s="235">
        <v>30080981</v>
      </c>
      <c r="E44" s="236" t="s">
        <v>414</v>
      </c>
      <c r="F44" s="237" t="s">
        <v>123</v>
      </c>
      <c r="G44" s="238" t="s">
        <v>16</v>
      </c>
      <c r="H44" s="238" t="s">
        <v>184</v>
      </c>
      <c r="I44" s="238" t="s">
        <v>12</v>
      </c>
      <c r="J44" s="236" t="s">
        <v>45</v>
      </c>
      <c r="K44" s="236"/>
      <c r="L44" s="239">
        <v>33501000</v>
      </c>
      <c r="M44" s="239">
        <v>10495000</v>
      </c>
      <c r="N44" s="138">
        <v>7980000</v>
      </c>
      <c r="O44" s="138"/>
      <c r="P44" s="139">
        <v>0</v>
      </c>
      <c r="Q44" s="139">
        <v>0</v>
      </c>
      <c r="R44" s="139">
        <v>3000000</v>
      </c>
      <c r="S44" s="139">
        <v>0</v>
      </c>
      <c r="T44" s="139">
        <v>4500000</v>
      </c>
      <c r="U44" s="139">
        <v>0</v>
      </c>
      <c r="V44" s="139">
        <v>180000</v>
      </c>
      <c r="W44" s="139">
        <v>0</v>
      </c>
      <c r="X44" s="139">
        <v>0</v>
      </c>
      <c r="Y44" s="140">
        <v>300000</v>
      </c>
      <c r="Z44" s="140">
        <v>0</v>
      </c>
      <c r="AA44" s="140">
        <v>0</v>
      </c>
      <c r="AB44" s="139">
        <v>3000000</v>
      </c>
      <c r="AC44" s="139">
        <v>4500000</v>
      </c>
      <c r="AD44" s="139">
        <v>180000</v>
      </c>
      <c r="AE44" s="141">
        <v>300000</v>
      </c>
      <c r="AF44" s="141">
        <v>7980000</v>
      </c>
      <c r="AG44" s="139">
        <v>15026000</v>
      </c>
      <c r="AH44" s="240">
        <v>0.5514760753410346</v>
      </c>
      <c r="AI44" s="241" t="s">
        <v>1416</v>
      </c>
      <c r="AJ44" s="242">
        <v>41527</v>
      </c>
      <c r="AK44" s="242">
        <v>42369</v>
      </c>
      <c r="AL44" s="236" t="s">
        <v>415</v>
      </c>
      <c r="AM44" s="236" t="s">
        <v>416</v>
      </c>
      <c r="AN44" s="243" t="s">
        <v>257</v>
      </c>
    </row>
    <row r="45" spans="1:40" ht="15.75" customHeight="1" x14ac:dyDescent="0.25">
      <c r="A45" s="233">
        <v>31</v>
      </c>
      <c r="B45" s="234" t="s">
        <v>1245</v>
      </c>
      <c r="C45" s="234"/>
      <c r="D45" s="235">
        <v>30081030</v>
      </c>
      <c r="E45" s="236" t="s">
        <v>1518</v>
      </c>
      <c r="F45" s="237" t="s">
        <v>123</v>
      </c>
      <c r="G45" s="238" t="s">
        <v>24</v>
      </c>
      <c r="H45" s="238" t="s">
        <v>244</v>
      </c>
      <c r="I45" s="238" t="s">
        <v>1246</v>
      </c>
      <c r="J45" s="236" t="s">
        <v>45</v>
      </c>
      <c r="K45" s="236"/>
      <c r="L45" s="239">
        <v>146002000</v>
      </c>
      <c r="M45" s="239">
        <v>0</v>
      </c>
      <c r="N45" s="138">
        <v>2000</v>
      </c>
      <c r="O45" s="138"/>
      <c r="P45" s="139"/>
      <c r="Q45" s="139"/>
      <c r="R45" s="139"/>
      <c r="S45" s="139"/>
      <c r="T45" s="139"/>
      <c r="U45" s="139"/>
      <c r="V45" s="139"/>
      <c r="W45" s="139"/>
      <c r="X45" s="139"/>
      <c r="Y45" s="140">
        <v>0</v>
      </c>
      <c r="Z45" s="140">
        <v>0</v>
      </c>
      <c r="AA45" s="140">
        <v>0</v>
      </c>
      <c r="AB45" s="139">
        <v>0</v>
      </c>
      <c r="AC45" s="139">
        <v>0</v>
      </c>
      <c r="AD45" s="139">
        <v>0</v>
      </c>
      <c r="AE45" s="141">
        <v>0</v>
      </c>
      <c r="AF45" s="141">
        <v>0</v>
      </c>
      <c r="AG45" s="139">
        <v>146002000</v>
      </c>
      <c r="AH45" s="240">
        <v>0</v>
      </c>
      <c r="AI45" s="241"/>
      <c r="AJ45" s="242">
        <v>42004</v>
      </c>
      <c r="AK45" s="242">
        <v>42735</v>
      </c>
      <c r="AL45" s="236" t="s">
        <v>149</v>
      </c>
      <c r="AM45" s="236" t="s">
        <v>1801</v>
      </c>
      <c r="AN45" s="243" t="s">
        <v>136</v>
      </c>
    </row>
    <row r="46" spans="1:40" ht="15.75" customHeight="1" x14ac:dyDescent="0.25">
      <c r="A46" s="233">
        <v>31</v>
      </c>
      <c r="B46" s="234" t="s">
        <v>1245</v>
      </c>
      <c r="C46" s="234"/>
      <c r="D46" s="235">
        <v>30081142</v>
      </c>
      <c r="E46" s="236" t="s">
        <v>1477</v>
      </c>
      <c r="F46" s="237" t="s">
        <v>123</v>
      </c>
      <c r="G46" s="238" t="s">
        <v>24</v>
      </c>
      <c r="H46" s="238" t="s">
        <v>2517</v>
      </c>
      <c r="I46" s="238" t="s">
        <v>1246</v>
      </c>
      <c r="J46" s="236" t="s">
        <v>45</v>
      </c>
      <c r="K46" s="236"/>
      <c r="L46" s="239">
        <v>42327000</v>
      </c>
      <c r="M46" s="239">
        <v>0</v>
      </c>
      <c r="N46" s="138">
        <v>2000</v>
      </c>
      <c r="O46" s="138"/>
      <c r="P46" s="139"/>
      <c r="Q46" s="139"/>
      <c r="R46" s="139"/>
      <c r="S46" s="139"/>
      <c r="T46" s="139"/>
      <c r="U46" s="139"/>
      <c r="V46" s="139"/>
      <c r="W46" s="139"/>
      <c r="X46" s="139"/>
      <c r="Y46" s="140">
        <v>0</v>
      </c>
      <c r="Z46" s="140">
        <v>0</v>
      </c>
      <c r="AA46" s="140">
        <v>0</v>
      </c>
      <c r="AB46" s="139">
        <v>0</v>
      </c>
      <c r="AC46" s="139">
        <v>0</v>
      </c>
      <c r="AD46" s="139">
        <v>0</v>
      </c>
      <c r="AE46" s="141">
        <v>0</v>
      </c>
      <c r="AF46" s="141">
        <v>0</v>
      </c>
      <c r="AG46" s="139">
        <v>42327000</v>
      </c>
      <c r="AH46" s="240">
        <v>0</v>
      </c>
      <c r="AI46" s="241"/>
      <c r="AJ46" s="242">
        <v>41974</v>
      </c>
      <c r="AK46" s="242">
        <v>42735</v>
      </c>
      <c r="AL46" s="236" t="s">
        <v>149</v>
      </c>
      <c r="AM46" s="236" t="s">
        <v>1802</v>
      </c>
      <c r="AN46" s="243" t="s">
        <v>1685</v>
      </c>
    </row>
    <row r="47" spans="1:40" ht="15.75" customHeight="1" x14ac:dyDescent="0.25">
      <c r="A47" s="233">
        <v>31</v>
      </c>
      <c r="B47" s="234" t="s">
        <v>1245</v>
      </c>
      <c r="C47" s="234"/>
      <c r="D47" s="235">
        <v>30081662</v>
      </c>
      <c r="E47" s="236" t="s">
        <v>485</v>
      </c>
      <c r="F47" s="237" t="s">
        <v>123</v>
      </c>
      <c r="G47" s="238" t="s">
        <v>16</v>
      </c>
      <c r="H47" s="238" t="s">
        <v>486</v>
      </c>
      <c r="I47" s="238" t="s">
        <v>64</v>
      </c>
      <c r="J47" s="236" t="s">
        <v>45</v>
      </c>
      <c r="K47" s="236"/>
      <c r="L47" s="239">
        <v>170928000</v>
      </c>
      <c r="M47" s="239">
        <v>135048140</v>
      </c>
      <c r="N47" s="138">
        <v>1000</v>
      </c>
      <c r="O47" s="138"/>
      <c r="P47" s="139">
        <v>0</v>
      </c>
      <c r="Q47" s="139">
        <v>0</v>
      </c>
      <c r="R47" s="139">
        <v>0</v>
      </c>
      <c r="S47" s="139">
        <v>0</v>
      </c>
      <c r="T47" s="139">
        <v>0</v>
      </c>
      <c r="U47" s="139">
        <v>0</v>
      </c>
      <c r="V47" s="139"/>
      <c r="W47" s="139"/>
      <c r="X47" s="139"/>
      <c r="Y47" s="140">
        <v>0</v>
      </c>
      <c r="Z47" s="140">
        <v>0</v>
      </c>
      <c r="AA47" s="140">
        <v>0</v>
      </c>
      <c r="AB47" s="139">
        <v>0</v>
      </c>
      <c r="AC47" s="139">
        <v>0</v>
      </c>
      <c r="AD47" s="139">
        <v>0</v>
      </c>
      <c r="AE47" s="141">
        <v>0</v>
      </c>
      <c r="AF47" s="141">
        <v>0</v>
      </c>
      <c r="AG47" s="139">
        <v>35879860</v>
      </c>
      <c r="AH47" s="240">
        <v>0.79008787325657592</v>
      </c>
      <c r="AI47" s="241" t="s">
        <v>1423</v>
      </c>
      <c r="AJ47" s="242">
        <v>40847</v>
      </c>
      <c r="AK47" s="242">
        <v>42369</v>
      </c>
      <c r="AL47" s="236" t="s">
        <v>487</v>
      </c>
      <c r="AM47" s="236" t="s">
        <v>488</v>
      </c>
      <c r="AN47" s="243" t="s">
        <v>478</v>
      </c>
    </row>
    <row r="48" spans="1:40" ht="15.75" customHeight="1" x14ac:dyDescent="0.25">
      <c r="A48" s="233">
        <v>31</v>
      </c>
      <c r="B48" s="234" t="s">
        <v>1245</v>
      </c>
      <c r="C48" s="234"/>
      <c r="D48" s="235">
        <v>30082799</v>
      </c>
      <c r="E48" s="236" t="s">
        <v>1478</v>
      </c>
      <c r="F48" s="237" t="s">
        <v>123</v>
      </c>
      <c r="G48" s="238" t="s">
        <v>24</v>
      </c>
      <c r="H48" s="238" t="s">
        <v>726</v>
      </c>
      <c r="I48" s="238" t="s">
        <v>1512</v>
      </c>
      <c r="J48" s="236" t="s">
        <v>45</v>
      </c>
      <c r="K48" s="236"/>
      <c r="L48" s="239">
        <v>28730000</v>
      </c>
      <c r="M48" s="239">
        <v>0</v>
      </c>
      <c r="N48" s="138">
        <v>2000</v>
      </c>
      <c r="O48" s="138"/>
      <c r="P48" s="139"/>
      <c r="Q48" s="139"/>
      <c r="R48" s="139"/>
      <c r="S48" s="139"/>
      <c r="T48" s="139"/>
      <c r="U48" s="139"/>
      <c r="V48" s="139"/>
      <c r="W48" s="139"/>
      <c r="X48" s="139"/>
      <c r="Y48" s="140">
        <v>0</v>
      </c>
      <c r="Z48" s="140">
        <v>0</v>
      </c>
      <c r="AA48" s="140">
        <v>0</v>
      </c>
      <c r="AB48" s="139">
        <v>0</v>
      </c>
      <c r="AC48" s="139">
        <v>0</v>
      </c>
      <c r="AD48" s="139">
        <v>0</v>
      </c>
      <c r="AE48" s="141">
        <v>0</v>
      </c>
      <c r="AF48" s="141">
        <v>0</v>
      </c>
      <c r="AG48" s="139">
        <v>28730000</v>
      </c>
      <c r="AH48" s="240">
        <v>0</v>
      </c>
      <c r="AI48" s="241"/>
      <c r="AJ48" s="242">
        <v>41913</v>
      </c>
      <c r="AK48" s="242">
        <v>42735</v>
      </c>
      <c r="AL48" s="236" t="s">
        <v>149</v>
      </c>
      <c r="AM48" s="236" t="s">
        <v>1803</v>
      </c>
      <c r="AN48" s="243" t="s">
        <v>1685</v>
      </c>
    </row>
    <row r="49" spans="1:40" ht="15.75" customHeight="1" x14ac:dyDescent="0.25">
      <c r="A49" s="233">
        <v>31</v>
      </c>
      <c r="B49" s="234" t="s">
        <v>1245</v>
      </c>
      <c r="C49" s="234"/>
      <c r="D49" s="235">
        <v>30083487</v>
      </c>
      <c r="E49" s="236" t="s">
        <v>411</v>
      </c>
      <c r="F49" s="237" t="s">
        <v>123</v>
      </c>
      <c r="G49" s="238" t="s">
        <v>16</v>
      </c>
      <c r="H49" s="238" t="s">
        <v>150</v>
      </c>
      <c r="I49" s="238" t="s">
        <v>12</v>
      </c>
      <c r="J49" s="236" t="s">
        <v>45</v>
      </c>
      <c r="K49" s="236"/>
      <c r="L49" s="239">
        <v>35695000</v>
      </c>
      <c r="M49" s="239">
        <v>3100000</v>
      </c>
      <c r="N49" s="138">
        <v>13600000</v>
      </c>
      <c r="O49" s="138"/>
      <c r="P49" s="139">
        <v>0</v>
      </c>
      <c r="Q49" s="139">
        <v>6750000</v>
      </c>
      <c r="R49" s="139">
        <v>0</v>
      </c>
      <c r="S49" s="139">
        <v>2700000</v>
      </c>
      <c r="T49" s="139">
        <v>0</v>
      </c>
      <c r="U49" s="139">
        <v>4050000</v>
      </c>
      <c r="V49" s="139"/>
      <c r="W49" s="139"/>
      <c r="X49" s="139"/>
      <c r="Y49" s="140">
        <v>0</v>
      </c>
      <c r="Z49" s="140">
        <v>0</v>
      </c>
      <c r="AA49" s="140">
        <v>100000</v>
      </c>
      <c r="AB49" s="139">
        <v>6750000</v>
      </c>
      <c r="AC49" s="139">
        <v>6750000</v>
      </c>
      <c r="AD49" s="139">
        <v>0</v>
      </c>
      <c r="AE49" s="141">
        <v>100000</v>
      </c>
      <c r="AF49" s="141">
        <v>13600000</v>
      </c>
      <c r="AG49" s="139">
        <v>18995000</v>
      </c>
      <c r="AH49" s="240">
        <v>0.46785264042582997</v>
      </c>
      <c r="AI49" s="241" t="s">
        <v>1416</v>
      </c>
      <c r="AJ49" s="242">
        <v>41568</v>
      </c>
      <c r="AK49" s="242">
        <v>42369</v>
      </c>
      <c r="AL49" s="236" t="s">
        <v>412</v>
      </c>
      <c r="AM49" s="236" t="s">
        <v>413</v>
      </c>
      <c r="AN49" s="243" t="s">
        <v>257</v>
      </c>
    </row>
    <row r="50" spans="1:40" ht="15.75" customHeight="1" x14ac:dyDescent="0.25">
      <c r="A50" s="233">
        <v>31</v>
      </c>
      <c r="B50" s="234" t="s">
        <v>1245</v>
      </c>
      <c r="C50" s="234"/>
      <c r="D50" s="235">
        <v>30084192</v>
      </c>
      <c r="E50" s="236" t="s">
        <v>450</v>
      </c>
      <c r="F50" s="237" t="s">
        <v>123</v>
      </c>
      <c r="G50" s="238" t="s">
        <v>16</v>
      </c>
      <c r="H50" s="238" t="s">
        <v>148</v>
      </c>
      <c r="I50" s="238" t="s">
        <v>12</v>
      </c>
      <c r="J50" s="236" t="s">
        <v>45</v>
      </c>
      <c r="K50" s="236"/>
      <c r="L50" s="239">
        <v>29870000</v>
      </c>
      <c r="M50" s="239">
        <v>20585529</v>
      </c>
      <c r="N50" s="138">
        <v>6424000</v>
      </c>
      <c r="O50" s="138"/>
      <c r="P50" s="139">
        <v>0</v>
      </c>
      <c r="Q50" s="139">
        <v>0</v>
      </c>
      <c r="R50" s="139">
        <v>0</v>
      </c>
      <c r="S50" s="139">
        <v>0</v>
      </c>
      <c r="T50" s="139">
        <v>0</v>
      </c>
      <c r="U50" s="139">
        <v>0</v>
      </c>
      <c r="V50" s="139"/>
      <c r="W50" s="139"/>
      <c r="X50" s="139"/>
      <c r="Y50" s="140">
        <v>0</v>
      </c>
      <c r="Z50" s="140">
        <v>0</v>
      </c>
      <c r="AA50" s="140">
        <v>6424000</v>
      </c>
      <c r="AB50" s="139">
        <v>0</v>
      </c>
      <c r="AC50" s="139">
        <v>0</v>
      </c>
      <c r="AD50" s="139">
        <v>0</v>
      </c>
      <c r="AE50" s="141">
        <v>6424000</v>
      </c>
      <c r="AF50" s="141">
        <v>6424000</v>
      </c>
      <c r="AG50" s="139">
        <v>2860471</v>
      </c>
      <c r="AH50" s="240">
        <v>0.90423598928690996</v>
      </c>
      <c r="AI50" s="241" t="s">
        <v>1416</v>
      </c>
      <c r="AJ50" s="242">
        <v>40913</v>
      </c>
      <c r="AK50" s="242">
        <v>42004</v>
      </c>
      <c r="AL50" s="236" t="s">
        <v>451</v>
      </c>
      <c r="AM50" s="236" t="s">
        <v>452</v>
      </c>
      <c r="AN50" s="243" t="s">
        <v>257</v>
      </c>
    </row>
    <row r="51" spans="1:40" ht="15.75" customHeight="1" x14ac:dyDescent="0.25">
      <c r="A51" s="233">
        <v>31</v>
      </c>
      <c r="B51" s="234" t="s">
        <v>1245</v>
      </c>
      <c r="C51" s="234"/>
      <c r="D51" s="235">
        <v>30085715</v>
      </c>
      <c r="E51" s="236" t="s">
        <v>251</v>
      </c>
      <c r="F51" s="237" t="s">
        <v>123</v>
      </c>
      <c r="G51" s="238" t="s">
        <v>16</v>
      </c>
      <c r="H51" s="238" t="s">
        <v>231</v>
      </c>
      <c r="I51" s="238" t="s">
        <v>177</v>
      </c>
      <c r="J51" s="236" t="s">
        <v>45</v>
      </c>
      <c r="K51" s="236"/>
      <c r="L51" s="239">
        <v>40436000</v>
      </c>
      <c r="M51" s="239">
        <v>5540000</v>
      </c>
      <c r="N51" s="138">
        <v>1501000</v>
      </c>
      <c r="O51" s="138"/>
      <c r="P51" s="139">
        <v>0</v>
      </c>
      <c r="Q51" s="139">
        <v>0</v>
      </c>
      <c r="R51" s="139">
        <v>0</v>
      </c>
      <c r="S51" s="139">
        <v>0</v>
      </c>
      <c r="T51" s="139">
        <v>0</v>
      </c>
      <c r="U51" s="139">
        <v>0</v>
      </c>
      <c r="V51" s="139"/>
      <c r="W51" s="139"/>
      <c r="X51" s="139"/>
      <c r="Y51" s="140">
        <v>0</v>
      </c>
      <c r="Z51" s="140">
        <v>1500000</v>
      </c>
      <c r="AA51" s="140">
        <v>0</v>
      </c>
      <c r="AB51" s="139">
        <v>0</v>
      </c>
      <c r="AC51" s="139">
        <v>0</v>
      </c>
      <c r="AD51" s="139">
        <v>0</v>
      </c>
      <c r="AE51" s="141">
        <v>1500000</v>
      </c>
      <c r="AF51" s="141">
        <v>1500000</v>
      </c>
      <c r="AG51" s="139">
        <v>33396000</v>
      </c>
      <c r="AH51" s="240">
        <v>0.17410228509249184</v>
      </c>
      <c r="AI51" s="241" t="s">
        <v>1422</v>
      </c>
      <c r="AJ51" s="242">
        <v>41102</v>
      </c>
      <c r="AK51" s="242">
        <v>42369</v>
      </c>
      <c r="AL51" s="236" t="s">
        <v>1323</v>
      </c>
      <c r="AM51" s="236" t="s">
        <v>252</v>
      </c>
      <c r="AN51" s="243" t="s">
        <v>136</v>
      </c>
    </row>
    <row r="52" spans="1:40" ht="15.75" customHeight="1" x14ac:dyDescent="0.25">
      <c r="A52" s="233">
        <v>31</v>
      </c>
      <c r="B52" s="234" t="s">
        <v>1245</v>
      </c>
      <c r="C52" s="234"/>
      <c r="D52" s="235">
        <v>30086068</v>
      </c>
      <c r="E52" s="236" t="s">
        <v>360</v>
      </c>
      <c r="F52" s="237" t="s">
        <v>123</v>
      </c>
      <c r="G52" s="238" t="s">
        <v>16</v>
      </c>
      <c r="H52" s="238" t="s">
        <v>39</v>
      </c>
      <c r="I52" s="238" t="s">
        <v>12</v>
      </c>
      <c r="J52" s="236" t="s">
        <v>45</v>
      </c>
      <c r="K52" s="236"/>
      <c r="L52" s="239">
        <v>39487000</v>
      </c>
      <c r="M52" s="239">
        <v>17793600</v>
      </c>
      <c r="N52" s="138">
        <v>5940000</v>
      </c>
      <c r="O52" s="138"/>
      <c r="P52" s="139">
        <v>0</v>
      </c>
      <c r="Q52" s="139">
        <v>0</v>
      </c>
      <c r="R52" s="139">
        <v>0</v>
      </c>
      <c r="S52" s="139">
        <v>0</v>
      </c>
      <c r="T52" s="139">
        <v>5940000</v>
      </c>
      <c r="U52" s="139">
        <v>0</v>
      </c>
      <c r="V52" s="139"/>
      <c r="W52" s="139"/>
      <c r="X52" s="139"/>
      <c r="Y52" s="140">
        <v>0</v>
      </c>
      <c r="Z52" s="140">
        <v>0</v>
      </c>
      <c r="AA52" s="140">
        <v>0</v>
      </c>
      <c r="AB52" s="139">
        <v>0</v>
      </c>
      <c r="AC52" s="139">
        <v>5940000</v>
      </c>
      <c r="AD52" s="139">
        <v>0</v>
      </c>
      <c r="AE52" s="141">
        <v>0</v>
      </c>
      <c r="AF52" s="141">
        <v>5940000</v>
      </c>
      <c r="AG52" s="139">
        <v>15753400</v>
      </c>
      <c r="AH52" s="240">
        <v>0.6010484463241067</v>
      </c>
      <c r="AI52" s="241" t="s">
        <v>1416</v>
      </c>
      <c r="AJ52" s="242">
        <v>41592</v>
      </c>
      <c r="AK52" s="242">
        <v>42369</v>
      </c>
      <c r="AL52" s="236" t="s">
        <v>361</v>
      </c>
      <c r="AM52" s="236" t="s">
        <v>362</v>
      </c>
      <c r="AN52" s="243" t="s">
        <v>257</v>
      </c>
    </row>
    <row r="53" spans="1:40" ht="15.75" customHeight="1" x14ac:dyDescent="0.25">
      <c r="A53" s="233">
        <v>31</v>
      </c>
      <c r="B53" s="234" t="s">
        <v>1245</v>
      </c>
      <c r="C53" s="234"/>
      <c r="D53" s="235">
        <v>30087540</v>
      </c>
      <c r="E53" s="236" t="s">
        <v>337</v>
      </c>
      <c r="F53" s="237" t="s">
        <v>123</v>
      </c>
      <c r="G53" s="238" t="s">
        <v>16</v>
      </c>
      <c r="H53" s="238" t="s">
        <v>39</v>
      </c>
      <c r="I53" s="238" t="s">
        <v>12</v>
      </c>
      <c r="J53" s="236" t="s">
        <v>45</v>
      </c>
      <c r="K53" s="236"/>
      <c r="L53" s="239">
        <v>35813000</v>
      </c>
      <c r="M53" s="239">
        <v>16333127</v>
      </c>
      <c r="N53" s="138">
        <v>1000</v>
      </c>
      <c r="O53" s="138"/>
      <c r="P53" s="139">
        <v>0</v>
      </c>
      <c r="Q53" s="139">
        <v>0</v>
      </c>
      <c r="R53" s="139">
        <v>0</v>
      </c>
      <c r="S53" s="139">
        <v>0</v>
      </c>
      <c r="T53" s="139">
        <v>0</v>
      </c>
      <c r="U53" s="139">
        <v>0</v>
      </c>
      <c r="V53" s="139"/>
      <c r="W53" s="139"/>
      <c r="X53" s="139"/>
      <c r="Y53" s="140">
        <v>0</v>
      </c>
      <c r="Z53" s="140">
        <v>0</v>
      </c>
      <c r="AA53" s="140">
        <v>0</v>
      </c>
      <c r="AB53" s="139">
        <v>0</v>
      </c>
      <c r="AC53" s="139">
        <v>0</v>
      </c>
      <c r="AD53" s="139">
        <v>0</v>
      </c>
      <c r="AE53" s="141">
        <v>0</v>
      </c>
      <c r="AF53" s="141">
        <v>0</v>
      </c>
      <c r="AG53" s="139">
        <v>19479873</v>
      </c>
      <c r="AH53" s="240">
        <v>0.45606698684835117</v>
      </c>
      <c r="AI53" s="241" t="s">
        <v>1416</v>
      </c>
      <c r="AJ53" s="242">
        <v>40969</v>
      </c>
      <c r="AK53" s="242">
        <v>42369</v>
      </c>
      <c r="AL53" s="236" t="s">
        <v>1325</v>
      </c>
      <c r="AM53" s="236" t="s">
        <v>338</v>
      </c>
      <c r="AN53" s="243" t="s">
        <v>257</v>
      </c>
    </row>
    <row r="54" spans="1:40" ht="15.75" customHeight="1" x14ac:dyDescent="0.25">
      <c r="A54" s="233">
        <v>31</v>
      </c>
      <c r="B54" s="234" t="s">
        <v>1245</v>
      </c>
      <c r="C54" s="234"/>
      <c r="D54" s="235">
        <v>30087787</v>
      </c>
      <c r="E54" s="236" t="s">
        <v>1079</v>
      </c>
      <c r="F54" s="237" t="s">
        <v>123</v>
      </c>
      <c r="G54" s="238" t="s">
        <v>16</v>
      </c>
      <c r="H54" s="238" t="s">
        <v>166</v>
      </c>
      <c r="I54" s="238" t="s">
        <v>643</v>
      </c>
      <c r="J54" s="236" t="s">
        <v>45</v>
      </c>
      <c r="K54" s="236"/>
      <c r="L54" s="239">
        <v>78347000</v>
      </c>
      <c r="M54" s="239">
        <v>0</v>
      </c>
      <c r="N54" s="138"/>
      <c r="O54" s="138"/>
      <c r="P54" s="139"/>
      <c r="Q54" s="139"/>
      <c r="R54" s="139"/>
      <c r="S54" s="139"/>
      <c r="T54" s="139"/>
      <c r="U54" s="139"/>
      <c r="V54" s="139"/>
      <c r="W54" s="139"/>
      <c r="X54" s="139"/>
      <c r="Y54" s="140"/>
      <c r="Z54" s="140"/>
      <c r="AA54" s="140"/>
      <c r="AB54" s="139">
        <v>0</v>
      </c>
      <c r="AC54" s="139">
        <v>0</v>
      </c>
      <c r="AD54" s="139">
        <v>0</v>
      </c>
      <c r="AE54" s="141">
        <v>0</v>
      </c>
      <c r="AF54" s="141">
        <v>0</v>
      </c>
      <c r="AG54" s="139">
        <v>78347000</v>
      </c>
      <c r="AH54" s="240">
        <v>0</v>
      </c>
      <c r="AI54" s="241"/>
      <c r="AJ54" s="242">
        <v>42003</v>
      </c>
      <c r="AK54" s="242">
        <v>42368</v>
      </c>
      <c r="AL54" s="236" t="s">
        <v>1332</v>
      </c>
      <c r="AM54" s="236" t="s">
        <v>1080</v>
      </c>
      <c r="AN54" s="243" t="s">
        <v>1066</v>
      </c>
    </row>
    <row r="55" spans="1:40" ht="15.75" customHeight="1" x14ac:dyDescent="0.25">
      <c r="A55" s="233">
        <v>31</v>
      </c>
      <c r="B55" s="234" t="s">
        <v>1245</v>
      </c>
      <c r="C55" s="234"/>
      <c r="D55" s="235">
        <v>30087810</v>
      </c>
      <c r="E55" s="236" t="s">
        <v>1186</v>
      </c>
      <c r="F55" s="237" t="s">
        <v>123</v>
      </c>
      <c r="G55" s="238" t="s">
        <v>16</v>
      </c>
      <c r="H55" s="238" t="s">
        <v>43</v>
      </c>
      <c r="I55" s="238" t="s">
        <v>12</v>
      </c>
      <c r="J55" s="236" t="s">
        <v>45</v>
      </c>
      <c r="K55" s="236"/>
      <c r="L55" s="239">
        <v>62313000</v>
      </c>
      <c r="M55" s="239">
        <v>0</v>
      </c>
      <c r="N55" s="138">
        <v>55938000</v>
      </c>
      <c r="O55" s="138"/>
      <c r="P55" s="139">
        <v>0</v>
      </c>
      <c r="Q55" s="139">
        <v>0</v>
      </c>
      <c r="R55" s="139">
        <v>1013000</v>
      </c>
      <c r="S55" s="139">
        <v>0</v>
      </c>
      <c r="T55" s="139">
        <v>0</v>
      </c>
      <c r="U55" s="139">
        <v>6130000</v>
      </c>
      <c r="V55" s="139">
        <v>0</v>
      </c>
      <c r="W55" s="139">
        <v>10260000</v>
      </c>
      <c r="X55" s="139">
        <v>12825000</v>
      </c>
      <c r="Y55" s="140">
        <v>1250000</v>
      </c>
      <c r="Z55" s="140">
        <v>14075000</v>
      </c>
      <c r="AA55" s="140">
        <v>10385000</v>
      </c>
      <c r="AB55" s="139">
        <v>1013000</v>
      </c>
      <c r="AC55" s="139">
        <v>6130000</v>
      </c>
      <c r="AD55" s="139">
        <v>23085000</v>
      </c>
      <c r="AE55" s="141">
        <v>25710000</v>
      </c>
      <c r="AF55" s="141">
        <v>55938000</v>
      </c>
      <c r="AG55" s="139">
        <v>6375000</v>
      </c>
      <c r="AH55" s="240">
        <v>0.89769390014924655</v>
      </c>
      <c r="AI55" s="241"/>
      <c r="AJ55" s="242">
        <v>41518</v>
      </c>
      <c r="AK55" s="242">
        <v>42369</v>
      </c>
      <c r="AL55" s="236" t="s">
        <v>1331</v>
      </c>
      <c r="AM55" s="236" t="s">
        <v>1187</v>
      </c>
      <c r="AN55" s="243" t="s">
        <v>1179</v>
      </c>
    </row>
    <row r="56" spans="1:40" ht="15.75" customHeight="1" x14ac:dyDescent="0.25">
      <c r="A56" s="233">
        <v>31</v>
      </c>
      <c r="B56" s="234" t="s">
        <v>1245</v>
      </c>
      <c r="C56" s="234"/>
      <c r="D56" s="235">
        <v>30091476</v>
      </c>
      <c r="E56" s="236" t="s">
        <v>432</v>
      </c>
      <c r="F56" s="237" t="s">
        <v>123</v>
      </c>
      <c r="G56" s="238" t="s">
        <v>24</v>
      </c>
      <c r="H56" s="238" t="s">
        <v>244</v>
      </c>
      <c r="I56" s="238" t="s">
        <v>12</v>
      </c>
      <c r="J56" s="236" t="s">
        <v>45</v>
      </c>
      <c r="K56" s="236"/>
      <c r="L56" s="239">
        <v>30800000</v>
      </c>
      <c r="M56" s="239">
        <v>0</v>
      </c>
      <c r="N56" s="138">
        <v>508000</v>
      </c>
      <c r="O56" s="138"/>
      <c r="P56" s="139">
        <v>0</v>
      </c>
      <c r="Q56" s="139">
        <v>0</v>
      </c>
      <c r="R56" s="139">
        <v>0</v>
      </c>
      <c r="S56" s="139">
        <v>0</v>
      </c>
      <c r="T56" s="139">
        <v>0</v>
      </c>
      <c r="U56" s="139">
        <v>0</v>
      </c>
      <c r="V56" s="139">
        <v>0</v>
      </c>
      <c r="W56" s="139">
        <v>507000</v>
      </c>
      <c r="X56" s="139">
        <v>0</v>
      </c>
      <c r="Y56" s="140">
        <v>0</v>
      </c>
      <c r="Z56" s="140">
        <v>0</v>
      </c>
      <c r="AA56" s="140">
        <v>0</v>
      </c>
      <c r="AB56" s="139">
        <v>0</v>
      </c>
      <c r="AC56" s="139">
        <v>0</v>
      </c>
      <c r="AD56" s="139">
        <v>507000</v>
      </c>
      <c r="AE56" s="141">
        <v>0</v>
      </c>
      <c r="AF56" s="141">
        <v>507000</v>
      </c>
      <c r="AG56" s="139">
        <v>30293000</v>
      </c>
      <c r="AH56" s="240">
        <v>1.6461038961038961E-2</v>
      </c>
      <c r="AI56" s="241" t="s">
        <v>1417</v>
      </c>
      <c r="AJ56" s="242">
        <v>41942</v>
      </c>
      <c r="AK56" s="242">
        <v>42369</v>
      </c>
      <c r="AL56" s="236" t="s">
        <v>433</v>
      </c>
      <c r="AM56" s="236" t="s">
        <v>434</v>
      </c>
      <c r="AN56" s="243" t="s">
        <v>257</v>
      </c>
    </row>
    <row r="57" spans="1:40" ht="15.75" customHeight="1" x14ac:dyDescent="0.25">
      <c r="A57" s="233">
        <v>31</v>
      </c>
      <c r="B57" s="234" t="s">
        <v>1245</v>
      </c>
      <c r="C57" s="234"/>
      <c r="D57" s="235">
        <v>30091981</v>
      </c>
      <c r="E57" s="236" t="s">
        <v>325</v>
      </c>
      <c r="F57" s="237" t="s">
        <v>123</v>
      </c>
      <c r="G57" s="238" t="s">
        <v>16</v>
      </c>
      <c r="H57" s="238" t="s">
        <v>79</v>
      </c>
      <c r="I57" s="238" t="s">
        <v>12</v>
      </c>
      <c r="J57" s="236" t="s">
        <v>45</v>
      </c>
      <c r="K57" s="236"/>
      <c r="L57" s="239">
        <v>42978000</v>
      </c>
      <c r="M57" s="239">
        <v>24104636</v>
      </c>
      <c r="N57" s="138">
        <v>1000</v>
      </c>
      <c r="O57" s="138"/>
      <c r="P57" s="139">
        <v>0</v>
      </c>
      <c r="Q57" s="139">
        <v>0</v>
      </c>
      <c r="R57" s="139">
        <v>0</v>
      </c>
      <c r="S57" s="139">
        <v>0</v>
      </c>
      <c r="T57" s="139">
        <v>0</v>
      </c>
      <c r="U57" s="139">
        <v>0</v>
      </c>
      <c r="V57" s="139"/>
      <c r="W57" s="139"/>
      <c r="X57" s="139"/>
      <c r="Y57" s="140">
        <v>0</v>
      </c>
      <c r="Z57" s="140">
        <v>0</v>
      </c>
      <c r="AA57" s="140">
        <v>0</v>
      </c>
      <c r="AB57" s="139">
        <v>0</v>
      </c>
      <c r="AC57" s="139">
        <v>0</v>
      </c>
      <c r="AD57" s="139">
        <v>0</v>
      </c>
      <c r="AE57" s="141">
        <v>0</v>
      </c>
      <c r="AF57" s="141">
        <v>0</v>
      </c>
      <c r="AG57" s="139">
        <v>18873364</v>
      </c>
      <c r="AH57" s="240">
        <v>0.56085988179999069</v>
      </c>
      <c r="AI57" s="241" t="s">
        <v>1416</v>
      </c>
      <c r="AJ57" s="242">
        <v>40872</v>
      </c>
      <c r="AK57" s="242">
        <v>42369</v>
      </c>
      <c r="AL57" s="236" t="s">
        <v>326</v>
      </c>
      <c r="AM57" s="236" t="s">
        <v>327</v>
      </c>
      <c r="AN57" s="243" t="s">
        <v>257</v>
      </c>
    </row>
    <row r="58" spans="1:40" ht="15.75" customHeight="1" x14ac:dyDescent="0.25">
      <c r="A58" s="233">
        <v>31</v>
      </c>
      <c r="B58" s="234" t="s">
        <v>1245</v>
      </c>
      <c r="C58" s="234"/>
      <c r="D58" s="245">
        <v>30092358</v>
      </c>
      <c r="E58" s="251" t="s">
        <v>1950</v>
      </c>
      <c r="F58" s="237" t="s">
        <v>123</v>
      </c>
      <c r="G58" s="244" t="s">
        <v>24</v>
      </c>
      <c r="H58" s="238" t="s">
        <v>3096</v>
      </c>
      <c r="I58" s="247" t="s">
        <v>1246</v>
      </c>
      <c r="J58" s="142" t="s">
        <v>45</v>
      </c>
      <c r="K58" s="248"/>
      <c r="L58" s="249">
        <v>36616000</v>
      </c>
      <c r="M58" s="249">
        <v>0</v>
      </c>
      <c r="N58" s="143">
        <v>0</v>
      </c>
      <c r="O58" s="143"/>
      <c r="P58" s="142"/>
      <c r="Q58" s="142"/>
      <c r="R58" s="142"/>
      <c r="S58" s="142"/>
      <c r="T58" s="142"/>
      <c r="U58" s="142"/>
      <c r="V58" s="142"/>
      <c r="W58" s="142"/>
      <c r="X58" s="142"/>
      <c r="Y58" s="140"/>
      <c r="Z58" s="140"/>
      <c r="AA58" s="140"/>
      <c r="AB58" s="139">
        <v>0</v>
      </c>
      <c r="AC58" s="139">
        <v>0</v>
      </c>
      <c r="AD58" s="139">
        <v>0</v>
      </c>
      <c r="AE58" s="141">
        <v>0</v>
      </c>
      <c r="AF58" s="141">
        <v>0</v>
      </c>
      <c r="AG58" s="139">
        <v>36616000</v>
      </c>
      <c r="AH58" s="240">
        <v>0</v>
      </c>
      <c r="AI58" s="142"/>
      <c r="AJ58" s="142"/>
      <c r="AK58" s="142"/>
      <c r="AL58" s="142"/>
      <c r="AM58" s="142"/>
      <c r="AN58" s="250"/>
    </row>
    <row r="59" spans="1:40" ht="15.75" customHeight="1" x14ac:dyDescent="0.25">
      <c r="A59" s="233">
        <v>31</v>
      </c>
      <c r="B59" s="234" t="s">
        <v>1245</v>
      </c>
      <c r="C59" s="234"/>
      <c r="D59" s="235">
        <v>30093247</v>
      </c>
      <c r="E59" s="236" t="s">
        <v>579</v>
      </c>
      <c r="F59" s="237" t="s">
        <v>123</v>
      </c>
      <c r="G59" s="238" t="s">
        <v>16</v>
      </c>
      <c r="H59" s="238" t="s">
        <v>43</v>
      </c>
      <c r="I59" s="238" t="s">
        <v>108</v>
      </c>
      <c r="J59" s="236" t="s">
        <v>45</v>
      </c>
      <c r="K59" s="236"/>
      <c r="L59" s="239">
        <v>39450000</v>
      </c>
      <c r="M59" s="239">
        <v>17090000</v>
      </c>
      <c r="N59" s="138">
        <v>5178000</v>
      </c>
      <c r="O59" s="138"/>
      <c r="P59" s="139">
        <v>0</v>
      </c>
      <c r="Q59" s="139">
        <v>0</v>
      </c>
      <c r="R59" s="139">
        <v>1330000</v>
      </c>
      <c r="S59" s="139">
        <v>0</v>
      </c>
      <c r="T59" s="139">
        <v>0</v>
      </c>
      <c r="U59" s="139">
        <v>0</v>
      </c>
      <c r="V59" s="139">
        <v>0</v>
      </c>
      <c r="W59" s="139">
        <v>0</v>
      </c>
      <c r="X59" s="139">
        <v>3847500</v>
      </c>
      <c r="Y59" s="140">
        <v>0</v>
      </c>
      <c r="Z59" s="140">
        <v>0</v>
      </c>
      <c r="AA59" s="140">
        <v>0</v>
      </c>
      <c r="AB59" s="139">
        <v>1330000</v>
      </c>
      <c r="AC59" s="139">
        <v>0</v>
      </c>
      <c r="AD59" s="139">
        <v>3847500</v>
      </c>
      <c r="AE59" s="141">
        <v>0</v>
      </c>
      <c r="AF59" s="141">
        <v>5177500</v>
      </c>
      <c r="AG59" s="139">
        <v>17182500</v>
      </c>
      <c r="AH59" s="240">
        <v>0.56444866920152093</v>
      </c>
      <c r="AI59" s="241" t="s">
        <v>1423</v>
      </c>
      <c r="AJ59" s="242">
        <v>41401</v>
      </c>
      <c r="AK59" s="242">
        <v>42369</v>
      </c>
      <c r="AL59" s="236" t="s">
        <v>580</v>
      </c>
      <c r="AM59" s="236" t="s">
        <v>581</v>
      </c>
      <c r="AN59" s="243" t="s">
        <v>554</v>
      </c>
    </row>
    <row r="60" spans="1:40" ht="15.75" customHeight="1" x14ac:dyDescent="0.25">
      <c r="A60" s="233">
        <v>31</v>
      </c>
      <c r="B60" s="234" t="s">
        <v>1245</v>
      </c>
      <c r="C60" s="234"/>
      <c r="D60" s="235">
        <v>30093924</v>
      </c>
      <c r="E60" s="236" t="s">
        <v>1004</v>
      </c>
      <c r="F60" s="237" t="s">
        <v>123</v>
      </c>
      <c r="G60" s="238" t="s">
        <v>16</v>
      </c>
      <c r="H60" s="238" t="s">
        <v>63</v>
      </c>
      <c r="I60" s="238" t="s">
        <v>12</v>
      </c>
      <c r="J60" s="236" t="s">
        <v>45</v>
      </c>
      <c r="K60" s="236"/>
      <c r="L60" s="239">
        <v>15000000</v>
      </c>
      <c r="M60" s="239">
        <v>11900000</v>
      </c>
      <c r="N60" s="138">
        <v>1000</v>
      </c>
      <c r="O60" s="138"/>
      <c r="P60" s="139">
        <v>0</v>
      </c>
      <c r="Q60" s="139">
        <v>0</v>
      </c>
      <c r="R60" s="139">
        <v>0</v>
      </c>
      <c r="S60" s="139">
        <v>0</v>
      </c>
      <c r="T60" s="139">
        <v>0</v>
      </c>
      <c r="U60" s="139">
        <v>0</v>
      </c>
      <c r="V60" s="139"/>
      <c r="W60" s="139"/>
      <c r="X60" s="139"/>
      <c r="Y60" s="140">
        <v>0</v>
      </c>
      <c r="Z60" s="140">
        <v>0</v>
      </c>
      <c r="AA60" s="140">
        <v>0</v>
      </c>
      <c r="AB60" s="139">
        <v>0</v>
      </c>
      <c r="AC60" s="139">
        <v>0</v>
      </c>
      <c r="AD60" s="139">
        <v>0</v>
      </c>
      <c r="AE60" s="141">
        <v>0</v>
      </c>
      <c r="AF60" s="141">
        <v>0</v>
      </c>
      <c r="AG60" s="139">
        <v>3100000</v>
      </c>
      <c r="AH60" s="240">
        <v>0.79333333333333333</v>
      </c>
      <c r="AI60" s="241" t="s">
        <v>1423</v>
      </c>
      <c r="AJ60" s="242">
        <v>40422</v>
      </c>
      <c r="AK60" s="242">
        <v>42369</v>
      </c>
      <c r="AL60" s="236" t="s">
        <v>1330</v>
      </c>
      <c r="AM60" s="236" t="s">
        <v>1005</v>
      </c>
      <c r="AN60" s="243" t="s">
        <v>1000</v>
      </c>
    </row>
    <row r="61" spans="1:40" ht="15.75" customHeight="1" x14ac:dyDescent="0.25">
      <c r="A61" s="233">
        <v>31</v>
      </c>
      <c r="B61" s="234" t="s">
        <v>1245</v>
      </c>
      <c r="C61" s="234"/>
      <c r="D61" s="235">
        <v>30095197</v>
      </c>
      <c r="E61" s="236" t="s">
        <v>561</v>
      </c>
      <c r="F61" s="237" t="s">
        <v>123</v>
      </c>
      <c r="G61" s="238" t="s">
        <v>16</v>
      </c>
      <c r="H61" s="238" t="s">
        <v>79</v>
      </c>
      <c r="I61" s="238" t="s">
        <v>108</v>
      </c>
      <c r="J61" s="236" t="s">
        <v>45</v>
      </c>
      <c r="K61" s="236"/>
      <c r="L61" s="239">
        <v>283800000</v>
      </c>
      <c r="M61" s="239">
        <v>238187142</v>
      </c>
      <c r="N61" s="138">
        <v>1000</v>
      </c>
      <c r="O61" s="138"/>
      <c r="P61" s="139">
        <v>0</v>
      </c>
      <c r="Q61" s="139">
        <v>0</v>
      </c>
      <c r="R61" s="139">
        <v>0</v>
      </c>
      <c r="S61" s="139">
        <v>0</v>
      </c>
      <c r="T61" s="139">
        <v>0</v>
      </c>
      <c r="U61" s="139">
        <v>0</v>
      </c>
      <c r="V61" s="139"/>
      <c r="W61" s="139"/>
      <c r="X61" s="139"/>
      <c r="Y61" s="140">
        <v>0</v>
      </c>
      <c r="Z61" s="140">
        <v>0</v>
      </c>
      <c r="AA61" s="140">
        <v>0</v>
      </c>
      <c r="AB61" s="139">
        <v>0</v>
      </c>
      <c r="AC61" s="139">
        <v>0</v>
      </c>
      <c r="AD61" s="139">
        <v>0</v>
      </c>
      <c r="AE61" s="141">
        <v>0</v>
      </c>
      <c r="AF61" s="141">
        <v>0</v>
      </c>
      <c r="AG61" s="139">
        <v>45612858</v>
      </c>
      <c r="AH61" s="240">
        <v>0.83927816067653271</v>
      </c>
      <c r="AI61" s="241" t="s">
        <v>1423</v>
      </c>
      <c r="AJ61" s="242">
        <v>40728</v>
      </c>
      <c r="AK61" s="242">
        <v>42369</v>
      </c>
      <c r="AL61" s="236" t="s">
        <v>562</v>
      </c>
      <c r="AM61" s="236" t="s">
        <v>563</v>
      </c>
      <c r="AN61" s="243" t="s">
        <v>554</v>
      </c>
    </row>
    <row r="62" spans="1:40" ht="15.75" customHeight="1" x14ac:dyDescent="0.25">
      <c r="A62" s="233">
        <v>31</v>
      </c>
      <c r="B62" s="234" t="s">
        <v>1245</v>
      </c>
      <c r="C62" s="234"/>
      <c r="D62" s="235">
        <v>30095840</v>
      </c>
      <c r="E62" s="236" t="s">
        <v>253</v>
      </c>
      <c r="F62" s="237" t="s">
        <v>123</v>
      </c>
      <c r="G62" s="238" t="s">
        <v>16</v>
      </c>
      <c r="H62" s="238" t="s">
        <v>170</v>
      </c>
      <c r="I62" s="238" t="s">
        <v>177</v>
      </c>
      <c r="J62" s="236" t="s">
        <v>45</v>
      </c>
      <c r="K62" s="236"/>
      <c r="L62" s="239">
        <v>22190000</v>
      </c>
      <c r="M62" s="239">
        <v>2502000</v>
      </c>
      <c r="N62" s="138"/>
      <c r="O62" s="138"/>
      <c r="P62" s="139"/>
      <c r="Q62" s="139"/>
      <c r="R62" s="139"/>
      <c r="S62" s="139"/>
      <c r="T62" s="139"/>
      <c r="U62" s="139"/>
      <c r="V62" s="139"/>
      <c r="W62" s="139"/>
      <c r="X62" s="139"/>
      <c r="Y62" s="140"/>
      <c r="Z62" s="140"/>
      <c r="AA62" s="140"/>
      <c r="AB62" s="139">
        <v>0</v>
      </c>
      <c r="AC62" s="139">
        <v>0</v>
      </c>
      <c r="AD62" s="139">
        <v>0</v>
      </c>
      <c r="AE62" s="141">
        <v>0</v>
      </c>
      <c r="AF62" s="141">
        <v>0</v>
      </c>
      <c r="AG62" s="139">
        <v>19688000</v>
      </c>
      <c r="AH62" s="240">
        <v>0.11275349256421811</v>
      </c>
      <c r="AI62" s="241"/>
      <c r="AJ62" s="242">
        <v>42003</v>
      </c>
      <c r="AK62" s="242">
        <v>42368</v>
      </c>
      <c r="AL62" s="236" t="s">
        <v>254</v>
      </c>
      <c r="AM62" s="236" t="s">
        <v>255</v>
      </c>
      <c r="AN62" s="243" t="s">
        <v>136</v>
      </c>
    </row>
    <row r="63" spans="1:40" ht="15.75" customHeight="1" x14ac:dyDescent="0.25">
      <c r="A63" s="233">
        <v>31</v>
      </c>
      <c r="B63" s="234" t="s">
        <v>1245</v>
      </c>
      <c r="C63" s="234"/>
      <c r="D63" s="235">
        <v>30095959</v>
      </c>
      <c r="E63" s="236" t="s">
        <v>573</v>
      </c>
      <c r="F63" s="237" t="s">
        <v>123</v>
      </c>
      <c r="G63" s="238" t="s">
        <v>16</v>
      </c>
      <c r="H63" s="238" t="s">
        <v>170</v>
      </c>
      <c r="I63" s="238" t="s">
        <v>108</v>
      </c>
      <c r="J63" s="236" t="s">
        <v>45</v>
      </c>
      <c r="K63" s="236"/>
      <c r="L63" s="239">
        <v>13000000</v>
      </c>
      <c r="M63" s="239">
        <v>11000000</v>
      </c>
      <c r="N63" s="138">
        <v>1000000</v>
      </c>
      <c r="O63" s="138"/>
      <c r="P63" s="139">
        <v>0</v>
      </c>
      <c r="Q63" s="139">
        <v>0</v>
      </c>
      <c r="R63" s="139">
        <v>0</v>
      </c>
      <c r="S63" s="139">
        <v>0</v>
      </c>
      <c r="T63" s="139">
        <v>1000000</v>
      </c>
      <c r="U63" s="139">
        <v>0</v>
      </c>
      <c r="V63" s="139"/>
      <c r="W63" s="139"/>
      <c r="X63" s="139"/>
      <c r="Y63" s="140">
        <v>0</v>
      </c>
      <c r="Z63" s="140">
        <v>0</v>
      </c>
      <c r="AA63" s="140">
        <v>0</v>
      </c>
      <c r="AB63" s="139">
        <v>0</v>
      </c>
      <c r="AC63" s="139">
        <v>1000000</v>
      </c>
      <c r="AD63" s="139">
        <v>0</v>
      </c>
      <c r="AE63" s="141">
        <v>0</v>
      </c>
      <c r="AF63" s="141">
        <v>1000000</v>
      </c>
      <c r="AG63" s="139">
        <v>1000000</v>
      </c>
      <c r="AH63" s="240">
        <v>0.92307692307692313</v>
      </c>
      <c r="AI63" s="241" t="s">
        <v>1423</v>
      </c>
      <c r="AJ63" s="242">
        <v>40999</v>
      </c>
      <c r="AK63" s="242">
        <v>42369</v>
      </c>
      <c r="AL63" s="236" t="s">
        <v>574</v>
      </c>
      <c r="AM63" s="236" t="s">
        <v>575</v>
      </c>
      <c r="AN63" s="243" t="s">
        <v>554</v>
      </c>
    </row>
    <row r="64" spans="1:40" ht="15.75" customHeight="1" x14ac:dyDescent="0.25">
      <c r="A64" s="233">
        <v>31</v>
      </c>
      <c r="B64" s="234" t="s">
        <v>1245</v>
      </c>
      <c r="C64" s="234"/>
      <c r="D64" s="235">
        <v>30095960</v>
      </c>
      <c r="E64" s="236" t="s">
        <v>585</v>
      </c>
      <c r="F64" s="237" t="s">
        <v>123</v>
      </c>
      <c r="G64" s="238" t="s">
        <v>16</v>
      </c>
      <c r="H64" s="238" t="s">
        <v>170</v>
      </c>
      <c r="I64" s="238" t="s">
        <v>12</v>
      </c>
      <c r="J64" s="236" t="s">
        <v>45</v>
      </c>
      <c r="K64" s="236"/>
      <c r="L64" s="239">
        <v>12300000</v>
      </c>
      <c r="M64" s="239">
        <v>10640000</v>
      </c>
      <c r="N64" s="138">
        <v>1660000</v>
      </c>
      <c r="O64" s="138"/>
      <c r="P64" s="139">
        <v>0</v>
      </c>
      <c r="Q64" s="139">
        <v>0</v>
      </c>
      <c r="R64" s="139">
        <v>0</v>
      </c>
      <c r="S64" s="139">
        <v>0</v>
      </c>
      <c r="T64" s="139">
        <v>1660000</v>
      </c>
      <c r="U64" s="139">
        <v>0</v>
      </c>
      <c r="V64" s="139"/>
      <c r="W64" s="139"/>
      <c r="X64" s="139"/>
      <c r="Y64" s="140">
        <v>0</v>
      </c>
      <c r="Z64" s="140">
        <v>0</v>
      </c>
      <c r="AA64" s="140">
        <v>0</v>
      </c>
      <c r="AB64" s="139">
        <v>0</v>
      </c>
      <c r="AC64" s="139">
        <v>1660000</v>
      </c>
      <c r="AD64" s="139">
        <v>0</v>
      </c>
      <c r="AE64" s="141">
        <v>0</v>
      </c>
      <c r="AF64" s="141">
        <v>1660000</v>
      </c>
      <c r="AG64" s="139">
        <v>0</v>
      </c>
      <c r="AH64" s="240">
        <v>1</v>
      </c>
      <c r="AI64" s="241" t="s">
        <v>1421</v>
      </c>
      <c r="AJ64" s="242">
        <v>40908</v>
      </c>
      <c r="AK64" s="242">
        <v>42004</v>
      </c>
      <c r="AL64" s="236" t="s">
        <v>586</v>
      </c>
      <c r="AM64" s="236" t="s">
        <v>587</v>
      </c>
      <c r="AN64" s="243" t="s">
        <v>554</v>
      </c>
    </row>
    <row r="65" spans="1:40" ht="15.75" customHeight="1" x14ac:dyDescent="0.25">
      <c r="A65" s="233">
        <v>31</v>
      </c>
      <c r="B65" s="234" t="s">
        <v>1245</v>
      </c>
      <c r="C65" s="234"/>
      <c r="D65" s="235">
        <v>30096009</v>
      </c>
      <c r="E65" s="236" t="s">
        <v>979</v>
      </c>
      <c r="F65" s="237" t="s">
        <v>123</v>
      </c>
      <c r="G65" s="238" t="s">
        <v>16</v>
      </c>
      <c r="H65" s="238" t="s">
        <v>258</v>
      </c>
      <c r="I65" s="238" t="s">
        <v>12</v>
      </c>
      <c r="J65" s="236" t="s">
        <v>45</v>
      </c>
      <c r="K65" s="236"/>
      <c r="L65" s="239">
        <v>47262000</v>
      </c>
      <c r="M65" s="239">
        <v>27939394</v>
      </c>
      <c r="N65" s="138">
        <v>1000</v>
      </c>
      <c r="O65" s="138"/>
      <c r="P65" s="139">
        <v>0</v>
      </c>
      <c r="Q65" s="139">
        <v>0</v>
      </c>
      <c r="R65" s="139">
        <v>0</v>
      </c>
      <c r="S65" s="139">
        <v>0</v>
      </c>
      <c r="T65" s="139">
        <v>0</v>
      </c>
      <c r="U65" s="139">
        <v>0</v>
      </c>
      <c r="V65" s="139"/>
      <c r="W65" s="139"/>
      <c r="X65" s="139"/>
      <c r="Y65" s="140">
        <v>0</v>
      </c>
      <c r="Z65" s="140">
        <v>0</v>
      </c>
      <c r="AA65" s="140">
        <v>0</v>
      </c>
      <c r="AB65" s="139">
        <v>0</v>
      </c>
      <c r="AC65" s="139">
        <v>0</v>
      </c>
      <c r="AD65" s="139">
        <v>0</v>
      </c>
      <c r="AE65" s="141">
        <v>0</v>
      </c>
      <c r="AF65" s="141">
        <v>0</v>
      </c>
      <c r="AG65" s="139">
        <v>19322606</v>
      </c>
      <c r="AH65" s="240">
        <v>0.59115979010621644</v>
      </c>
      <c r="AI65" s="241" t="s">
        <v>1423</v>
      </c>
      <c r="AJ65" s="242">
        <v>40820</v>
      </c>
      <c r="AK65" s="242">
        <v>42369</v>
      </c>
      <c r="AL65" s="236" t="s">
        <v>980</v>
      </c>
      <c r="AM65" s="236" t="s">
        <v>981</v>
      </c>
      <c r="AN65" s="243" t="s">
        <v>963</v>
      </c>
    </row>
    <row r="66" spans="1:40" ht="15.75" customHeight="1" x14ac:dyDescent="0.25">
      <c r="A66" s="233">
        <v>31</v>
      </c>
      <c r="B66" s="234" t="s">
        <v>1245</v>
      </c>
      <c r="C66" s="234"/>
      <c r="D66" s="235">
        <v>30096015</v>
      </c>
      <c r="E66" s="236" t="s">
        <v>270</v>
      </c>
      <c r="F66" s="237" t="s">
        <v>123</v>
      </c>
      <c r="G66" s="238" t="s">
        <v>16</v>
      </c>
      <c r="H66" s="238" t="s">
        <v>258</v>
      </c>
      <c r="I66" s="238" t="s">
        <v>12</v>
      </c>
      <c r="J66" s="236" t="s">
        <v>45</v>
      </c>
      <c r="K66" s="236"/>
      <c r="L66" s="239">
        <v>28579000</v>
      </c>
      <c r="M66" s="239">
        <v>16584436</v>
      </c>
      <c r="N66" s="138">
        <v>1000</v>
      </c>
      <c r="O66" s="138"/>
      <c r="P66" s="139">
        <v>0</v>
      </c>
      <c r="Q66" s="139">
        <v>0</v>
      </c>
      <c r="R66" s="139">
        <v>0</v>
      </c>
      <c r="S66" s="139">
        <v>0</v>
      </c>
      <c r="T66" s="139">
        <v>0</v>
      </c>
      <c r="U66" s="139">
        <v>0</v>
      </c>
      <c r="V66" s="139"/>
      <c r="W66" s="139"/>
      <c r="X66" s="139"/>
      <c r="Y66" s="140">
        <v>0</v>
      </c>
      <c r="Z66" s="140">
        <v>0</v>
      </c>
      <c r="AA66" s="140">
        <v>0</v>
      </c>
      <c r="AB66" s="139">
        <v>0</v>
      </c>
      <c r="AC66" s="139">
        <v>0</v>
      </c>
      <c r="AD66" s="139">
        <v>0</v>
      </c>
      <c r="AE66" s="141">
        <v>0</v>
      </c>
      <c r="AF66" s="141">
        <v>0</v>
      </c>
      <c r="AG66" s="139">
        <v>11994564</v>
      </c>
      <c r="AH66" s="240">
        <v>0.58030148010777149</v>
      </c>
      <c r="AI66" s="241" t="s">
        <v>1423</v>
      </c>
      <c r="AJ66" s="242">
        <v>40872</v>
      </c>
      <c r="AK66" s="242">
        <v>42369</v>
      </c>
      <c r="AL66" s="236" t="s">
        <v>271</v>
      </c>
      <c r="AM66" s="236" t="s">
        <v>272</v>
      </c>
      <c r="AN66" s="243" t="s">
        <v>257</v>
      </c>
    </row>
    <row r="67" spans="1:40" ht="15.75" customHeight="1" x14ac:dyDescent="0.25">
      <c r="A67" s="233">
        <v>31</v>
      </c>
      <c r="B67" s="234" t="s">
        <v>1245</v>
      </c>
      <c r="C67" s="234"/>
      <c r="D67" s="235">
        <v>30096336</v>
      </c>
      <c r="E67" s="236" t="s">
        <v>301</v>
      </c>
      <c r="F67" s="237" t="s">
        <v>123</v>
      </c>
      <c r="G67" s="238" t="s">
        <v>16</v>
      </c>
      <c r="H67" s="238" t="s">
        <v>258</v>
      </c>
      <c r="I67" s="238" t="s">
        <v>12</v>
      </c>
      <c r="J67" s="236" t="s">
        <v>45</v>
      </c>
      <c r="K67" s="236"/>
      <c r="L67" s="239">
        <v>33002000</v>
      </c>
      <c r="M67" s="239">
        <v>18772360</v>
      </c>
      <c r="N67" s="138">
        <v>13090000</v>
      </c>
      <c r="O67" s="138"/>
      <c r="P67" s="139">
        <v>0</v>
      </c>
      <c r="Q67" s="139">
        <v>0</v>
      </c>
      <c r="R67" s="139">
        <v>0</v>
      </c>
      <c r="S67" s="139">
        <v>0</v>
      </c>
      <c r="T67" s="139">
        <v>0</v>
      </c>
      <c r="U67" s="139">
        <v>5610000</v>
      </c>
      <c r="V67" s="139"/>
      <c r="W67" s="139"/>
      <c r="X67" s="139"/>
      <c r="Y67" s="140">
        <v>0</v>
      </c>
      <c r="Z67" s="140">
        <v>0</v>
      </c>
      <c r="AA67" s="140">
        <v>7480000</v>
      </c>
      <c r="AB67" s="139">
        <v>0</v>
      </c>
      <c r="AC67" s="139">
        <v>5610000</v>
      </c>
      <c r="AD67" s="139">
        <v>0</v>
      </c>
      <c r="AE67" s="141">
        <v>7480000</v>
      </c>
      <c r="AF67" s="141">
        <v>13090000</v>
      </c>
      <c r="AG67" s="139">
        <v>1139640</v>
      </c>
      <c r="AH67" s="240">
        <v>0.96546754742136842</v>
      </c>
      <c r="AI67" s="241" t="s">
        <v>1416</v>
      </c>
      <c r="AJ67" s="242">
        <v>41586</v>
      </c>
      <c r="AK67" s="242">
        <v>42004</v>
      </c>
      <c r="AL67" s="236" t="s">
        <v>302</v>
      </c>
      <c r="AM67" s="236" t="s">
        <v>303</v>
      </c>
      <c r="AN67" s="243" t="s">
        <v>257</v>
      </c>
    </row>
    <row r="68" spans="1:40" ht="15.75" customHeight="1" x14ac:dyDescent="0.25">
      <c r="A68" s="233">
        <v>31</v>
      </c>
      <c r="B68" s="234" t="s">
        <v>1245</v>
      </c>
      <c r="C68" s="234"/>
      <c r="D68" s="235">
        <v>30096604</v>
      </c>
      <c r="E68" s="236" t="s">
        <v>504</v>
      </c>
      <c r="F68" s="237" t="s">
        <v>123</v>
      </c>
      <c r="G68" s="238" t="s">
        <v>16</v>
      </c>
      <c r="H68" s="238" t="s">
        <v>133</v>
      </c>
      <c r="I68" s="238" t="s">
        <v>64</v>
      </c>
      <c r="J68" s="236" t="s">
        <v>45</v>
      </c>
      <c r="K68" s="236"/>
      <c r="L68" s="239">
        <v>467366000</v>
      </c>
      <c r="M68" s="239">
        <v>54479937</v>
      </c>
      <c r="N68" s="138">
        <v>130241000</v>
      </c>
      <c r="O68" s="138"/>
      <c r="P68" s="139">
        <v>0</v>
      </c>
      <c r="Q68" s="139">
        <v>0</v>
      </c>
      <c r="R68" s="139">
        <v>0</v>
      </c>
      <c r="S68" s="139">
        <v>102710329</v>
      </c>
      <c r="T68" s="139">
        <v>0</v>
      </c>
      <c r="U68" s="139">
        <v>27530154</v>
      </c>
      <c r="V68" s="139"/>
      <c r="W68" s="139"/>
      <c r="X68" s="139"/>
      <c r="Y68" s="140">
        <v>0</v>
      </c>
      <c r="Z68" s="140">
        <v>0</v>
      </c>
      <c r="AA68" s="140">
        <v>0</v>
      </c>
      <c r="AB68" s="139">
        <v>0</v>
      </c>
      <c r="AC68" s="139">
        <v>130240483</v>
      </c>
      <c r="AD68" s="139">
        <v>0</v>
      </c>
      <c r="AE68" s="141">
        <v>0</v>
      </c>
      <c r="AF68" s="141">
        <v>130240483</v>
      </c>
      <c r="AG68" s="139">
        <v>282645580</v>
      </c>
      <c r="AH68" s="240">
        <v>0.39523718028269067</v>
      </c>
      <c r="AI68" s="241" t="s">
        <v>1422</v>
      </c>
      <c r="AJ68" s="242">
        <v>41554</v>
      </c>
      <c r="AK68" s="242">
        <v>42369</v>
      </c>
      <c r="AL68" s="236" t="s">
        <v>505</v>
      </c>
      <c r="AM68" s="236" t="s">
        <v>506</v>
      </c>
      <c r="AN68" s="243" t="s">
        <v>478</v>
      </c>
    </row>
    <row r="69" spans="1:40" ht="15.75" customHeight="1" x14ac:dyDescent="0.25">
      <c r="A69" s="233">
        <v>31</v>
      </c>
      <c r="B69" s="234" t="s">
        <v>1245</v>
      </c>
      <c r="C69" s="234"/>
      <c r="D69" s="235">
        <v>30100226</v>
      </c>
      <c r="E69" s="236" t="s">
        <v>1180</v>
      </c>
      <c r="F69" s="237" t="s">
        <v>123</v>
      </c>
      <c r="G69" s="238" t="s">
        <v>16</v>
      </c>
      <c r="H69" s="238" t="s">
        <v>43</v>
      </c>
      <c r="I69" s="238" t="s">
        <v>12</v>
      </c>
      <c r="J69" s="236" t="s">
        <v>45</v>
      </c>
      <c r="K69" s="236"/>
      <c r="L69" s="239">
        <v>23092000</v>
      </c>
      <c r="M69" s="239">
        <v>2500000</v>
      </c>
      <c r="N69" s="138">
        <v>1000</v>
      </c>
      <c r="O69" s="138"/>
      <c r="P69" s="139">
        <v>0</v>
      </c>
      <c r="Q69" s="139">
        <v>0</v>
      </c>
      <c r="R69" s="139">
        <v>0</v>
      </c>
      <c r="S69" s="139">
        <v>0</v>
      </c>
      <c r="T69" s="139">
        <v>0</v>
      </c>
      <c r="U69" s="139">
        <v>0</v>
      </c>
      <c r="V69" s="139"/>
      <c r="W69" s="139"/>
      <c r="X69" s="139"/>
      <c r="Y69" s="140">
        <v>0</v>
      </c>
      <c r="Z69" s="140">
        <v>0</v>
      </c>
      <c r="AA69" s="140">
        <v>0</v>
      </c>
      <c r="AB69" s="139">
        <v>0</v>
      </c>
      <c r="AC69" s="139">
        <v>0</v>
      </c>
      <c r="AD69" s="139">
        <v>0</v>
      </c>
      <c r="AE69" s="141">
        <v>0</v>
      </c>
      <c r="AF69" s="141">
        <v>0</v>
      </c>
      <c r="AG69" s="139">
        <v>20592000</v>
      </c>
      <c r="AH69" s="240">
        <v>0.10826260176684566</v>
      </c>
      <c r="AI69" s="241" t="s">
        <v>1422</v>
      </c>
      <c r="AJ69" s="242">
        <v>41183</v>
      </c>
      <c r="AK69" s="242">
        <v>42369</v>
      </c>
      <c r="AL69" s="236" t="s">
        <v>1181</v>
      </c>
      <c r="AM69" s="236" t="s">
        <v>1182</v>
      </c>
      <c r="AN69" s="243" t="s">
        <v>1179</v>
      </c>
    </row>
    <row r="70" spans="1:40" ht="15.75" customHeight="1" x14ac:dyDescent="0.25">
      <c r="A70" s="233">
        <v>31</v>
      </c>
      <c r="B70" s="234" t="s">
        <v>1245</v>
      </c>
      <c r="C70" s="234"/>
      <c r="D70" s="235">
        <v>30100360</v>
      </c>
      <c r="E70" s="236" t="s">
        <v>1482</v>
      </c>
      <c r="F70" s="237" t="s">
        <v>123</v>
      </c>
      <c r="G70" s="238" t="s">
        <v>24</v>
      </c>
      <c r="H70" s="238" t="s">
        <v>148</v>
      </c>
      <c r="I70" s="238" t="s">
        <v>1246</v>
      </c>
      <c r="J70" s="236" t="s">
        <v>45</v>
      </c>
      <c r="K70" s="236"/>
      <c r="L70" s="239">
        <v>29458000</v>
      </c>
      <c r="M70" s="239">
        <v>0</v>
      </c>
      <c r="N70" s="138">
        <v>2000</v>
      </c>
      <c r="O70" s="138"/>
      <c r="P70" s="139"/>
      <c r="Q70" s="139"/>
      <c r="R70" s="139"/>
      <c r="S70" s="139"/>
      <c r="T70" s="139"/>
      <c r="U70" s="139"/>
      <c r="V70" s="139"/>
      <c r="W70" s="139"/>
      <c r="X70" s="139"/>
      <c r="Y70" s="140">
        <v>0</v>
      </c>
      <c r="Z70" s="140">
        <v>0</v>
      </c>
      <c r="AA70" s="140">
        <v>0</v>
      </c>
      <c r="AB70" s="139">
        <v>0</v>
      </c>
      <c r="AC70" s="139">
        <v>0</v>
      </c>
      <c r="AD70" s="139">
        <v>0</v>
      </c>
      <c r="AE70" s="141">
        <v>0</v>
      </c>
      <c r="AF70" s="141">
        <v>0</v>
      </c>
      <c r="AG70" s="139">
        <v>29458000</v>
      </c>
      <c r="AH70" s="240">
        <v>0</v>
      </c>
      <c r="AI70" s="241"/>
      <c r="AJ70" s="242">
        <v>41821</v>
      </c>
      <c r="AK70" s="242">
        <v>42735</v>
      </c>
      <c r="AL70" s="236" t="s">
        <v>149</v>
      </c>
      <c r="AM70" s="236" t="s">
        <v>1804</v>
      </c>
      <c r="AN70" s="243" t="s">
        <v>1685</v>
      </c>
    </row>
    <row r="71" spans="1:40" ht="15.75" customHeight="1" x14ac:dyDescent="0.25">
      <c r="A71" s="233">
        <v>31</v>
      </c>
      <c r="B71" s="234" t="s">
        <v>1245</v>
      </c>
      <c r="C71" s="234"/>
      <c r="D71" s="235">
        <v>30100368</v>
      </c>
      <c r="E71" s="236" t="s">
        <v>1520</v>
      </c>
      <c r="F71" s="237" t="s">
        <v>123</v>
      </c>
      <c r="G71" s="238" t="s">
        <v>24</v>
      </c>
      <c r="H71" s="238" t="s">
        <v>148</v>
      </c>
      <c r="I71" s="238" t="s">
        <v>1246</v>
      </c>
      <c r="J71" s="236" t="s">
        <v>45</v>
      </c>
      <c r="K71" s="236"/>
      <c r="L71" s="239">
        <v>29458000</v>
      </c>
      <c r="M71" s="239">
        <v>0</v>
      </c>
      <c r="N71" s="138">
        <v>2000</v>
      </c>
      <c r="O71" s="138"/>
      <c r="P71" s="139"/>
      <c r="Q71" s="139"/>
      <c r="R71" s="139"/>
      <c r="S71" s="139"/>
      <c r="T71" s="139"/>
      <c r="U71" s="139"/>
      <c r="V71" s="139"/>
      <c r="W71" s="139"/>
      <c r="X71" s="139"/>
      <c r="Y71" s="140">
        <v>0</v>
      </c>
      <c r="Z71" s="140">
        <v>0</v>
      </c>
      <c r="AA71" s="140">
        <v>0</v>
      </c>
      <c r="AB71" s="139">
        <v>0</v>
      </c>
      <c r="AC71" s="139">
        <v>0</v>
      </c>
      <c r="AD71" s="139">
        <v>0</v>
      </c>
      <c r="AE71" s="141">
        <v>0</v>
      </c>
      <c r="AF71" s="141">
        <v>0</v>
      </c>
      <c r="AG71" s="139">
        <v>29458000</v>
      </c>
      <c r="AH71" s="240">
        <v>0</v>
      </c>
      <c r="AI71" s="241"/>
      <c r="AJ71" s="242">
        <v>42004</v>
      </c>
      <c r="AK71" s="242">
        <v>42735</v>
      </c>
      <c r="AL71" s="236" t="s">
        <v>149</v>
      </c>
      <c r="AM71" s="236" t="s">
        <v>1805</v>
      </c>
      <c r="AN71" s="243" t="s">
        <v>1685</v>
      </c>
    </row>
    <row r="72" spans="1:40" ht="15.75" customHeight="1" x14ac:dyDescent="0.25">
      <c r="A72" s="233">
        <v>31</v>
      </c>
      <c r="B72" s="234" t="s">
        <v>1245</v>
      </c>
      <c r="C72" s="234"/>
      <c r="D72" s="235">
        <v>30101519</v>
      </c>
      <c r="E72" s="236" t="s">
        <v>1483</v>
      </c>
      <c r="F72" s="237" t="s">
        <v>123</v>
      </c>
      <c r="G72" s="238" t="s">
        <v>24</v>
      </c>
      <c r="H72" s="238" t="s">
        <v>2966</v>
      </c>
      <c r="I72" s="238" t="s">
        <v>1246</v>
      </c>
      <c r="J72" s="236" t="s">
        <v>45</v>
      </c>
      <c r="K72" s="236"/>
      <c r="L72" s="239">
        <v>29457000</v>
      </c>
      <c r="M72" s="239">
        <v>0</v>
      </c>
      <c r="N72" s="138">
        <v>2000</v>
      </c>
      <c r="O72" s="138"/>
      <c r="P72" s="139"/>
      <c r="Q72" s="139"/>
      <c r="R72" s="139"/>
      <c r="S72" s="139"/>
      <c r="T72" s="139"/>
      <c r="U72" s="139"/>
      <c r="V72" s="139"/>
      <c r="W72" s="139"/>
      <c r="X72" s="139"/>
      <c r="Y72" s="140">
        <v>0</v>
      </c>
      <c r="Z72" s="140">
        <v>0</v>
      </c>
      <c r="AA72" s="140">
        <v>0</v>
      </c>
      <c r="AB72" s="139">
        <v>0</v>
      </c>
      <c r="AC72" s="139">
        <v>0</v>
      </c>
      <c r="AD72" s="139">
        <v>0</v>
      </c>
      <c r="AE72" s="141">
        <v>0</v>
      </c>
      <c r="AF72" s="141">
        <v>0</v>
      </c>
      <c r="AG72" s="139">
        <v>29457000</v>
      </c>
      <c r="AH72" s="240">
        <v>0</v>
      </c>
      <c r="AI72" s="241"/>
      <c r="AJ72" s="242">
        <v>41821</v>
      </c>
      <c r="AK72" s="242">
        <v>42735</v>
      </c>
      <c r="AL72" s="236" t="s">
        <v>149</v>
      </c>
      <c r="AM72" s="236" t="s">
        <v>1806</v>
      </c>
      <c r="AN72" s="243" t="s">
        <v>1685</v>
      </c>
    </row>
    <row r="73" spans="1:40" ht="15.75" customHeight="1" x14ac:dyDescent="0.25">
      <c r="A73" s="233">
        <v>31</v>
      </c>
      <c r="B73" s="234" t="s">
        <v>1245</v>
      </c>
      <c r="C73" s="234"/>
      <c r="D73" s="235">
        <v>30101862</v>
      </c>
      <c r="E73" s="236" t="s">
        <v>847</v>
      </c>
      <c r="F73" s="237" t="s">
        <v>123</v>
      </c>
      <c r="G73" s="238" t="s">
        <v>24</v>
      </c>
      <c r="H73" s="238" t="s">
        <v>144</v>
      </c>
      <c r="I73" s="238" t="s">
        <v>12</v>
      </c>
      <c r="J73" s="236" t="s">
        <v>45</v>
      </c>
      <c r="K73" s="236"/>
      <c r="L73" s="239">
        <v>40217000</v>
      </c>
      <c r="M73" s="239">
        <v>0</v>
      </c>
      <c r="N73" s="138">
        <v>11300000</v>
      </c>
      <c r="O73" s="138"/>
      <c r="P73" s="139">
        <v>0</v>
      </c>
      <c r="Q73" s="139">
        <v>0</v>
      </c>
      <c r="R73" s="139">
        <v>0</v>
      </c>
      <c r="S73" s="139">
        <v>0</v>
      </c>
      <c r="T73" s="139">
        <v>700000</v>
      </c>
      <c r="U73" s="139">
        <v>700000</v>
      </c>
      <c r="V73" s="139">
        <v>700000</v>
      </c>
      <c r="W73" s="139">
        <v>700000</v>
      </c>
      <c r="X73" s="139">
        <v>7100000</v>
      </c>
      <c r="Y73" s="140">
        <v>700000</v>
      </c>
      <c r="Z73" s="140">
        <v>700000</v>
      </c>
      <c r="AA73" s="140">
        <v>0</v>
      </c>
      <c r="AB73" s="139">
        <v>0</v>
      </c>
      <c r="AC73" s="139">
        <v>1400000</v>
      </c>
      <c r="AD73" s="139">
        <v>8500000</v>
      </c>
      <c r="AE73" s="141">
        <v>1400000</v>
      </c>
      <c r="AF73" s="141">
        <v>11300000</v>
      </c>
      <c r="AG73" s="139">
        <v>28917000</v>
      </c>
      <c r="AH73" s="240">
        <v>0.28097570679066064</v>
      </c>
      <c r="AI73" s="241"/>
      <c r="AJ73" s="242">
        <v>41852</v>
      </c>
      <c r="AK73" s="242">
        <v>42369</v>
      </c>
      <c r="AL73" s="236" t="s">
        <v>1328</v>
      </c>
      <c r="AM73" s="236" t="s">
        <v>848</v>
      </c>
      <c r="AN73" s="243" t="s">
        <v>835</v>
      </c>
    </row>
    <row r="74" spans="1:40" ht="15.75" customHeight="1" x14ac:dyDescent="0.25">
      <c r="A74" s="233">
        <v>31</v>
      </c>
      <c r="B74" s="234" t="s">
        <v>1245</v>
      </c>
      <c r="C74" s="234"/>
      <c r="D74" s="235">
        <v>30103883</v>
      </c>
      <c r="E74" s="236" t="s">
        <v>169</v>
      </c>
      <c r="F74" s="237" t="s">
        <v>123</v>
      </c>
      <c r="G74" s="238" t="s">
        <v>16</v>
      </c>
      <c r="H74" s="238" t="s">
        <v>170</v>
      </c>
      <c r="I74" s="238" t="s">
        <v>12</v>
      </c>
      <c r="J74" s="236" t="s">
        <v>45</v>
      </c>
      <c r="K74" s="236"/>
      <c r="L74" s="239">
        <v>49373000</v>
      </c>
      <c r="M74" s="239">
        <v>2473000</v>
      </c>
      <c r="N74" s="138">
        <v>46900000</v>
      </c>
      <c r="O74" s="138"/>
      <c r="P74" s="139">
        <v>0</v>
      </c>
      <c r="Q74" s="139">
        <v>0</v>
      </c>
      <c r="R74" s="139">
        <v>0</v>
      </c>
      <c r="S74" s="139">
        <v>4690000</v>
      </c>
      <c r="T74" s="139">
        <v>9380000</v>
      </c>
      <c r="U74" s="139">
        <v>9380000</v>
      </c>
      <c r="V74" s="139">
        <v>9380000</v>
      </c>
      <c r="W74" s="139">
        <v>0</v>
      </c>
      <c r="X74" s="139">
        <v>9380000</v>
      </c>
      <c r="Y74" s="140">
        <v>0</v>
      </c>
      <c r="Z74" s="140">
        <v>0</v>
      </c>
      <c r="AA74" s="140">
        <v>4690000</v>
      </c>
      <c r="AB74" s="139">
        <v>0</v>
      </c>
      <c r="AC74" s="139">
        <v>23450000</v>
      </c>
      <c r="AD74" s="139">
        <v>18760000</v>
      </c>
      <c r="AE74" s="141">
        <v>4690000</v>
      </c>
      <c r="AF74" s="141">
        <v>46900000</v>
      </c>
      <c r="AG74" s="139">
        <v>0</v>
      </c>
      <c r="AH74" s="240">
        <v>1</v>
      </c>
      <c r="AI74" s="241" t="s">
        <v>1421</v>
      </c>
      <c r="AJ74" s="242">
        <v>41610</v>
      </c>
      <c r="AK74" s="242">
        <v>42004</v>
      </c>
      <c r="AL74" s="236" t="s">
        <v>171</v>
      </c>
      <c r="AM74" s="236" t="s">
        <v>172</v>
      </c>
      <c r="AN74" s="243" t="s">
        <v>136</v>
      </c>
    </row>
    <row r="75" spans="1:40" ht="15.75" customHeight="1" x14ac:dyDescent="0.25">
      <c r="A75" s="233">
        <v>31</v>
      </c>
      <c r="B75" s="234" t="s">
        <v>1245</v>
      </c>
      <c r="C75" s="234"/>
      <c r="D75" s="235">
        <v>30104156</v>
      </c>
      <c r="E75" s="236" t="s">
        <v>276</v>
      </c>
      <c r="F75" s="237" t="s">
        <v>123</v>
      </c>
      <c r="G75" s="238" t="s">
        <v>16</v>
      </c>
      <c r="H75" s="238" t="s">
        <v>244</v>
      </c>
      <c r="I75" s="238" t="s">
        <v>12</v>
      </c>
      <c r="J75" s="236" t="s">
        <v>45</v>
      </c>
      <c r="K75" s="236"/>
      <c r="L75" s="239">
        <v>34311000</v>
      </c>
      <c r="M75" s="239">
        <v>20042000</v>
      </c>
      <c r="N75" s="138">
        <v>10347000</v>
      </c>
      <c r="O75" s="138"/>
      <c r="P75" s="139">
        <v>0</v>
      </c>
      <c r="Q75" s="139">
        <v>0</v>
      </c>
      <c r="R75" s="139">
        <v>0</v>
      </c>
      <c r="S75" s="139">
        <v>0</v>
      </c>
      <c r="T75" s="139">
        <v>0</v>
      </c>
      <c r="U75" s="139">
        <v>0</v>
      </c>
      <c r="V75" s="139">
        <v>4598000</v>
      </c>
      <c r="W75" s="139">
        <v>0</v>
      </c>
      <c r="X75" s="139">
        <v>0</v>
      </c>
      <c r="Y75" s="140">
        <v>0</v>
      </c>
      <c r="Z75" s="140">
        <v>0</v>
      </c>
      <c r="AA75" s="140">
        <v>5747500</v>
      </c>
      <c r="AB75" s="139">
        <v>0</v>
      </c>
      <c r="AC75" s="139">
        <v>0</v>
      </c>
      <c r="AD75" s="139">
        <v>4598000</v>
      </c>
      <c r="AE75" s="141">
        <v>5747500</v>
      </c>
      <c r="AF75" s="141">
        <v>10345500</v>
      </c>
      <c r="AG75" s="139">
        <v>3923500</v>
      </c>
      <c r="AH75" s="240">
        <v>0.88564891725685635</v>
      </c>
      <c r="AI75" s="241" t="s">
        <v>1416</v>
      </c>
      <c r="AJ75" s="242">
        <v>41136</v>
      </c>
      <c r="AK75" s="242">
        <v>42369</v>
      </c>
      <c r="AL75" s="236" t="s">
        <v>277</v>
      </c>
      <c r="AM75" s="236" t="s">
        <v>278</v>
      </c>
      <c r="AN75" s="243" t="s">
        <v>257</v>
      </c>
    </row>
    <row r="76" spans="1:40" ht="15.75" customHeight="1" x14ac:dyDescent="0.25">
      <c r="A76" s="233">
        <v>31</v>
      </c>
      <c r="B76" s="234" t="s">
        <v>1245</v>
      </c>
      <c r="C76" s="234"/>
      <c r="D76" s="235">
        <v>30104166</v>
      </c>
      <c r="E76" s="236" t="s">
        <v>879</v>
      </c>
      <c r="F76" s="237" t="s">
        <v>123</v>
      </c>
      <c r="G76" s="238" t="s">
        <v>16</v>
      </c>
      <c r="H76" s="238" t="s">
        <v>151</v>
      </c>
      <c r="I76" s="238" t="s">
        <v>643</v>
      </c>
      <c r="J76" s="236" t="s">
        <v>45</v>
      </c>
      <c r="K76" s="236"/>
      <c r="L76" s="239">
        <v>30000000</v>
      </c>
      <c r="M76" s="239">
        <v>20888423</v>
      </c>
      <c r="N76" s="138">
        <v>1000</v>
      </c>
      <c r="O76" s="138"/>
      <c r="P76" s="139">
        <v>0</v>
      </c>
      <c r="Q76" s="139">
        <v>0</v>
      </c>
      <c r="R76" s="139">
        <v>0</v>
      </c>
      <c r="S76" s="139">
        <v>0</v>
      </c>
      <c r="T76" s="139">
        <v>0</v>
      </c>
      <c r="U76" s="139">
        <v>0</v>
      </c>
      <c r="V76" s="139"/>
      <c r="W76" s="139"/>
      <c r="X76" s="139"/>
      <c r="Y76" s="140">
        <v>0</v>
      </c>
      <c r="Z76" s="140">
        <v>0</v>
      </c>
      <c r="AA76" s="140">
        <v>0</v>
      </c>
      <c r="AB76" s="139">
        <v>0</v>
      </c>
      <c r="AC76" s="139">
        <v>0</v>
      </c>
      <c r="AD76" s="139">
        <v>0</v>
      </c>
      <c r="AE76" s="141">
        <v>0</v>
      </c>
      <c r="AF76" s="141">
        <v>0</v>
      </c>
      <c r="AG76" s="139">
        <v>9111577</v>
      </c>
      <c r="AH76" s="240">
        <v>0.69628076666666672</v>
      </c>
      <c r="AI76" s="241" t="s">
        <v>1423</v>
      </c>
      <c r="AJ76" s="242">
        <v>40784</v>
      </c>
      <c r="AK76" s="242">
        <v>42369</v>
      </c>
      <c r="AL76" s="236" t="s">
        <v>1329</v>
      </c>
      <c r="AM76" s="236" t="s">
        <v>880</v>
      </c>
      <c r="AN76" s="243" t="s">
        <v>878</v>
      </c>
    </row>
    <row r="77" spans="1:40" ht="15.75" customHeight="1" x14ac:dyDescent="0.25">
      <c r="A77" s="233">
        <v>31</v>
      </c>
      <c r="B77" s="234" t="s">
        <v>1245</v>
      </c>
      <c r="C77" s="234"/>
      <c r="D77" s="235">
        <v>30104237</v>
      </c>
      <c r="E77" s="236" t="s">
        <v>298</v>
      </c>
      <c r="F77" s="237" t="s">
        <v>123</v>
      </c>
      <c r="G77" s="238" t="s">
        <v>24</v>
      </c>
      <c r="H77" s="238" t="s">
        <v>2517</v>
      </c>
      <c r="I77" s="238" t="s">
        <v>12</v>
      </c>
      <c r="J77" s="236" t="s">
        <v>45</v>
      </c>
      <c r="K77" s="236"/>
      <c r="L77" s="239">
        <v>38832000</v>
      </c>
      <c r="M77" s="239">
        <v>0</v>
      </c>
      <c r="N77" s="138">
        <v>501000</v>
      </c>
      <c r="O77" s="138"/>
      <c r="P77" s="139">
        <v>0</v>
      </c>
      <c r="Q77" s="139">
        <v>0</v>
      </c>
      <c r="R77" s="139">
        <v>0</v>
      </c>
      <c r="S77" s="139">
        <v>0</v>
      </c>
      <c r="T77" s="139">
        <v>0</v>
      </c>
      <c r="U77" s="139">
        <v>0</v>
      </c>
      <c r="V77" s="139">
        <v>0</v>
      </c>
      <c r="W77" s="139">
        <v>500000</v>
      </c>
      <c r="X77" s="139">
        <v>0</v>
      </c>
      <c r="Y77" s="140">
        <v>0</v>
      </c>
      <c r="Z77" s="140">
        <v>0</v>
      </c>
      <c r="AA77" s="140">
        <v>0</v>
      </c>
      <c r="AB77" s="139">
        <v>0</v>
      </c>
      <c r="AC77" s="139">
        <v>0</v>
      </c>
      <c r="AD77" s="139">
        <v>500000</v>
      </c>
      <c r="AE77" s="141">
        <v>0</v>
      </c>
      <c r="AF77" s="141">
        <v>500000</v>
      </c>
      <c r="AG77" s="139">
        <v>38332000</v>
      </c>
      <c r="AH77" s="240">
        <v>1.2875978574371652E-2</v>
      </c>
      <c r="AI77" s="241" t="s">
        <v>1417</v>
      </c>
      <c r="AJ77" s="242">
        <v>41913</v>
      </c>
      <c r="AK77" s="242">
        <v>42369</v>
      </c>
      <c r="AL77" s="236" t="s">
        <v>1324</v>
      </c>
      <c r="AM77" s="236" t="s">
        <v>300</v>
      </c>
      <c r="AN77" s="243" t="s">
        <v>257</v>
      </c>
    </row>
    <row r="78" spans="1:40" ht="15.75" customHeight="1" x14ac:dyDescent="0.25">
      <c r="A78" s="233">
        <v>31</v>
      </c>
      <c r="B78" s="234" t="s">
        <v>1245</v>
      </c>
      <c r="C78" s="234"/>
      <c r="D78" s="235">
        <v>30104285</v>
      </c>
      <c r="E78" s="236" t="s">
        <v>199</v>
      </c>
      <c r="F78" s="237" t="s">
        <v>123</v>
      </c>
      <c r="G78" s="238" t="s">
        <v>24</v>
      </c>
      <c r="H78" s="238" t="s">
        <v>200</v>
      </c>
      <c r="I78" s="238" t="s">
        <v>125</v>
      </c>
      <c r="J78" s="236" t="s">
        <v>45</v>
      </c>
      <c r="K78" s="236"/>
      <c r="L78" s="239">
        <v>158861000</v>
      </c>
      <c r="M78" s="239">
        <v>0</v>
      </c>
      <c r="N78" s="138">
        <v>43154000</v>
      </c>
      <c r="O78" s="138"/>
      <c r="P78" s="139">
        <v>0</v>
      </c>
      <c r="Q78" s="139">
        <v>0</v>
      </c>
      <c r="R78" s="139">
        <v>0</v>
      </c>
      <c r="S78" s="139">
        <v>0</v>
      </c>
      <c r="T78" s="139">
        <v>0</v>
      </c>
      <c r="U78" s="139">
        <v>1725000</v>
      </c>
      <c r="V78" s="139"/>
      <c r="W78" s="139"/>
      <c r="X78" s="139"/>
      <c r="Y78" s="140">
        <v>0</v>
      </c>
      <c r="Z78" s="140">
        <v>0</v>
      </c>
      <c r="AA78" s="140">
        <v>41415840</v>
      </c>
      <c r="AB78" s="139">
        <v>0</v>
      </c>
      <c r="AC78" s="139">
        <v>1725000</v>
      </c>
      <c r="AD78" s="139">
        <v>0</v>
      </c>
      <c r="AE78" s="141">
        <v>41415840</v>
      </c>
      <c r="AF78" s="141">
        <v>43140840</v>
      </c>
      <c r="AG78" s="139">
        <v>115720160</v>
      </c>
      <c r="AH78" s="240">
        <v>0.27156344225454959</v>
      </c>
      <c r="AI78" s="241"/>
      <c r="AJ78" s="242">
        <v>41913</v>
      </c>
      <c r="AK78" s="242">
        <v>42369</v>
      </c>
      <c r="AL78" s="236" t="s">
        <v>201</v>
      </c>
      <c r="AM78" s="236" t="s">
        <v>202</v>
      </c>
      <c r="AN78" s="243" t="s">
        <v>136</v>
      </c>
    </row>
    <row r="79" spans="1:40" ht="15.75" customHeight="1" x14ac:dyDescent="0.25">
      <c r="A79" s="233">
        <v>31</v>
      </c>
      <c r="B79" s="234" t="s">
        <v>1245</v>
      </c>
      <c r="C79" s="234"/>
      <c r="D79" s="245">
        <v>30105987</v>
      </c>
      <c r="E79" s="246" t="s">
        <v>282</v>
      </c>
      <c r="F79" s="237" t="s">
        <v>123</v>
      </c>
      <c r="G79" s="244" t="s">
        <v>24</v>
      </c>
      <c r="H79" s="238" t="s">
        <v>148</v>
      </c>
      <c r="I79" s="244" t="s">
        <v>1246</v>
      </c>
      <c r="J79" s="142" t="s">
        <v>45</v>
      </c>
      <c r="K79" s="248"/>
      <c r="L79" s="249">
        <v>29458000</v>
      </c>
      <c r="M79" s="249">
        <v>0</v>
      </c>
      <c r="N79" s="143">
        <v>1000</v>
      </c>
      <c r="O79" s="143"/>
      <c r="P79" s="142"/>
      <c r="Q79" s="142"/>
      <c r="R79" s="142"/>
      <c r="S79" s="142"/>
      <c r="T79" s="142"/>
      <c r="U79" s="142"/>
      <c r="V79" s="142"/>
      <c r="W79" s="142"/>
      <c r="X79" s="142"/>
      <c r="Y79" s="140">
        <v>0</v>
      </c>
      <c r="Z79" s="140">
        <v>0</v>
      </c>
      <c r="AA79" s="140">
        <v>0</v>
      </c>
      <c r="AB79" s="139">
        <v>0</v>
      </c>
      <c r="AC79" s="139">
        <v>0</v>
      </c>
      <c r="AD79" s="139">
        <v>0</v>
      </c>
      <c r="AE79" s="141">
        <v>0</v>
      </c>
      <c r="AF79" s="141">
        <v>0</v>
      </c>
      <c r="AG79" s="139">
        <v>29458000</v>
      </c>
      <c r="AH79" s="240">
        <v>0</v>
      </c>
      <c r="AI79" s="142"/>
      <c r="AJ79" s="142"/>
      <c r="AK79" s="142"/>
      <c r="AL79" s="142" t="s">
        <v>400</v>
      </c>
      <c r="AM79" s="142" t="s">
        <v>2976</v>
      </c>
      <c r="AN79" s="250"/>
    </row>
    <row r="80" spans="1:40" ht="15.75" customHeight="1" x14ac:dyDescent="0.25">
      <c r="A80" s="233">
        <v>31</v>
      </c>
      <c r="B80" s="234" t="s">
        <v>1245</v>
      </c>
      <c r="C80" s="234"/>
      <c r="D80" s="235">
        <v>30109265</v>
      </c>
      <c r="E80" s="236" t="s">
        <v>1191</v>
      </c>
      <c r="F80" s="237" t="s">
        <v>123</v>
      </c>
      <c r="G80" s="238" t="s">
        <v>16</v>
      </c>
      <c r="H80" s="238" t="s">
        <v>43</v>
      </c>
      <c r="I80" s="238" t="s">
        <v>12</v>
      </c>
      <c r="J80" s="236" t="s">
        <v>45</v>
      </c>
      <c r="K80" s="236"/>
      <c r="L80" s="239">
        <v>19108000</v>
      </c>
      <c r="M80" s="239">
        <v>2500000</v>
      </c>
      <c r="N80" s="138">
        <v>1000</v>
      </c>
      <c r="O80" s="138"/>
      <c r="P80" s="139">
        <v>0</v>
      </c>
      <c r="Q80" s="139">
        <v>0</v>
      </c>
      <c r="R80" s="139">
        <v>0</v>
      </c>
      <c r="S80" s="139">
        <v>0</v>
      </c>
      <c r="T80" s="139">
        <v>0</v>
      </c>
      <c r="U80" s="139">
        <v>0</v>
      </c>
      <c r="V80" s="139"/>
      <c r="W80" s="139"/>
      <c r="X80" s="139"/>
      <c r="Y80" s="140">
        <v>0</v>
      </c>
      <c r="Z80" s="140">
        <v>0</v>
      </c>
      <c r="AA80" s="140">
        <v>0</v>
      </c>
      <c r="AB80" s="139">
        <v>0</v>
      </c>
      <c r="AC80" s="139">
        <v>0</v>
      </c>
      <c r="AD80" s="139">
        <v>0</v>
      </c>
      <c r="AE80" s="141">
        <v>0</v>
      </c>
      <c r="AF80" s="141">
        <v>0</v>
      </c>
      <c r="AG80" s="139">
        <v>16608000</v>
      </c>
      <c r="AH80" s="240">
        <v>0.13083525225036635</v>
      </c>
      <c r="AI80" s="241"/>
      <c r="AJ80" s="242">
        <v>41183</v>
      </c>
      <c r="AK80" s="242">
        <v>42369</v>
      </c>
      <c r="AL80" s="236" t="s">
        <v>1192</v>
      </c>
      <c r="AM80" s="236" t="s">
        <v>1193</v>
      </c>
      <c r="AN80" s="243" t="s">
        <v>1179</v>
      </c>
    </row>
    <row r="81" spans="1:40" ht="15.75" customHeight="1" x14ac:dyDescent="0.25">
      <c r="A81" s="233">
        <v>31</v>
      </c>
      <c r="B81" s="234" t="s">
        <v>1245</v>
      </c>
      <c r="C81" s="234"/>
      <c r="D81" s="235">
        <v>30111597</v>
      </c>
      <c r="E81" s="236" t="s">
        <v>769</v>
      </c>
      <c r="F81" s="237" t="s">
        <v>123</v>
      </c>
      <c r="G81" s="238" t="s">
        <v>24</v>
      </c>
      <c r="H81" s="238" t="s">
        <v>248</v>
      </c>
      <c r="I81" s="238" t="s">
        <v>12</v>
      </c>
      <c r="J81" s="236" t="s">
        <v>45</v>
      </c>
      <c r="K81" s="236"/>
      <c r="L81" s="239">
        <v>23320000</v>
      </c>
      <c r="M81" s="239">
        <v>0</v>
      </c>
      <c r="N81" s="138">
        <v>4640000</v>
      </c>
      <c r="O81" s="138"/>
      <c r="P81" s="139">
        <v>0</v>
      </c>
      <c r="Q81" s="139">
        <v>0</v>
      </c>
      <c r="R81" s="139">
        <v>0</v>
      </c>
      <c r="S81" s="139">
        <v>0</v>
      </c>
      <c r="T81" s="139">
        <v>0</v>
      </c>
      <c r="U81" s="139">
        <v>0</v>
      </c>
      <c r="V81" s="139"/>
      <c r="W81" s="139"/>
      <c r="X81" s="139"/>
      <c r="Y81" s="140">
        <v>0</v>
      </c>
      <c r="Z81" s="140">
        <v>0</v>
      </c>
      <c r="AA81" s="140">
        <v>0</v>
      </c>
      <c r="AB81" s="139">
        <v>0</v>
      </c>
      <c r="AC81" s="139">
        <v>0</v>
      </c>
      <c r="AD81" s="139">
        <v>0</v>
      </c>
      <c r="AE81" s="141">
        <v>0</v>
      </c>
      <c r="AF81" s="141">
        <v>0</v>
      </c>
      <c r="AG81" s="139">
        <v>23320000</v>
      </c>
      <c r="AH81" s="240">
        <v>0</v>
      </c>
      <c r="AI81" s="241"/>
      <c r="AJ81" s="242">
        <v>41944</v>
      </c>
      <c r="AK81" s="242">
        <v>42369</v>
      </c>
      <c r="AL81" s="236" t="s">
        <v>1327</v>
      </c>
      <c r="AM81" s="236" t="s">
        <v>770</v>
      </c>
      <c r="AN81" s="243" t="s">
        <v>756</v>
      </c>
    </row>
    <row r="82" spans="1:40" ht="15.75" customHeight="1" x14ac:dyDescent="0.25">
      <c r="A82" s="233">
        <v>31</v>
      </c>
      <c r="B82" s="234" t="s">
        <v>1245</v>
      </c>
      <c r="C82" s="234"/>
      <c r="D82" s="235">
        <v>30112980</v>
      </c>
      <c r="E82" s="236" t="s">
        <v>590</v>
      </c>
      <c r="F82" s="237" t="s">
        <v>123</v>
      </c>
      <c r="G82" s="238" t="s">
        <v>16</v>
      </c>
      <c r="H82" s="238" t="s">
        <v>79</v>
      </c>
      <c r="I82" s="238" t="s">
        <v>108</v>
      </c>
      <c r="J82" s="236" t="s">
        <v>45</v>
      </c>
      <c r="K82" s="236"/>
      <c r="L82" s="239">
        <v>30522000</v>
      </c>
      <c r="M82" s="239">
        <v>17050000</v>
      </c>
      <c r="N82" s="138">
        <v>5150000</v>
      </c>
      <c r="O82" s="138"/>
      <c r="P82" s="139">
        <v>0</v>
      </c>
      <c r="Q82" s="139">
        <v>0</v>
      </c>
      <c r="R82" s="139">
        <v>1322000</v>
      </c>
      <c r="S82" s="139">
        <v>0</v>
      </c>
      <c r="T82" s="139">
        <v>0</v>
      </c>
      <c r="U82" s="139">
        <v>0</v>
      </c>
      <c r="V82" s="139">
        <v>0</v>
      </c>
      <c r="W82" s="139">
        <v>0</v>
      </c>
      <c r="X82" s="139">
        <v>3827250</v>
      </c>
      <c r="Y82" s="140">
        <v>0</v>
      </c>
      <c r="Z82" s="140">
        <v>0</v>
      </c>
      <c r="AA82" s="140">
        <v>0</v>
      </c>
      <c r="AB82" s="139">
        <v>1322000</v>
      </c>
      <c r="AC82" s="139">
        <v>0</v>
      </c>
      <c r="AD82" s="139">
        <v>3827250</v>
      </c>
      <c r="AE82" s="141">
        <v>0</v>
      </c>
      <c r="AF82" s="141">
        <v>5149250</v>
      </c>
      <c r="AG82" s="139">
        <v>8322750</v>
      </c>
      <c r="AH82" s="240">
        <v>0.72731963829368984</v>
      </c>
      <c r="AI82" s="241" t="s">
        <v>1423</v>
      </c>
      <c r="AJ82" s="242">
        <v>41400</v>
      </c>
      <c r="AK82" s="242">
        <v>42369</v>
      </c>
      <c r="AL82" s="236" t="s">
        <v>591</v>
      </c>
      <c r="AM82" s="236" t="s">
        <v>592</v>
      </c>
      <c r="AN82" s="243" t="s">
        <v>593</v>
      </c>
    </row>
    <row r="83" spans="1:40" ht="15.75" customHeight="1" x14ac:dyDescent="0.25">
      <c r="A83" s="233">
        <v>31</v>
      </c>
      <c r="B83" s="234" t="s">
        <v>1245</v>
      </c>
      <c r="C83" s="234"/>
      <c r="D83" s="235">
        <v>30113074</v>
      </c>
      <c r="E83" s="236" t="s">
        <v>597</v>
      </c>
      <c r="F83" s="237" t="s">
        <v>123</v>
      </c>
      <c r="G83" s="238" t="s">
        <v>16</v>
      </c>
      <c r="H83" s="238" t="s">
        <v>79</v>
      </c>
      <c r="I83" s="238" t="s">
        <v>108</v>
      </c>
      <c r="J83" s="236" t="s">
        <v>45</v>
      </c>
      <c r="K83" s="236"/>
      <c r="L83" s="239">
        <v>46555000</v>
      </c>
      <c r="M83" s="239">
        <v>18629000</v>
      </c>
      <c r="N83" s="138">
        <v>6198000</v>
      </c>
      <c r="O83" s="138"/>
      <c r="P83" s="139">
        <v>0</v>
      </c>
      <c r="Q83" s="139">
        <v>0</v>
      </c>
      <c r="R83" s="139">
        <v>1591000</v>
      </c>
      <c r="S83" s="139">
        <v>0</v>
      </c>
      <c r="T83" s="139">
        <v>0</v>
      </c>
      <c r="U83" s="139">
        <v>0</v>
      </c>
      <c r="V83" s="139">
        <v>0</v>
      </c>
      <c r="W83" s="139">
        <v>0</v>
      </c>
      <c r="X83" s="139">
        <v>4606875</v>
      </c>
      <c r="Y83" s="140">
        <v>0</v>
      </c>
      <c r="Z83" s="140">
        <v>0</v>
      </c>
      <c r="AA83" s="140">
        <v>0</v>
      </c>
      <c r="AB83" s="139">
        <v>1591000</v>
      </c>
      <c r="AC83" s="139">
        <v>0</v>
      </c>
      <c r="AD83" s="139">
        <v>4606875</v>
      </c>
      <c r="AE83" s="141">
        <v>0</v>
      </c>
      <c r="AF83" s="141">
        <v>6197875</v>
      </c>
      <c r="AG83" s="139">
        <v>21728125</v>
      </c>
      <c r="AH83" s="240">
        <v>0.53328052840726026</v>
      </c>
      <c r="AI83" s="241" t="s">
        <v>1422</v>
      </c>
      <c r="AJ83" s="242">
        <v>41400</v>
      </c>
      <c r="AK83" s="242">
        <v>42369</v>
      </c>
      <c r="AL83" s="236" t="s">
        <v>598</v>
      </c>
      <c r="AM83" s="236" t="s">
        <v>599</v>
      </c>
      <c r="AN83" s="243" t="s">
        <v>593</v>
      </c>
    </row>
    <row r="84" spans="1:40" ht="15.75" customHeight="1" x14ac:dyDescent="0.25">
      <c r="A84" s="233">
        <v>31</v>
      </c>
      <c r="B84" s="234" t="s">
        <v>1245</v>
      </c>
      <c r="C84" s="234"/>
      <c r="D84" s="235">
        <v>30113094</v>
      </c>
      <c r="E84" s="236" t="s">
        <v>567</v>
      </c>
      <c r="F84" s="237" t="s">
        <v>123</v>
      </c>
      <c r="G84" s="238" t="s">
        <v>16</v>
      </c>
      <c r="H84" s="238" t="s">
        <v>79</v>
      </c>
      <c r="I84" s="238" t="s">
        <v>108</v>
      </c>
      <c r="J84" s="236" t="s">
        <v>45</v>
      </c>
      <c r="K84" s="236"/>
      <c r="L84" s="239">
        <v>33261000</v>
      </c>
      <c r="M84" s="239">
        <v>17869000</v>
      </c>
      <c r="N84" s="138">
        <v>5696000</v>
      </c>
      <c r="O84" s="138"/>
      <c r="P84" s="139">
        <v>0</v>
      </c>
      <c r="Q84" s="139">
        <v>0</v>
      </c>
      <c r="R84" s="139">
        <v>1463000</v>
      </c>
      <c r="S84" s="139">
        <v>0</v>
      </c>
      <c r="T84" s="139">
        <v>0</v>
      </c>
      <c r="U84" s="139">
        <v>0</v>
      </c>
      <c r="V84" s="139">
        <v>0</v>
      </c>
      <c r="W84" s="139">
        <v>0</v>
      </c>
      <c r="X84" s="139">
        <v>4232250</v>
      </c>
      <c r="Y84" s="140">
        <v>0</v>
      </c>
      <c r="Z84" s="140">
        <v>0</v>
      </c>
      <c r="AA84" s="140">
        <v>0</v>
      </c>
      <c r="AB84" s="139">
        <v>1463000</v>
      </c>
      <c r="AC84" s="139">
        <v>0</v>
      </c>
      <c r="AD84" s="139">
        <v>4232250</v>
      </c>
      <c r="AE84" s="141">
        <v>0</v>
      </c>
      <c r="AF84" s="141">
        <v>5695250</v>
      </c>
      <c r="AG84" s="139">
        <v>9696750</v>
      </c>
      <c r="AH84" s="240">
        <v>0.70846486876522052</v>
      </c>
      <c r="AI84" s="241" t="s">
        <v>1423</v>
      </c>
      <c r="AJ84" s="242">
        <v>41400</v>
      </c>
      <c r="AK84" s="242">
        <v>42369</v>
      </c>
      <c r="AL84" s="236" t="s">
        <v>568</v>
      </c>
      <c r="AM84" s="236" t="s">
        <v>569</v>
      </c>
      <c r="AN84" s="243" t="s">
        <v>554</v>
      </c>
    </row>
    <row r="85" spans="1:40" ht="15.75" customHeight="1" x14ac:dyDescent="0.25">
      <c r="A85" s="233">
        <v>31</v>
      </c>
      <c r="B85" s="234" t="s">
        <v>1245</v>
      </c>
      <c r="C85" s="234"/>
      <c r="D85" s="235">
        <v>30116365</v>
      </c>
      <c r="E85" s="236" t="s">
        <v>279</v>
      </c>
      <c r="F85" s="237" t="s">
        <v>123</v>
      </c>
      <c r="G85" s="238" t="s">
        <v>16</v>
      </c>
      <c r="H85" s="238" t="s">
        <v>148</v>
      </c>
      <c r="I85" s="238" t="s">
        <v>12</v>
      </c>
      <c r="J85" s="236" t="s">
        <v>45</v>
      </c>
      <c r="K85" s="236"/>
      <c r="L85" s="239">
        <v>36917000</v>
      </c>
      <c r="M85" s="239">
        <v>3522000</v>
      </c>
      <c r="N85" s="138">
        <v>15000000</v>
      </c>
      <c r="O85" s="138"/>
      <c r="P85" s="139">
        <v>0</v>
      </c>
      <c r="Q85" s="139">
        <v>0</v>
      </c>
      <c r="R85" s="139">
        <v>7500000</v>
      </c>
      <c r="S85" s="139">
        <v>0</v>
      </c>
      <c r="T85" s="139">
        <v>3000000</v>
      </c>
      <c r="U85" s="139">
        <v>0</v>
      </c>
      <c r="V85" s="139">
        <v>4500000</v>
      </c>
      <c r="W85" s="139">
        <v>0</v>
      </c>
      <c r="X85" s="139">
        <v>0</v>
      </c>
      <c r="Y85" s="140">
        <v>0</v>
      </c>
      <c r="Z85" s="140">
        <v>0</v>
      </c>
      <c r="AA85" s="140">
        <v>0</v>
      </c>
      <c r="AB85" s="139">
        <v>7500000</v>
      </c>
      <c r="AC85" s="139">
        <v>3000000</v>
      </c>
      <c r="AD85" s="139">
        <v>4500000</v>
      </c>
      <c r="AE85" s="141">
        <v>0</v>
      </c>
      <c r="AF85" s="141">
        <v>15000000</v>
      </c>
      <c r="AG85" s="139">
        <v>18395000</v>
      </c>
      <c r="AH85" s="240">
        <v>0.50172007476230462</v>
      </c>
      <c r="AI85" s="241" t="s">
        <v>1416</v>
      </c>
      <c r="AJ85" s="242">
        <v>41604</v>
      </c>
      <c r="AK85" s="242">
        <v>42369</v>
      </c>
      <c r="AL85" s="236" t="s">
        <v>280</v>
      </c>
      <c r="AM85" s="236" t="s">
        <v>281</v>
      </c>
      <c r="AN85" s="243" t="s">
        <v>257</v>
      </c>
    </row>
    <row r="86" spans="1:40" ht="15.75" customHeight="1" x14ac:dyDescent="0.25">
      <c r="A86" s="233">
        <v>31</v>
      </c>
      <c r="B86" s="234" t="s">
        <v>1245</v>
      </c>
      <c r="C86" s="234"/>
      <c r="D86" s="235">
        <v>30118762</v>
      </c>
      <c r="E86" s="236" t="s">
        <v>942</v>
      </c>
      <c r="F86" s="237" t="s">
        <v>123</v>
      </c>
      <c r="G86" s="238" t="s">
        <v>16</v>
      </c>
      <c r="H86" s="238" t="s">
        <v>150</v>
      </c>
      <c r="I86" s="238" t="s">
        <v>643</v>
      </c>
      <c r="J86" s="236" t="s">
        <v>45</v>
      </c>
      <c r="K86" s="236"/>
      <c r="L86" s="239">
        <v>41125000</v>
      </c>
      <c r="M86" s="239">
        <v>0</v>
      </c>
      <c r="N86" s="138">
        <v>19420000</v>
      </c>
      <c r="O86" s="138"/>
      <c r="P86" s="139">
        <v>0</v>
      </c>
      <c r="Q86" s="139">
        <v>0</v>
      </c>
      <c r="R86" s="139">
        <v>0</v>
      </c>
      <c r="S86" s="139">
        <v>0</v>
      </c>
      <c r="T86" s="139">
        <v>0</v>
      </c>
      <c r="U86" s="139">
        <v>0</v>
      </c>
      <c r="V86" s="139">
        <v>0</v>
      </c>
      <c r="W86" s="139">
        <v>7696642</v>
      </c>
      <c r="X86" s="139">
        <v>0</v>
      </c>
      <c r="Y86" s="140">
        <v>9284818</v>
      </c>
      <c r="Z86" s="140">
        <v>2430000</v>
      </c>
      <c r="AA86" s="140">
        <v>0</v>
      </c>
      <c r="AB86" s="139">
        <v>0</v>
      </c>
      <c r="AC86" s="139">
        <v>0</v>
      </c>
      <c r="AD86" s="139">
        <v>7696642</v>
      </c>
      <c r="AE86" s="141">
        <v>11714818</v>
      </c>
      <c r="AF86" s="141">
        <v>19411460</v>
      </c>
      <c r="AG86" s="139">
        <v>21713540</v>
      </c>
      <c r="AH86" s="240">
        <v>0.47201118541033432</v>
      </c>
      <c r="AI86" s="241"/>
      <c r="AJ86" s="242">
        <v>41610</v>
      </c>
      <c r="AK86" s="242">
        <v>42369</v>
      </c>
      <c r="AL86" s="236" t="s">
        <v>943</v>
      </c>
      <c r="AM86" s="236" t="s">
        <v>944</v>
      </c>
      <c r="AN86" s="243" t="s">
        <v>936</v>
      </c>
    </row>
    <row r="87" spans="1:40" ht="15.75" customHeight="1" x14ac:dyDescent="0.25">
      <c r="A87" s="233">
        <v>31</v>
      </c>
      <c r="B87" s="234" t="s">
        <v>1245</v>
      </c>
      <c r="C87" s="234"/>
      <c r="D87" s="235">
        <v>30120056</v>
      </c>
      <c r="E87" s="236" t="s">
        <v>1208</v>
      </c>
      <c r="F87" s="237" t="s">
        <v>123</v>
      </c>
      <c r="G87" s="238" t="s">
        <v>16</v>
      </c>
      <c r="H87" s="238" t="s">
        <v>63</v>
      </c>
      <c r="I87" s="238" t="s">
        <v>12</v>
      </c>
      <c r="J87" s="236" t="s">
        <v>45</v>
      </c>
      <c r="K87" s="236"/>
      <c r="L87" s="239">
        <v>94332000</v>
      </c>
      <c r="M87" s="239">
        <v>0</v>
      </c>
      <c r="N87" s="138">
        <v>1000</v>
      </c>
      <c r="O87" s="138"/>
      <c r="P87" s="139">
        <v>0</v>
      </c>
      <c r="Q87" s="139">
        <v>0</v>
      </c>
      <c r="R87" s="139">
        <v>0</v>
      </c>
      <c r="S87" s="139">
        <v>0</v>
      </c>
      <c r="T87" s="139">
        <v>0</v>
      </c>
      <c r="U87" s="139">
        <v>0</v>
      </c>
      <c r="V87" s="139"/>
      <c r="W87" s="139"/>
      <c r="X87" s="139"/>
      <c r="Y87" s="140">
        <v>0</v>
      </c>
      <c r="Z87" s="140">
        <v>0</v>
      </c>
      <c r="AA87" s="140">
        <v>0</v>
      </c>
      <c r="AB87" s="139">
        <v>0</v>
      </c>
      <c r="AC87" s="139">
        <v>0</v>
      </c>
      <c r="AD87" s="139">
        <v>0</v>
      </c>
      <c r="AE87" s="141">
        <v>0</v>
      </c>
      <c r="AF87" s="141">
        <v>0</v>
      </c>
      <c r="AG87" s="139">
        <v>94332000</v>
      </c>
      <c r="AH87" s="240">
        <v>0</v>
      </c>
      <c r="AI87" s="241"/>
      <c r="AJ87" s="242">
        <v>41610</v>
      </c>
      <c r="AK87" s="242">
        <v>42369</v>
      </c>
      <c r="AL87" s="236" t="s">
        <v>1209</v>
      </c>
      <c r="AM87" s="236" t="s">
        <v>1210</v>
      </c>
      <c r="AN87" s="243" t="s">
        <v>1211</v>
      </c>
    </row>
    <row r="88" spans="1:40" ht="15.75" customHeight="1" x14ac:dyDescent="0.25">
      <c r="A88" s="233">
        <v>31</v>
      </c>
      <c r="B88" s="234" t="s">
        <v>1245</v>
      </c>
      <c r="C88" s="234"/>
      <c r="D88" s="235">
        <v>30120194</v>
      </c>
      <c r="E88" s="236" t="s">
        <v>1534</v>
      </c>
      <c r="F88" s="237" t="s">
        <v>123</v>
      </c>
      <c r="G88" s="238" t="s">
        <v>24</v>
      </c>
      <c r="H88" s="238" t="s">
        <v>248</v>
      </c>
      <c r="I88" s="238" t="s">
        <v>1246</v>
      </c>
      <c r="J88" s="236" t="s">
        <v>45</v>
      </c>
      <c r="K88" s="236"/>
      <c r="L88" s="239">
        <v>10256000</v>
      </c>
      <c r="M88" s="239">
        <v>0</v>
      </c>
      <c r="N88" s="138">
        <v>2000</v>
      </c>
      <c r="O88" s="138"/>
      <c r="P88" s="139"/>
      <c r="Q88" s="139"/>
      <c r="R88" s="139"/>
      <c r="S88" s="139"/>
      <c r="T88" s="139"/>
      <c r="U88" s="139"/>
      <c r="V88" s="139"/>
      <c r="W88" s="139"/>
      <c r="X88" s="139"/>
      <c r="Y88" s="140">
        <v>0</v>
      </c>
      <c r="Z88" s="140">
        <v>0</v>
      </c>
      <c r="AA88" s="140">
        <v>0</v>
      </c>
      <c r="AB88" s="139">
        <v>0</v>
      </c>
      <c r="AC88" s="139">
        <v>0</v>
      </c>
      <c r="AD88" s="139">
        <v>0</v>
      </c>
      <c r="AE88" s="141">
        <v>0</v>
      </c>
      <c r="AF88" s="141">
        <v>0</v>
      </c>
      <c r="AG88" s="139">
        <v>10256000</v>
      </c>
      <c r="AH88" s="240">
        <v>0</v>
      </c>
      <c r="AI88" s="241"/>
      <c r="AJ88" s="242">
        <v>42004</v>
      </c>
      <c r="AK88" s="242">
        <v>42369</v>
      </c>
      <c r="AL88" s="236" t="s">
        <v>149</v>
      </c>
      <c r="AM88" s="236" t="s">
        <v>1807</v>
      </c>
      <c r="AN88" s="243" t="s">
        <v>1693</v>
      </c>
    </row>
    <row r="89" spans="1:40" ht="15.75" customHeight="1" x14ac:dyDescent="0.25">
      <c r="A89" s="233">
        <v>31</v>
      </c>
      <c r="B89" s="234" t="s">
        <v>1245</v>
      </c>
      <c r="C89" s="234"/>
      <c r="D89" s="235">
        <v>30124436</v>
      </c>
      <c r="E89" s="236" t="s">
        <v>1489</v>
      </c>
      <c r="F89" s="237" t="s">
        <v>123</v>
      </c>
      <c r="G89" s="238" t="s">
        <v>24</v>
      </c>
      <c r="H89" s="238" t="s">
        <v>144</v>
      </c>
      <c r="I89" s="238" t="s">
        <v>1512</v>
      </c>
      <c r="J89" s="236" t="s">
        <v>45</v>
      </c>
      <c r="K89" s="236"/>
      <c r="L89" s="239">
        <v>44903000</v>
      </c>
      <c r="M89" s="239">
        <v>0</v>
      </c>
      <c r="N89" s="138">
        <v>2000</v>
      </c>
      <c r="O89" s="138"/>
      <c r="P89" s="139"/>
      <c r="Q89" s="139"/>
      <c r="R89" s="139"/>
      <c r="S89" s="139"/>
      <c r="T89" s="139"/>
      <c r="U89" s="139"/>
      <c r="V89" s="139"/>
      <c r="W89" s="139"/>
      <c r="X89" s="139"/>
      <c r="Y89" s="140">
        <v>0</v>
      </c>
      <c r="Z89" s="140">
        <v>0</v>
      </c>
      <c r="AA89" s="140">
        <v>0</v>
      </c>
      <c r="AB89" s="139">
        <v>0</v>
      </c>
      <c r="AC89" s="139">
        <v>0</v>
      </c>
      <c r="AD89" s="139">
        <v>0</v>
      </c>
      <c r="AE89" s="141">
        <v>0</v>
      </c>
      <c r="AF89" s="141">
        <v>0</v>
      </c>
      <c r="AG89" s="139">
        <v>44903000</v>
      </c>
      <c r="AH89" s="240">
        <v>0</v>
      </c>
      <c r="AI89" s="241"/>
      <c r="AJ89" s="242">
        <v>41821</v>
      </c>
      <c r="AK89" s="242">
        <v>42735</v>
      </c>
      <c r="AL89" s="236" t="s">
        <v>149</v>
      </c>
      <c r="AM89" s="236" t="s">
        <v>1808</v>
      </c>
      <c r="AN89" s="243" t="s">
        <v>1685</v>
      </c>
    </row>
    <row r="90" spans="1:40" ht="15.75" customHeight="1" x14ac:dyDescent="0.25">
      <c r="A90" s="233">
        <v>31</v>
      </c>
      <c r="B90" s="234" t="s">
        <v>1245</v>
      </c>
      <c r="C90" s="234"/>
      <c r="D90" s="235">
        <v>30126622</v>
      </c>
      <c r="E90" s="236" t="s">
        <v>1538</v>
      </c>
      <c r="F90" s="237" t="s">
        <v>123</v>
      </c>
      <c r="G90" s="238" t="s">
        <v>24</v>
      </c>
      <c r="H90" s="238" t="s">
        <v>43</v>
      </c>
      <c r="I90" s="238" t="s">
        <v>1246</v>
      </c>
      <c r="J90" s="236" t="s">
        <v>45</v>
      </c>
      <c r="K90" s="236"/>
      <c r="L90" s="239">
        <v>123700000</v>
      </c>
      <c r="M90" s="239">
        <v>0</v>
      </c>
      <c r="N90" s="138">
        <v>2000</v>
      </c>
      <c r="O90" s="138"/>
      <c r="P90" s="139"/>
      <c r="Q90" s="139"/>
      <c r="R90" s="139"/>
      <c r="S90" s="139"/>
      <c r="T90" s="139"/>
      <c r="U90" s="139"/>
      <c r="V90" s="139"/>
      <c r="W90" s="139"/>
      <c r="X90" s="139"/>
      <c r="Y90" s="140">
        <v>0</v>
      </c>
      <c r="Z90" s="140">
        <v>0</v>
      </c>
      <c r="AA90" s="140">
        <v>0</v>
      </c>
      <c r="AB90" s="139">
        <v>0</v>
      </c>
      <c r="AC90" s="139">
        <v>0</v>
      </c>
      <c r="AD90" s="139">
        <v>0</v>
      </c>
      <c r="AE90" s="141">
        <v>0</v>
      </c>
      <c r="AF90" s="141">
        <v>0</v>
      </c>
      <c r="AG90" s="139">
        <v>123700000</v>
      </c>
      <c r="AH90" s="240">
        <v>0</v>
      </c>
      <c r="AI90" s="241"/>
      <c r="AJ90" s="242">
        <v>41944</v>
      </c>
      <c r="AK90" s="242">
        <v>42369</v>
      </c>
      <c r="AL90" s="236" t="s">
        <v>149</v>
      </c>
      <c r="AM90" s="236" t="s">
        <v>1809</v>
      </c>
      <c r="AN90" s="243" t="s">
        <v>1698</v>
      </c>
    </row>
    <row r="91" spans="1:40" ht="15.75" customHeight="1" x14ac:dyDescent="0.25">
      <c r="A91" s="233">
        <v>31</v>
      </c>
      <c r="B91" s="234" t="s">
        <v>1245</v>
      </c>
      <c r="C91" s="234"/>
      <c r="D91" s="235">
        <v>30130292</v>
      </c>
      <c r="E91" s="236" t="s">
        <v>1540</v>
      </c>
      <c r="F91" s="237" t="s">
        <v>123</v>
      </c>
      <c r="G91" s="238" t="s">
        <v>24</v>
      </c>
      <c r="H91" s="238" t="s">
        <v>2517</v>
      </c>
      <c r="I91" s="238" t="s">
        <v>1246</v>
      </c>
      <c r="J91" s="236" t="s">
        <v>45</v>
      </c>
      <c r="K91" s="236"/>
      <c r="L91" s="239">
        <v>38833000</v>
      </c>
      <c r="M91" s="239">
        <v>0</v>
      </c>
      <c r="N91" s="138">
        <v>1000</v>
      </c>
      <c r="O91" s="138"/>
      <c r="P91" s="139"/>
      <c r="Q91" s="139"/>
      <c r="R91" s="139"/>
      <c r="S91" s="139"/>
      <c r="T91" s="139"/>
      <c r="U91" s="139"/>
      <c r="V91" s="139"/>
      <c r="W91" s="139"/>
      <c r="X91" s="139"/>
      <c r="Y91" s="140">
        <v>0</v>
      </c>
      <c r="Z91" s="140">
        <v>0</v>
      </c>
      <c r="AA91" s="140">
        <v>0</v>
      </c>
      <c r="AB91" s="139">
        <v>0</v>
      </c>
      <c r="AC91" s="139">
        <v>0</v>
      </c>
      <c r="AD91" s="139">
        <v>0</v>
      </c>
      <c r="AE91" s="141">
        <v>0</v>
      </c>
      <c r="AF91" s="141">
        <v>0</v>
      </c>
      <c r="AG91" s="139">
        <v>38833000</v>
      </c>
      <c r="AH91" s="240">
        <v>0</v>
      </c>
      <c r="AI91" s="241"/>
      <c r="AJ91" s="242">
        <v>41928</v>
      </c>
      <c r="AK91" s="242">
        <v>42735</v>
      </c>
      <c r="AL91" s="236" t="s">
        <v>149</v>
      </c>
      <c r="AM91" s="236" t="s">
        <v>1810</v>
      </c>
      <c r="AN91" s="243" t="s">
        <v>1685</v>
      </c>
    </row>
    <row r="92" spans="1:40" ht="15.75" customHeight="1" x14ac:dyDescent="0.25">
      <c r="A92" s="233">
        <v>31</v>
      </c>
      <c r="B92" s="234" t="s">
        <v>1245</v>
      </c>
      <c r="C92" s="234"/>
      <c r="D92" s="235">
        <v>30137818</v>
      </c>
      <c r="E92" s="236" t="s">
        <v>159</v>
      </c>
      <c r="F92" s="237" t="s">
        <v>123</v>
      </c>
      <c r="G92" s="238" t="s">
        <v>24</v>
      </c>
      <c r="H92" s="238" t="s">
        <v>151</v>
      </c>
      <c r="I92" s="238" t="s">
        <v>12</v>
      </c>
      <c r="J92" s="236" t="s">
        <v>45</v>
      </c>
      <c r="K92" s="236"/>
      <c r="L92" s="239">
        <v>44044000</v>
      </c>
      <c r="M92" s="239">
        <v>0</v>
      </c>
      <c r="N92" s="138">
        <v>13781000</v>
      </c>
      <c r="O92" s="138"/>
      <c r="P92" s="139">
        <v>0</v>
      </c>
      <c r="Q92" s="139">
        <v>0</v>
      </c>
      <c r="R92" s="139">
        <v>0</v>
      </c>
      <c r="S92" s="139">
        <v>0</v>
      </c>
      <c r="T92" s="139">
        <v>0</v>
      </c>
      <c r="U92" s="139">
        <v>0</v>
      </c>
      <c r="V92" s="139">
        <v>1577000</v>
      </c>
      <c r="W92" s="139">
        <v>0</v>
      </c>
      <c r="X92" s="139">
        <v>0</v>
      </c>
      <c r="Y92" s="140">
        <v>0</v>
      </c>
      <c r="Z92" s="140">
        <v>3300000</v>
      </c>
      <c r="AA92" s="140">
        <v>8904000</v>
      </c>
      <c r="AB92" s="139">
        <v>0</v>
      </c>
      <c r="AC92" s="139">
        <v>0</v>
      </c>
      <c r="AD92" s="139">
        <v>1577000</v>
      </c>
      <c r="AE92" s="141">
        <v>12204000</v>
      </c>
      <c r="AF92" s="141">
        <v>13781000</v>
      </c>
      <c r="AG92" s="139">
        <v>30263000</v>
      </c>
      <c r="AH92" s="240">
        <v>0.31289165380074468</v>
      </c>
      <c r="AI92" s="241"/>
      <c r="AJ92" s="242">
        <v>41974</v>
      </c>
      <c r="AK92" s="242">
        <v>42369</v>
      </c>
      <c r="AL92" s="236" t="s">
        <v>160</v>
      </c>
      <c r="AM92" s="236" t="s">
        <v>161</v>
      </c>
      <c r="AN92" s="243" t="s">
        <v>136</v>
      </c>
    </row>
    <row r="93" spans="1:40" ht="15.75" customHeight="1" x14ac:dyDescent="0.25">
      <c r="A93" s="233">
        <v>31</v>
      </c>
      <c r="B93" s="234" t="s">
        <v>1245</v>
      </c>
      <c r="C93" s="234"/>
      <c r="D93" s="235">
        <v>30155873</v>
      </c>
      <c r="E93" s="236" t="s">
        <v>1548</v>
      </c>
      <c r="F93" s="237" t="s">
        <v>123</v>
      </c>
      <c r="G93" s="238" t="s">
        <v>24</v>
      </c>
      <c r="H93" s="238" t="s">
        <v>258</v>
      </c>
      <c r="I93" s="238" t="s">
        <v>1246</v>
      </c>
      <c r="J93" s="236" t="s">
        <v>45</v>
      </c>
      <c r="K93" s="236"/>
      <c r="L93" s="239">
        <v>29458000</v>
      </c>
      <c r="M93" s="239">
        <v>0</v>
      </c>
      <c r="N93" s="138">
        <v>1000</v>
      </c>
      <c r="O93" s="138"/>
      <c r="P93" s="139"/>
      <c r="Q93" s="139"/>
      <c r="R93" s="139"/>
      <c r="S93" s="139"/>
      <c r="T93" s="139"/>
      <c r="U93" s="139"/>
      <c r="V93" s="139"/>
      <c r="W93" s="139"/>
      <c r="X93" s="139"/>
      <c r="Y93" s="140">
        <v>0</v>
      </c>
      <c r="Z93" s="140">
        <v>0</v>
      </c>
      <c r="AA93" s="140">
        <v>0</v>
      </c>
      <c r="AB93" s="139">
        <v>0</v>
      </c>
      <c r="AC93" s="139">
        <v>0</v>
      </c>
      <c r="AD93" s="139">
        <v>0</v>
      </c>
      <c r="AE93" s="141">
        <v>0</v>
      </c>
      <c r="AF93" s="141">
        <v>0</v>
      </c>
      <c r="AG93" s="139">
        <v>29458000</v>
      </c>
      <c r="AH93" s="240">
        <v>0</v>
      </c>
      <c r="AI93" s="241"/>
      <c r="AJ93" s="242">
        <v>41927</v>
      </c>
      <c r="AK93" s="242">
        <v>42735</v>
      </c>
      <c r="AL93" s="236" t="s">
        <v>149</v>
      </c>
      <c r="AM93" s="236" t="s">
        <v>1811</v>
      </c>
      <c r="AN93" s="243" t="s">
        <v>1685</v>
      </c>
    </row>
    <row r="94" spans="1:40" ht="15.75" customHeight="1" x14ac:dyDescent="0.25">
      <c r="A94" s="233">
        <v>31</v>
      </c>
      <c r="B94" s="234" t="s">
        <v>1245</v>
      </c>
      <c r="C94" s="234"/>
      <c r="D94" s="235">
        <v>30172922</v>
      </c>
      <c r="E94" s="236" t="s">
        <v>122</v>
      </c>
      <c r="F94" s="237" t="s">
        <v>123</v>
      </c>
      <c r="G94" s="238" t="s">
        <v>24</v>
      </c>
      <c r="H94" s="238" t="s">
        <v>124</v>
      </c>
      <c r="I94" s="238" t="s">
        <v>125</v>
      </c>
      <c r="J94" s="236" t="s">
        <v>45</v>
      </c>
      <c r="K94" s="236"/>
      <c r="L94" s="239">
        <v>778142000</v>
      </c>
      <c r="M94" s="239">
        <v>0</v>
      </c>
      <c r="N94" s="138">
        <v>1000</v>
      </c>
      <c r="O94" s="138"/>
      <c r="P94" s="139">
        <v>0</v>
      </c>
      <c r="Q94" s="139">
        <v>0</v>
      </c>
      <c r="R94" s="139">
        <v>0</v>
      </c>
      <c r="S94" s="139">
        <v>0</v>
      </c>
      <c r="T94" s="139">
        <v>0</v>
      </c>
      <c r="U94" s="139">
        <v>0</v>
      </c>
      <c r="V94" s="139"/>
      <c r="W94" s="139"/>
      <c r="X94" s="139"/>
      <c r="Y94" s="140">
        <v>0</v>
      </c>
      <c r="Z94" s="140">
        <v>0</v>
      </c>
      <c r="AA94" s="140">
        <v>0</v>
      </c>
      <c r="AB94" s="139">
        <v>0</v>
      </c>
      <c r="AC94" s="139">
        <v>0</v>
      </c>
      <c r="AD94" s="139">
        <v>0</v>
      </c>
      <c r="AE94" s="141">
        <v>0</v>
      </c>
      <c r="AF94" s="141">
        <v>0</v>
      </c>
      <c r="AG94" s="139">
        <v>778142000</v>
      </c>
      <c r="AH94" s="240">
        <v>0</v>
      </c>
      <c r="AI94" s="241"/>
      <c r="AJ94" s="242">
        <v>41760</v>
      </c>
      <c r="AK94" s="242">
        <v>42369</v>
      </c>
      <c r="AL94" s="236" t="s">
        <v>126</v>
      </c>
      <c r="AM94" s="236" t="s">
        <v>127</v>
      </c>
      <c r="AN94" s="243" t="s">
        <v>121</v>
      </c>
    </row>
    <row r="95" spans="1:40" ht="15.75" customHeight="1" x14ac:dyDescent="0.25">
      <c r="A95" s="233">
        <v>31</v>
      </c>
      <c r="B95" s="234" t="s">
        <v>1245</v>
      </c>
      <c r="C95" s="234"/>
      <c r="D95" s="235">
        <v>30185722</v>
      </c>
      <c r="E95" s="236" t="s">
        <v>817</v>
      </c>
      <c r="F95" s="237" t="s">
        <v>123</v>
      </c>
      <c r="G95" s="238" t="s">
        <v>24</v>
      </c>
      <c r="H95" s="238" t="s">
        <v>3096</v>
      </c>
      <c r="I95" s="238" t="s">
        <v>12</v>
      </c>
      <c r="J95" s="236" t="s">
        <v>45</v>
      </c>
      <c r="K95" s="236"/>
      <c r="L95" s="239">
        <v>441000000</v>
      </c>
      <c r="M95" s="239">
        <v>0</v>
      </c>
      <c r="N95" s="138">
        <v>419250000</v>
      </c>
      <c r="O95" s="138"/>
      <c r="P95" s="139">
        <v>0</v>
      </c>
      <c r="Q95" s="139">
        <v>0</v>
      </c>
      <c r="R95" s="139">
        <v>0</v>
      </c>
      <c r="S95" s="139">
        <v>0</v>
      </c>
      <c r="T95" s="139">
        <v>0</v>
      </c>
      <c r="U95" s="139">
        <v>400000000</v>
      </c>
      <c r="V95" s="139"/>
      <c r="W95" s="139"/>
      <c r="X95" s="139"/>
      <c r="Y95" s="140">
        <v>0</v>
      </c>
      <c r="Z95" s="140">
        <v>0</v>
      </c>
      <c r="AA95" s="140">
        <v>19250000</v>
      </c>
      <c r="AB95" s="139">
        <v>0</v>
      </c>
      <c r="AC95" s="139">
        <v>400000000</v>
      </c>
      <c r="AD95" s="139">
        <v>0</v>
      </c>
      <c r="AE95" s="141">
        <v>19250000</v>
      </c>
      <c r="AF95" s="141">
        <v>419250000</v>
      </c>
      <c r="AG95" s="139">
        <v>21750000</v>
      </c>
      <c r="AH95" s="240">
        <v>0.95068027210884354</v>
      </c>
      <c r="AI95" s="241" t="s">
        <v>1423</v>
      </c>
      <c r="AJ95" s="242">
        <v>41730</v>
      </c>
      <c r="AK95" s="242">
        <v>42369</v>
      </c>
      <c r="AL95" s="236" t="s">
        <v>1326</v>
      </c>
      <c r="AM95" s="236" t="s">
        <v>818</v>
      </c>
      <c r="AN95" s="243" t="s">
        <v>806</v>
      </c>
    </row>
    <row r="96" spans="1:40" x14ac:dyDescent="0.25">
      <c r="A96" s="233">
        <v>24</v>
      </c>
      <c r="B96" s="234" t="s">
        <v>1258</v>
      </c>
      <c r="C96" s="234" t="s">
        <v>1291</v>
      </c>
      <c r="D96" s="245">
        <v>20140494</v>
      </c>
      <c r="E96" s="244" t="s">
        <v>1953</v>
      </c>
      <c r="F96" s="244" t="s">
        <v>2469</v>
      </c>
      <c r="G96" s="244" t="s">
        <v>24</v>
      </c>
      <c r="H96" s="244" t="s">
        <v>2491</v>
      </c>
      <c r="I96" s="247" t="s">
        <v>1246</v>
      </c>
      <c r="J96" s="236" t="s">
        <v>100</v>
      </c>
      <c r="K96" s="248"/>
      <c r="L96" s="249">
        <v>6000000</v>
      </c>
      <c r="M96" s="249">
        <v>0</v>
      </c>
      <c r="N96" s="143">
        <v>6000000</v>
      </c>
      <c r="O96" s="143"/>
      <c r="P96" s="142"/>
      <c r="Q96" s="142"/>
      <c r="R96" s="142"/>
      <c r="S96" s="142"/>
      <c r="T96" s="142"/>
      <c r="U96" s="142"/>
      <c r="V96" s="142"/>
      <c r="W96" s="142"/>
      <c r="X96" s="142"/>
      <c r="Y96" s="140">
        <v>0</v>
      </c>
      <c r="Z96" s="140">
        <v>0</v>
      </c>
      <c r="AA96" s="140">
        <v>6000000</v>
      </c>
      <c r="AB96" s="139">
        <v>0</v>
      </c>
      <c r="AC96" s="139">
        <v>0</v>
      </c>
      <c r="AD96" s="139">
        <v>0</v>
      </c>
      <c r="AE96" s="141">
        <v>6000000</v>
      </c>
      <c r="AF96" s="141">
        <v>6000000</v>
      </c>
      <c r="AG96" s="139">
        <v>0</v>
      </c>
      <c r="AH96" s="240"/>
      <c r="AI96" s="142"/>
      <c r="AJ96" s="142"/>
      <c r="AK96" s="142"/>
      <c r="AL96" s="142"/>
      <c r="AM96" s="142"/>
      <c r="AN96" s="250"/>
    </row>
    <row r="97" spans="1:40" x14ac:dyDescent="0.25">
      <c r="A97" s="233">
        <v>24</v>
      </c>
      <c r="B97" s="234" t="s">
        <v>1258</v>
      </c>
      <c r="C97" s="234" t="s">
        <v>1291</v>
      </c>
      <c r="D97" s="235">
        <v>2401001</v>
      </c>
      <c r="E97" s="236" t="s">
        <v>106</v>
      </c>
      <c r="F97" s="244" t="s">
        <v>2469</v>
      </c>
      <c r="G97" s="238" t="s">
        <v>24</v>
      </c>
      <c r="H97" s="238" t="s">
        <v>1265</v>
      </c>
      <c r="I97" s="238" t="s">
        <v>12</v>
      </c>
      <c r="J97" s="236" t="s">
        <v>100</v>
      </c>
      <c r="K97" s="236"/>
      <c r="L97" s="239"/>
      <c r="M97" s="239">
        <v>0</v>
      </c>
      <c r="N97" s="138">
        <v>2422000</v>
      </c>
      <c r="O97" s="138"/>
      <c r="P97" s="139">
        <v>0</v>
      </c>
      <c r="Q97" s="139">
        <v>0</v>
      </c>
      <c r="R97" s="139">
        <v>0</v>
      </c>
      <c r="S97" s="139">
        <v>0</v>
      </c>
      <c r="T97" s="139">
        <v>0</v>
      </c>
      <c r="U97" s="139">
        <v>0</v>
      </c>
      <c r="V97" s="139"/>
      <c r="W97" s="139"/>
      <c r="X97" s="139"/>
      <c r="Y97" s="140"/>
      <c r="Z97" s="140"/>
      <c r="AA97" s="140"/>
      <c r="AB97" s="139">
        <v>0</v>
      </c>
      <c r="AC97" s="139">
        <v>0</v>
      </c>
      <c r="AD97" s="139">
        <v>0</v>
      </c>
      <c r="AE97" s="141">
        <v>0</v>
      </c>
      <c r="AF97" s="141">
        <v>0</v>
      </c>
      <c r="AG97" s="139">
        <v>0</v>
      </c>
      <c r="AH97" s="241">
        <v>0</v>
      </c>
      <c r="AI97" s="241"/>
      <c r="AJ97" s="241" t="s">
        <v>1700</v>
      </c>
      <c r="AK97" s="241" t="s">
        <v>1701</v>
      </c>
      <c r="AL97" s="236" t="s">
        <v>1705</v>
      </c>
      <c r="AM97" s="236" t="s">
        <v>107</v>
      </c>
      <c r="AN97" s="243" t="s">
        <v>9</v>
      </c>
    </row>
    <row r="98" spans="1:40" x14ac:dyDescent="0.25">
      <c r="A98" s="233">
        <v>24</v>
      </c>
      <c r="B98" s="234" t="s">
        <v>1258</v>
      </c>
      <c r="C98" s="234" t="s">
        <v>1292</v>
      </c>
      <c r="D98" s="235">
        <v>2401003</v>
      </c>
      <c r="E98" s="236" t="s">
        <v>106</v>
      </c>
      <c r="F98" s="244" t="s">
        <v>2469</v>
      </c>
      <c r="G98" s="238" t="s">
        <v>24</v>
      </c>
      <c r="H98" s="238" t="s">
        <v>1265</v>
      </c>
      <c r="I98" s="238" t="s">
        <v>12</v>
      </c>
      <c r="J98" s="236" t="s">
        <v>100</v>
      </c>
      <c r="K98" s="236"/>
      <c r="L98" s="239"/>
      <c r="M98" s="239">
        <v>0</v>
      </c>
      <c r="N98" s="138">
        <v>773000</v>
      </c>
      <c r="O98" s="138"/>
      <c r="P98" s="139">
        <v>0</v>
      </c>
      <c r="Q98" s="139">
        <v>0</v>
      </c>
      <c r="R98" s="139">
        <v>0</v>
      </c>
      <c r="S98" s="139">
        <v>0</v>
      </c>
      <c r="T98" s="139">
        <v>0</v>
      </c>
      <c r="U98" s="139">
        <v>0</v>
      </c>
      <c r="V98" s="139"/>
      <c r="W98" s="139"/>
      <c r="X98" s="139"/>
      <c r="Y98" s="140"/>
      <c r="Z98" s="140"/>
      <c r="AA98" s="140"/>
      <c r="AB98" s="139">
        <v>0</v>
      </c>
      <c r="AC98" s="139">
        <v>0</v>
      </c>
      <c r="AD98" s="139">
        <v>0</v>
      </c>
      <c r="AE98" s="141">
        <v>0</v>
      </c>
      <c r="AF98" s="141">
        <v>0</v>
      </c>
      <c r="AG98" s="139">
        <v>0</v>
      </c>
      <c r="AH98" s="241">
        <v>0</v>
      </c>
      <c r="AI98" s="241"/>
      <c r="AJ98" s="241" t="s">
        <v>1700</v>
      </c>
      <c r="AK98" s="241" t="s">
        <v>1701</v>
      </c>
      <c r="AL98" s="236" t="s">
        <v>1705</v>
      </c>
      <c r="AM98" s="236" t="s">
        <v>107</v>
      </c>
      <c r="AN98" s="243" t="s">
        <v>9</v>
      </c>
    </row>
    <row r="99" spans="1:40" ht="15.75" customHeight="1" x14ac:dyDescent="0.25">
      <c r="A99" s="233">
        <v>24</v>
      </c>
      <c r="B99" s="234" t="s">
        <v>1258</v>
      </c>
      <c r="C99" s="234" t="s">
        <v>1293</v>
      </c>
      <c r="D99" s="235">
        <v>2401005</v>
      </c>
      <c r="E99" s="236" t="s">
        <v>106</v>
      </c>
      <c r="F99" s="244" t="s">
        <v>2469</v>
      </c>
      <c r="G99" s="238" t="s">
        <v>24</v>
      </c>
      <c r="H99" s="238" t="s">
        <v>1265</v>
      </c>
      <c r="I99" s="238" t="s">
        <v>12</v>
      </c>
      <c r="J99" s="236" t="s">
        <v>100</v>
      </c>
      <c r="K99" s="236"/>
      <c r="L99" s="239"/>
      <c r="M99" s="239">
        <v>0</v>
      </c>
      <c r="N99" s="138"/>
      <c r="O99" s="138"/>
      <c r="P99" s="139">
        <v>0</v>
      </c>
      <c r="Q99" s="139">
        <v>0</v>
      </c>
      <c r="R99" s="139">
        <v>0</v>
      </c>
      <c r="S99" s="139">
        <v>0</v>
      </c>
      <c r="T99" s="139">
        <v>0</v>
      </c>
      <c r="U99" s="139">
        <v>0</v>
      </c>
      <c r="V99" s="139"/>
      <c r="W99" s="139"/>
      <c r="X99" s="139"/>
      <c r="Y99" s="140"/>
      <c r="Z99" s="140"/>
      <c r="AA99" s="140"/>
      <c r="AB99" s="139">
        <v>0</v>
      </c>
      <c r="AC99" s="139">
        <v>0</v>
      </c>
      <c r="AD99" s="139">
        <v>0</v>
      </c>
      <c r="AE99" s="141">
        <v>0</v>
      </c>
      <c r="AF99" s="141">
        <v>0</v>
      </c>
      <c r="AG99" s="139">
        <v>0</v>
      </c>
      <c r="AH99" s="241">
        <v>0</v>
      </c>
      <c r="AI99" s="241"/>
      <c r="AJ99" s="241" t="s">
        <v>1704</v>
      </c>
      <c r="AK99" s="241" t="s">
        <v>1701</v>
      </c>
      <c r="AL99" s="236" t="s">
        <v>1705</v>
      </c>
      <c r="AM99" s="236" t="s">
        <v>107</v>
      </c>
      <c r="AN99" s="243" t="s">
        <v>9</v>
      </c>
    </row>
    <row r="100" spans="1:40" ht="15.75" customHeight="1" x14ac:dyDescent="0.25">
      <c r="A100" s="233">
        <v>24</v>
      </c>
      <c r="B100" s="234" t="s">
        <v>1266</v>
      </c>
      <c r="C100" s="234" t="s">
        <v>1291</v>
      </c>
      <c r="D100" s="235">
        <v>2403001</v>
      </c>
      <c r="E100" s="236" t="s">
        <v>103</v>
      </c>
      <c r="F100" s="244" t="s">
        <v>2469</v>
      </c>
      <c r="G100" s="238" t="s">
        <v>24</v>
      </c>
      <c r="H100" s="238" t="s">
        <v>1265</v>
      </c>
      <c r="I100" s="238" t="s">
        <v>12</v>
      </c>
      <c r="J100" s="236" t="s">
        <v>104</v>
      </c>
      <c r="K100" s="236"/>
      <c r="L100" s="239"/>
      <c r="M100" s="239">
        <v>0</v>
      </c>
      <c r="N100" s="138">
        <v>5183000</v>
      </c>
      <c r="O100" s="138"/>
      <c r="P100" s="139">
        <v>0</v>
      </c>
      <c r="Q100" s="139">
        <v>0</v>
      </c>
      <c r="R100" s="139">
        <v>0</v>
      </c>
      <c r="S100" s="139">
        <v>0</v>
      </c>
      <c r="T100" s="139">
        <v>0</v>
      </c>
      <c r="U100" s="139">
        <v>0</v>
      </c>
      <c r="V100" s="139"/>
      <c r="W100" s="139"/>
      <c r="X100" s="139"/>
      <c r="Y100" s="140"/>
      <c r="Z100" s="140"/>
      <c r="AA100" s="140"/>
      <c r="AB100" s="139">
        <v>0</v>
      </c>
      <c r="AC100" s="139">
        <v>0</v>
      </c>
      <c r="AD100" s="139">
        <v>0</v>
      </c>
      <c r="AE100" s="141">
        <v>0</v>
      </c>
      <c r="AF100" s="141">
        <v>0</v>
      </c>
      <c r="AG100" s="139">
        <v>0</v>
      </c>
      <c r="AH100" s="241">
        <v>0</v>
      </c>
      <c r="AI100" s="241" t="s">
        <v>1703</v>
      </c>
      <c r="AJ100" s="241" t="s">
        <v>1700</v>
      </c>
      <c r="AK100" s="241" t="s">
        <v>1701</v>
      </c>
      <c r="AL100" s="236" t="s">
        <v>1705</v>
      </c>
      <c r="AM100" s="236" t="s">
        <v>105</v>
      </c>
      <c r="AN100" s="243" t="s">
        <v>9</v>
      </c>
    </row>
    <row r="101" spans="1:40" ht="15.75" customHeight="1" x14ac:dyDescent="0.25">
      <c r="A101" s="233">
        <v>24</v>
      </c>
      <c r="B101" s="234" t="s">
        <v>1266</v>
      </c>
      <c r="C101" s="234" t="s">
        <v>1292</v>
      </c>
      <c r="D101" s="235">
        <v>2403003</v>
      </c>
      <c r="E101" s="236" t="s">
        <v>103</v>
      </c>
      <c r="F101" s="244" t="s">
        <v>2469</v>
      </c>
      <c r="G101" s="238" t="s">
        <v>24</v>
      </c>
      <c r="H101" s="238" t="s">
        <v>1265</v>
      </c>
      <c r="I101" s="238" t="s">
        <v>12</v>
      </c>
      <c r="J101" s="236" t="s">
        <v>104</v>
      </c>
      <c r="K101" s="236"/>
      <c r="L101" s="239"/>
      <c r="M101" s="239">
        <v>0</v>
      </c>
      <c r="N101" s="138">
        <v>2872000</v>
      </c>
      <c r="O101" s="138"/>
      <c r="P101" s="139">
        <v>0</v>
      </c>
      <c r="Q101" s="139">
        <v>0</v>
      </c>
      <c r="R101" s="139">
        <v>0</v>
      </c>
      <c r="S101" s="139">
        <v>0</v>
      </c>
      <c r="T101" s="139">
        <v>0</v>
      </c>
      <c r="U101" s="139">
        <v>0</v>
      </c>
      <c r="V101" s="139"/>
      <c r="W101" s="139"/>
      <c r="X101" s="139"/>
      <c r="Y101" s="140"/>
      <c r="Z101" s="140"/>
      <c r="AA101" s="140"/>
      <c r="AB101" s="139">
        <v>0</v>
      </c>
      <c r="AC101" s="139">
        <v>0</v>
      </c>
      <c r="AD101" s="139">
        <v>0</v>
      </c>
      <c r="AE101" s="141">
        <v>0</v>
      </c>
      <c r="AF101" s="141">
        <v>0</v>
      </c>
      <c r="AG101" s="139">
        <v>0</v>
      </c>
      <c r="AH101" s="241">
        <v>0</v>
      </c>
      <c r="AI101" s="241" t="s">
        <v>1703</v>
      </c>
      <c r="AJ101" s="241" t="s">
        <v>1700</v>
      </c>
      <c r="AK101" s="241" t="s">
        <v>1701</v>
      </c>
      <c r="AL101" s="236" t="s">
        <v>1705</v>
      </c>
      <c r="AM101" s="236" t="s">
        <v>105</v>
      </c>
      <c r="AN101" s="243" t="s">
        <v>9</v>
      </c>
    </row>
    <row r="102" spans="1:40" ht="15.75" customHeight="1" x14ac:dyDescent="0.25">
      <c r="A102" s="233">
        <v>24</v>
      </c>
      <c r="B102" s="234" t="s">
        <v>1266</v>
      </c>
      <c r="C102" s="234" t="s">
        <v>1293</v>
      </c>
      <c r="D102" s="235">
        <v>2403005</v>
      </c>
      <c r="E102" s="236" t="s">
        <v>1702</v>
      </c>
      <c r="F102" s="244" t="s">
        <v>2469</v>
      </c>
      <c r="G102" s="238" t="s">
        <v>24</v>
      </c>
      <c r="H102" s="238" t="s">
        <v>1265</v>
      </c>
      <c r="I102" s="238" t="s">
        <v>12</v>
      </c>
      <c r="J102" s="236" t="s">
        <v>104</v>
      </c>
      <c r="K102" s="236"/>
      <c r="L102" s="239"/>
      <c r="M102" s="239">
        <v>0</v>
      </c>
      <c r="N102" s="138"/>
      <c r="O102" s="138"/>
      <c r="P102" s="139">
        <v>0</v>
      </c>
      <c r="Q102" s="139">
        <v>0</v>
      </c>
      <c r="R102" s="139">
        <v>0</v>
      </c>
      <c r="S102" s="139">
        <v>0</v>
      </c>
      <c r="T102" s="139">
        <v>0</v>
      </c>
      <c r="U102" s="139">
        <v>0</v>
      </c>
      <c r="V102" s="139"/>
      <c r="W102" s="139"/>
      <c r="X102" s="139"/>
      <c r="Y102" s="140"/>
      <c r="Z102" s="140"/>
      <c r="AA102" s="140"/>
      <c r="AB102" s="139">
        <v>0</v>
      </c>
      <c r="AC102" s="139">
        <v>0</v>
      </c>
      <c r="AD102" s="139">
        <v>0</v>
      </c>
      <c r="AE102" s="141">
        <v>0</v>
      </c>
      <c r="AF102" s="141">
        <v>0</v>
      </c>
      <c r="AG102" s="139">
        <v>0</v>
      </c>
      <c r="AH102" s="241">
        <v>0</v>
      </c>
      <c r="AI102" s="241" t="s">
        <v>1703</v>
      </c>
      <c r="AJ102" s="241" t="s">
        <v>1704</v>
      </c>
      <c r="AK102" s="241" t="s">
        <v>1701</v>
      </c>
      <c r="AL102" s="236" t="s">
        <v>1705</v>
      </c>
      <c r="AM102" s="236" t="s">
        <v>105</v>
      </c>
      <c r="AN102" s="243" t="s">
        <v>9</v>
      </c>
    </row>
    <row r="103" spans="1:40" ht="15.75" customHeight="1" x14ac:dyDescent="0.25">
      <c r="A103" s="233">
        <v>31</v>
      </c>
      <c r="B103" s="234" t="s">
        <v>1245</v>
      </c>
      <c r="C103" s="234"/>
      <c r="D103" s="235">
        <v>3102000</v>
      </c>
      <c r="E103" s="236" t="s">
        <v>55</v>
      </c>
      <c r="F103" s="244" t="s">
        <v>2469</v>
      </c>
      <c r="G103" s="238" t="s">
        <v>24</v>
      </c>
      <c r="H103" s="238" t="s">
        <v>1265</v>
      </c>
      <c r="I103" s="238" t="s">
        <v>56</v>
      </c>
      <c r="J103" s="236" t="s">
        <v>45</v>
      </c>
      <c r="K103" s="236"/>
      <c r="L103" s="239"/>
      <c r="M103" s="239">
        <v>0</v>
      </c>
      <c r="N103" s="138">
        <v>0</v>
      </c>
      <c r="O103" s="138"/>
      <c r="P103" s="139"/>
      <c r="Q103" s="139"/>
      <c r="R103" s="139"/>
      <c r="S103" s="139"/>
      <c r="T103" s="139"/>
      <c r="U103" s="139"/>
      <c r="V103" s="139"/>
      <c r="W103" s="139"/>
      <c r="X103" s="139"/>
      <c r="Y103" s="140">
        <v>0</v>
      </c>
      <c r="Z103" s="140">
        <v>0</v>
      </c>
      <c r="AA103" s="140">
        <v>0</v>
      </c>
      <c r="AB103" s="139">
        <v>0</v>
      </c>
      <c r="AC103" s="139">
        <v>0</v>
      </c>
      <c r="AD103" s="139">
        <v>0</v>
      </c>
      <c r="AE103" s="141">
        <v>0</v>
      </c>
      <c r="AF103" s="141">
        <v>0</v>
      </c>
      <c r="AG103" s="139">
        <v>0</v>
      </c>
      <c r="AH103" s="241"/>
      <c r="AI103" s="241"/>
      <c r="AJ103" s="253" t="s">
        <v>1694</v>
      </c>
      <c r="AK103" s="253" t="s">
        <v>1694</v>
      </c>
      <c r="AL103" s="236" t="s">
        <v>57</v>
      </c>
      <c r="AM103" s="236" t="s">
        <v>58</v>
      </c>
      <c r="AN103" s="243" t="s">
        <v>9</v>
      </c>
    </row>
    <row r="104" spans="1:40" ht="15.75" customHeight="1" x14ac:dyDescent="0.25">
      <c r="A104" s="233">
        <v>32</v>
      </c>
      <c r="B104" s="234" t="s">
        <v>1245</v>
      </c>
      <c r="C104" s="234" t="s">
        <v>1291</v>
      </c>
      <c r="D104" s="235">
        <v>3206001</v>
      </c>
      <c r="E104" s="254" t="s">
        <v>1294</v>
      </c>
      <c r="F104" s="255" t="s">
        <v>2469</v>
      </c>
      <c r="G104" s="256"/>
      <c r="H104" s="256"/>
      <c r="I104" s="256"/>
      <c r="J104" s="254"/>
      <c r="K104" s="254"/>
      <c r="L104" s="257">
        <v>800000000</v>
      </c>
      <c r="M104" s="257"/>
      <c r="N104" s="156"/>
      <c r="O104" s="156" t="s">
        <v>2476</v>
      </c>
      <c r="P104" s="155"/>
      <c r="Q104" s="155">
        <v>0</v>
      </c>
      <c r="R104" s="155">
        <v>0</v>
      </c>
      <c r="S104" s="155">
        <v>0</v>
      </c>
      <c r="T104" s="155">
        <v>0</v>
      </c>
      <c r="U104" s="155"/>
      <c r="V104" s="155"/>
      <c r="W104" s="155"/>
      <c r="X104" s="155">
        <v>0</v>
      </c>
      <c r="Y104" s="157"/>
      <c r="Z104" s="157"/>
      <c r="AA104" s="157"/>
      <c r="AB104" s="155">
        <v>0</v>
      </c>
      <c r="AC104" s="155">
        <v>0</v>
      </c>
      <c r="AD104" s="155">
        <v>0</v>
      </c>
      <c r="AE104" s="158">
        <v>0</v>
      </c>
      <c r="AF104" s="158">
        <v>0</v>
      </c>
      <c r="AG104" s="139">
        <v>800000000</v>
      </c>
      <c r="AH104" s="241">
        <v>0.16784494999999999</v>
      </c>
      <c r="AI104" s="241" t="s">
        <v>1694</v>
      </c>
      <c r="AJ104" s="242" t="s">
        <v>1694</v>
      </c>
      <c r="AK104" s="242" t="s">
        <v>1694</v>
      </c>
      <c r="AL104" s="236" t="s">
        <v>1694</v>
      </c>
      <c r="AM104" s="236" t="s">
        <v>1694</v>
      </c>
      <c r="AN104" s="243" t="s">
        <v>1691</v>
      </c>
    </row>
    <row r="105" spans="1:40" ht="15.75" customHeight="1" x14ac:dyDescent="0.25">
      <c r="A105" s="233">
        <v>32</v>
      </c>
      <c r="B105" s="234" t="s">
        <v>1245</v>
      </c>
      <c r="C105" s="234" t="s">
        <v>1280</v>
      </c>
      <c r="D105" s="235">
        <v>3206002</v>
      </c>
      <c r="E105" s="254" t="s">
        <v>1295</v>
      </c>
      <c r="F105" s="255" t="s">
        <v>2469</v>
      </c>
      <c r="G105" s="256"/>
      <c r="H105" s="256"/>
      <c r="I105" s="256"/>
      <c r="J105" s="254"/>
      <c r="K105" s="254"/>
      <c r="L105" s="257">
        <v>-800000000</v>
      </c>
      <c r="M105" s="257"/>
      <c r="N105" s="156"/>
      <c r="O105" s="156" t="s">
        <v>2476</v>
      </c>
      <c r="P105" s="155"/>
      <c r="Q105" s="155"/>
      <c r="R105" s="155"/>
      <c r="S105" s="155"/>
      <c r="T105" s="155"/>
      <c r="U105" s="155"/>
      <c r="V105" s="155">
        <v>0</v>
      </c>
      <c r="W105" s="155"/>
      <c r="X105" s="155"/>
      <c r="Y105" s="157"/>
      <c r="Z105" s="157"/>
      <c r="AA105" s="157"/>
      <c r="AB105" s="155">
        <v>0</v>
      </c>
      <c r="AC105" s="155">
        <v>0</v>
      </c>
      <c r="AD105" s="155">
        <v>0</v>
      </c>
      <c r="AE105" s="158">
        <v>0</v>
      </c>
      <c r="AF105" s="158">
        <v>0</v>
      </c>
      <c r="AG105" s="139">
        <v>-800000000</v>
      </c>
      <c r="AH105" s="241">
        <v>0.29724877875</v>
      </c>
      <c r="AI105" s="241"/>
      <c r="AJ105" s="253" t="s">
        <v>1694</v>
      </c>
      <c r="AK105" s="253" t="s">
        <v>1694</v>
      </c>
      <c r="AL105" s="236" t="s">
        <v>1694</v>
      </c>
      <c r="AM105" s="236" t="s">
        <v>1694</v>
      </c>
      <c r="AN105" s="243" t="s">
        <v>1691</v>
      </c>
    </row>
    <row r="106" spans="1:40" ht="15.75" customHeight="1" x14ac:dyDescent="0.25">
      <c r="A106" s="233">
        <v>33</v>
      </c>
      <c r="B106" s="234" t="s">
        <v>1266</v>
      </c>
      <c r="C106" s="234" t="s">
        <v>1269</v>
      </c>
      <c r="D106" s="235">
        <v>3303100</v>
      </c>
      <c r="E106" s="236" t="s">
        <v>109</v>
      </c>
      <c r="F106" s="244" t="s">
        <v>2469</v>
      </c>
      <c r="G106" s="238" t="s">
        <v>24</v>
      </c>
      <c r="H106" s="238"/>
      <c r="I106" s="238" t="s">
        <v>110</v>
      </c>
      <c r="J106" s="236" t="s">
        <v>69</v>
      </c>
      <c r="K106" s="236"/>
      <c r="L106" s="239"/>
      <c r="M106" s="239"/>
      <c r="N106" s="138">
        <v>473000</v>
      </c>
      <c r="O106" s="138"/>
      <c r="P106" s="139">
        <v>0</v>
      </c>
      <c r="Q106" s="139">
        <v>0</v>
      </c>
      <c r="R106" s="139">
        <v>0</v>
      </c>
      <c r="S106" s="139">
        <v>0</v>
      </c>
      <c r="T106" s="139">
        <v>0</v>
      </c>
      <c r="U106" s="139">
        <v>0</v>
      </c>
      <c r="V106" s="139"/>
      <c r="W106" s="139"/>
      <c r="X106" s="139"/>
      <c r="Y106" s="140"/>
      <c r="Z106" s="140"/>
      <c r="AA106" s="140"/>
      <c r="AB106" s="139">
        <v>0</v>
      </c>
      <c r="AC106" s="139">
        <v>0</v>
      </c>
      <c r="AD106" s="139">
        <v>0</v>
      </c>
      <c r="AE106" s="141">
        <v>0</v>
      </c>
      <c r="AF106" s="141">
        <v>0</v>
      </c>
      <c r="AG106" s="139">
        <v>0</v>
      </c>
      <c r="AH106" s="241" t="s">
        <v>1691</v>
      </c>
      <c r="AI106" s="241" t="s">
        <v>1694</v>
      </c>
      <c r="AJ106" s="242" t="s">
        <v>1694</v>
      </c>
      <c r="AK106" s="242" t="s">
        <v>1694</v>
      </c>
      <c r="AL106" s="236" t="s">
        <v>111</v>
      </c>
      <c r="AM106" s="236" t="s">
        <v>111</v>
      </c>
      <c r="AN106" s="243" t="s">
        <v>9</v>
      </c>
    </row>
    <row r="107" spans="1:40" ht="15.75" customHeight="1" x14ac:dyDescent="0.25">
      <c r="A107" s="233">
        <v>33</v>
      </c>
      <c r="B107" s="234" t="s">
        <v>1266</v>
      </c>
      <c r="C107" s="234" t="s">
        <v>1268</v>
      </c>
      <c r="D107" s="235">
        <v>3303125</v>
      </c>
      <c r="E107" s="236" t="s">
        <v>72</v>
      </c>
      <c r="F107" s="244" t="s">
        <v>2469</v>
      </c>
      <c r="G107" s="238" t="s">
        <v>16</v>
      </c>
      <c r="H107" s="238"/>
      <c r="I107" s="238" t="s">
        <v>12</v>
      </c>
      <c r="J107" s="236" t="s">
        <v>69</v>
      </c>
      <c r="K107" s="236"/>
      <c r="L107" s="239">
        <v>8489660000</v>
      </c>
      <c r="M107" s="239"/>
      <c r="N107" s="138"/>
      <c r="O107" s="138"/>
      <c r="P107" s="139">
        <v>0</v>
      </c>
      <c r="Q107" s="139">
        <v>0</v>
      </c>
      <c r="R107" s="139">
        <v>0</v>
      </c>
      <c r="S107" s="139">
        <v>0</v>
      </c>
      <c r="T107" s="139">
        <v>0</v>
      </c>
      <c r="U107" s="139">
        <v>0</v>
      </c>
      <c r="V107" s="139"/>
      <c r="W107" s="139"/>
      <c r="X107" s="139"/>
      <c r="Y107" s="140"/>
      <c r="Z107" s="140"/>
      <c r="AA107" s="140"/>
      <c r="AB107" s="139">
        <v>0</v>
      </c>
      <c r="AC107" s="139">
        <v>0</v>
      </c>
      <c r="AD107" s="139">
        <v>0</v>
      </c>
      <c r="AE107" s="141">
        <v>0</v>
      </c>
      <c r="AF107" s="141">
        <v>0</v>
      </c>
      <c r="AG107" s="139">
        <v>8489660000</v>
      </c>
      <c r="AH107" s="241" t="s">
        <v>1691</v>
      </c>
      <c r="AI107" s="241" t="s">
        <v>1694</v>
      </c>
      <c r="AJ107" s="242" t="s">
        <v>1694</v>
      </c>
      <c r="AK107" s="242" t="s">
        <v>1694</v>
      </c>
      <c r="AL107" s="236" t="s">
        <v>73</v>
      </c>
      <c r="AM107" s="236" t="s">
        <v>74</v>
      </c>
      <c r="AN107" s="243" t="s">
        <v>9</v>
      </c>
    </row>
    <row r="108" spans="1:40" ht="15.75" customHeight="1" x14ac:dyDescent="0.25">
      <c r="A108" s="233">
        <v>31</v>
      </c>
      <c r="B108" s="234" t="s">
        <v>1245</v>
      </c>
      <c r="C108" s="234"/>
      <c r="D108" s="235">
        <v>20032681</v>
      </c>
      <c r="E108" s="236" t="s">
        <v>247</v>
      </c>
      <c r="F108" s="244" t="s">
        <v>2469</v>
      </c>
      <c r="G108" s="238" t="s">
        <v>16</v>
      </c>
      <c r="H108" s="238" t="s">
        <v>248</v>
      </c>
      <c r="I108" s="238" t="s">
        <v>12</v>
      </c>
      <c r="J108" s="236" t="s">
        <v>45</v>
      </c>
      <c r="K108" s="236"/>
      <c r="L108" s="239">
        <v>254579000</v>
      </c>
      <c r="M108" s="239">
        <v>243324111</v>
      </c>
      <c r="N108" s="138">
        <v>1639000</v>
      </c>
      <c r="O108" s="138"/>
      <c r="P108" s="139">
        <v>0</v>
      </c>
      <c r="Q108" s="139">
        <v>0</v>
      </c>
      <c r="R108" s="139">
        <v>1504127</v>
      </c>
      <c r="S108" s="139">
        <v>0</v>
      </c>
      <c r="T108" s="139">
        <v>133493</v>
      </c>
      <c r="U108" s="139">
        <v>0</v>
      </c>
      <c r="V108" s="139"/>
      <c r="W108" s="139"/>
      <c r="X108" s="139"/>
      <c r="Y108" s="140">
        <v>0</v>
      </c>
      <c r="Z108" s="140">
        <v>0</v>
      </c>
      <c r="AA108" s="140">
        <v>0</v>
      </c>
      <c r="AB108" s="139">
        <v>1504127</v>
      </c>
      <c r="AC108" s="139">
        <v>133493</v>
      </c>
      <c r="AD108" s="139">
        <v>0</v>
      </c>
      <c r="AE108" s="141">
        <v>0</v>
      </c>
      <c r="AF108" s="141">
        <v>1637620</v>
      </c>
      <c r="AG108" s="139">
        <v>9617269</v>
      </c>
      <c r="AH108" s="241">
        <v>0.9622228502743746</v>
      </c>
      <c r="AI108" s="241" t="s">
        <v>1423</v>
      </c>
      <c r="AJ108" s="242">
        <v>41182</v>
      </c>
      <c r="AK108" s="242">
        <v>42185</v>
      </c>
      <c r="AL108" s="236" t="s">
        <v>249</v>
      </c>
      <c r="AM108" s="236" t="s">
        <v>250</v>
      </c>
      <c r="AN108" s="243" t="s">
        <v>136</v>
      </c>
    </row>
    <row r="109" spans="1:40" ht="15.75" customHeight="1" x14ac:dyDescent="0.25">
      <c r="A109" s="233">
        <v>31</v>
      </c>
      <c r="B109" s="234" t="s">
        <v>1245</v>
      </c>
      <c r="C109" s="234"/>
      <c r="D109" s="235">
        <v>20055551</v>
      </c>
      <c r="E109" s="236" t="s">
        <v>230</v>
      </c>
      <c r="F109" s="244" t="s">
        <v>2469</v>
      </c>
      <c r="G109" s="238" t="s">
        <v>16</v>
      </c>
      <c r="H109" s="238" t="s">
        <v>231</v>
      </c>
      <c r="I109" s="238" t="s">
        <v>12</v>
      </c>
      <c r="J109" s="236" t="s">
        <v>45</v>
      </c>
      <c r="K109" s="236"/>
      <c r="L109" s="239">
        <v>324750000</v>
      </c>
      <c r="M109" s="239">
        <v>103799702</v>
      </c>
      <c r="N109" s="138">
        <v>217127000</v>
      </c>
      <c r="O109" s="138"/>
      <c r="P109" s="139">
        <v>0</v>
      </c>
      <c r="Q109" s="139">
        <v>47548961</v>
      </c>
      <c r="R109" s="139">
        <v>91327607</v>
      </c>
      <c r="S109" s="139">
        <v>29112540</v>
      </c>
      <c r="T109" s="139">
        <v>27434257</v>
      </c>
      <c r="U109" s="139">
        <v>10015299</v>
      </c>
      <c r="V109" s="139"/>
      <c r="W109" s="139"/>
      <c r="X109" s="139"/>
      <c r="Y109" s="140">
        <v>0</v>
      </c>
      <c r="Z109" s="140">
        <v>0</v>
      </c>
      <c r="AA109" s="140">
        <v>7817110</v>
      </c>
      <c r="AB109" s="139">
        <v>138876568</v>
      </c>
      <c r="AC109" s="139">
        <v>66562096</v>
      </c>
      <c r="AD109" s="139">
        <v>0</v>
      </c>
      <c r="AE109" s="141">
        <v>7817110</v>
      </c>
      <c r="AF109" s="141">
        <v>213255774</v>
      </c>
      <c r="AG109" s="139">
        <v>7694524</v>
      </c>
      <c r="AH109" s="241">
        <v>0.95223515319476515</v>
      </c>
      <c r="AI109" s="241" t="s">
        <v>1423</v>
      </c>
      <c r="AJ109" s="242">
        <v>41001</v>
      </c>
      <c r="AK109" s="242">
        <v>42185</v>
      </c>
      <c r="AL109" s="236" t="s">
        <v>232</v>
      </c>
      <c r="AM109" s="236" t="s">
        <v>233</v>
      </c>
      <c r="AN109" s="243" t="s">
        <v>136</v>
      </c>
    </row>
    <row r="110" spans="1:40" ht="15.75" customHeight="1" x14ac:dyDescent="0.25">
      <c r="A110" s="233">
        <v>31</v>
      </c>
      <c r="B110" s="234" t="s">
        <v>1245</v>
      </c>
      <c r="C110" s="234"/>
      <c r="D110" s="235">
        <v>20084070</v>
      </c>
      <c r="E110" s="236" t="s">
        <v>243</v>
      </c>
      <c r="F110" s="244" t="s">
        <v>2469</v>
      </c>
      <c r="G110" s="238" t="s">
        <v>16</v>
      </c>
      <c r="H110" s="238" t="s">
        <v>244</v>
      </c>
      <c r="I110" s="238" t="s">
        <v>12</v>
      </c>
      <c r="J110" s="236" t="s">
        <v>45</v>
      </c>
      <c r="K110" s="236"/>
      <c r="L110" s="239">
        <v>287605000</v>
      </c>
      <c r="M110" s="239">
        <v>245799955</v>
      </c>
      <c r="N110" s="138">
        <v>28699000</v>
      </c>
      <c r="O110" s="138"/>
      <c r="P110" s="139">
        <v>0</v>
      </c>
      <c r="Q110" s="139">
        <v>0</v>
      </c>
      <c r="R110" s="139">
        <v>0</v>
      </c>
      <c r="S110" s="139">
        <v>0</v>
      </c>
      <c r="T110" s="139">
        <v>20609361</v>
      </c>
      <c r="U110" s="139">
        <v>0</v>
      </c>
      <c r="V110" s="139">
        <v>1164501</v>
      </c>
      <c r="W110" s="139">
        <v>39974</v>
      </c>
      <c r="X110" s="139">
        <v>4569623</v>
      </c>
      <c r="Y110" s="140">
        <v>1920569</v>
      </c>
      <c r="Z110" s="140">
        <v>390977</v>
      </c>
      <c r="AA110" s="140">
        <v>0</v>
      </c>
      <c r="AB110" s="139">
        <v>0</v>
      </c>
      <c r="AC110" s="139">
        <v>20609361</v>
      </c>
      <c r="AD110" s="139">
        <v>5774098</v>
      </c>
      <c r="AE110" s="141">
        <v>2311546</v>
      </c>
      <c r="AF110" s="141">
        <v>28695005</v>
      </c>
      <c r="AG110" s="139">
        <v>13110040</v>
      </c>
      <c r="AH110" s="241">
        <v>0.92630923877706417</v>
      </c>
      <c r="AI110" s="241" t="s">
        <v>1423</v>
      </c>
      <c r="AJ110" s="242">
        <v>41547</v>
      </c>
      <c r="AK110" s="242">
        <v>42185</v>
      </c>
      <c r="AL110" s="236" t="s">
        <v>245</v>
      </c>
      <c r="AM110" s="236" t="s">
        <v>246</v>
      </c>
      <c r="AN110" s="243" t="s">
        <v>136</v>
      </c>
    </row>
    <row r="111" spans="1:40" ht="15.75" customHeight="1" x14ac:dyDescent="0.25">
      <c r="A111" s="233">
        <v>31</v>
      </c>
      <c r="B111" s="234" t="s">
        <v>1245</v>
      </c>
      <c r="C111" s="234"/>
      <c r="D111" s="235">
        <v>20084120</v>
      </c>
      <c r="E111" s="236" t="s">
        <v>1503</v>
      </c>
      <c r="F111" s="244" t="s">
        <v>2469</v>
      </c>
      <c r="G111" s="238" t="s">
        <v>24</v>
      </c>
      <c r="H111" s="238" t="s">
        <v>150</v>
      </c>
      <c r="I111" s="238" t="s">
        <v>1246</v>
      </c>
      <c r="J111" s="236" t="s">
        <v>45</v>
      </c>
      <c r="K111" s="236"/>
      <c r="L111" s="239">
        <v>2068616000</v>
      </c>
      <c r="M111" s="239">
        <v>0</v>
      </c>
      <c r="N111" s="138">
        <v>2802000</v>
      </c>
      <c r="O111" s="138"/>
      <c r="P111" s="139"/>
      <c r="Q111" s="139"/>
      <c r="R111" s="139"/>
      <c r="S111" s="139"/>
      <c r="T111" s="139"/>
      <c r="U111" s="139"/>
      <c r="V111" s="139"/>
      <c r="W111" s="139"/>
      <c r="X111" s="139"/>
      <c r="Y111" s="140">
        <v>0</v>
      </c>
      <c r="Z111" s="140">
        <v>2800000</v>
      </c>
      <c r="AA111" s="140">
        <v>0</v>
      </c>
      <c r="AB111" s="139">
        <v>0</v>
      </c>
      <c r="AC111" s="139">
        <v>0</v>
      </c>
      <c r="AD111" s="139">
        <v>0</v>
      </c>
      <c r="AE111" s="141">
        <v>2800000</v>
      </c>
      <c r="AF111" s="141">
        <v>2800000</v>
      </c>
      <c r="AG111" s="139">
        <v>2065816000</v>
      </c>
      <c r="AH111" s="241"/>
      <c r="AI111" s="241"/>
      <c r="AJ111" s="253">
        <v>41852</v>
      </c>
      <c r="AK111" s="253">
        <v>42735</v>
      </c>
      <c r="AL111" s="236" t="s">
        <v>1812</v>
      </c>
      <c r="AM111" s="236" t="s">
        <v>1813</v>
      </c>
      <c r="AN111" s="243" t="s">
        <v>136</v>
      </c>
    </row>
    <row r="112" spans="1:40" ht="15.75" customHeight="1" x14ac:dyDescent="0.25">
      <c r="A112" s="233">
        <v>33</v>
      </c>
      <c r="B112" s="234" t="s">
        <v>1266</v>
      </c>
      <c r="C112" s="234" t="s">
        <v>1268</v>
      </c>
      <c r="D112" s="235">
        <v>20090749</v>
      </c>
      <c r="E112" s="236" t="s">
        <v>926</v>
      </c>
      <c r="F112" s="244" t="s">
        <v>2469</v>
      </c>
      <c r="G112" s="238" t="s">
        <v>16</v>
      </c>
      <c r="H112" s="238" t="s">
        <v>2517</v>
      </c>
      <c r="I112" s="238" t="s">
        <v>125</v>
      </c>
      <c r="J112" s="236" t="s">
        <v>69</v>
      </c>
      <c r="K112" s="236"/>
      <c r="L112" s="239">
        <v>20000000</v>
      </c>
      <c r="M112" s="239">
        <v>11692914</v>
      </c>
      <c r="N112" s="138">
        <v>6306000</v>
      </c>
      <c r="O112" s="138"/>
      <c r="P112" s="139">
        <v>0</v>
      </c>
      <c r="Q112" s="139">
        <v>0</v>
      </c>
      <c r="R112" s="139">
        <v>0</v>
      </c>
      <c r="S112" s="139">
        <v>0</v>
      </c>
      <c r="T112" s="139">
        <v>6305752</v>
      </c>
      <c r="U112" s="139">
        <v>0</v>
      </c>
      <c r="V112" s="139"/>
      <c r="W112" s="139"/>
      <c r="X112" s="139"/>
      <c r="Y112" s="140">
        <v>0</v>
      </c>
      <c r="Z112" s="140">
        <v>0</v>
      </c>
      <c r="AA112" s="140">
        <v>0</v>
      </c>
      <c r="AB112" s="139">
        <v>0</v>
      </c>
      <c r="AC112" s="139">
        <v>6305752</v>
      </c>
      <c r="AD112" s="139">
        <v>0</v>
      </c>
      <c r="AE112" s="141">
        <v>0</v>
      </c>
      <c r="AF112" s="141">
        <v>6305752</v>
      </c>
      <c r="AG112" s="139">
        <v>2001334</v>
      </c>
      <c r="AH112" s="241">
        <v>0.89993330000000005</v>
      </c>
      <c r="AI112" s="241"/>
      <c r="AJ112" s="242">
        <v>39896</v>
      </c>
      <c r="AK112" s="242">
        <v>42004</v>
      </c>
      <c r="AL112" s="236" t="s">
        <v>927</v>
      </c>
      <c r="AM112" s="236" t="s">
        <v>928</v>
      </c>
      <c r="AN112" s="243" t="s">
        <v>914</v>
      </c>
    </row>
    <row r="113" spans="1:40" ht="15.75" customHeight="1" x14ac:dyDescent="0.25">
      <c r="A113" s="233">
        <v>33</v>
      </c>
      <c r="B113" s="234" t="s">
        <v>1266</v>
      </c>
      <c r="C113" s="234" t="s">
        <v>1268</v>
      </c>
      <c r="D113" s="235">
        <v>20090777</v>
      </c>
      <c r="E113" s="236" t="s">
        <v>1133</v>
      </c>
      <c r="F113" s="244" t="s">
        <v>2469</v>
      </c>
      <c r="G113" s="238" t="s">
        <v>16</v>
      </c>
      <c r="H113" s="238" t="s">
        <v>170</v>
      </c>
      <c r="I113" s="238" t="s">
        <v>12</v>
      </c>
      <c r="J113" s="236" t="s">
        <v>69</v>
      </c>
      <c r="K113" s="236"/>
      <c r="L113" s="239">
        <v>34746887</v>
      </c>
      <c r="M113" s="239">
        <v>29533887</v>
      </c>
      <c r="N113" s="138">
        <v>1310000</v>
      </c>
      <c r="O113" s="138"/>
      <c r="P113" s="139">
        <v>0</v>
      </c>
      <c r="Q113" s="139">
        <v>0</v>
      </c>
      <c r="R113" s="139">
        <v>0</v>
      </c>
      <c r="S113" s="139">
        <v>0</v>
      </c>
      <c r="T113" s="139">
        <v>0</v>
      </c>
      <c r="U113" s="139">
        <v>0</v>
      </c>
      <c r="V113" s="139"/>
      <c r="W113" s="139"/>
      <c r="X113" s="139"/>
      <c r="Y113" s="140">
        <v>0</v>
      </c>
      <c r="Z113" s="140">
        <v>0</v>
      </c>
      <c r="AA113" s="140">
        <v>1310000</v>
      </c>
      <c r="AB113" s="139">
        <v>0</v>
      </c>
      <c r="AC113" s="139">
        <v>0</v>
      </c>
      <c r="AD113" s="139">
        <v>0</v>
      </c>
      <c r="AE113" s="141">
        <v>1310000</v>
      </c>
      <c r="AF113" s="141">
        <v>1310000</v>
      </c>
      <c r="AG113" s="139">
        <v>3903000</v>
      </c>
      <c r="AH113" s="241">
        <v>0.84997217160777594</v>
      </c>
      <c r="AI113" s="241"/>
      <c r="AJ113" s="242">
        <v>39994</v>
      </c>
      <c r="AK113" s="242">
        <v>42369</v>
      </c>
      <c r="AL113" s="236" t="s">
        <v>1134</v>
      </c>
      <c r="AM113" s="236" t="s">
        <v>1135</v>
      </c>
      <c r="AN113" s="243" t="s">
        <v>1132</v>
      </c>
    </row>
    <row r="114" spans="1:40" ht="15.75" customHeight="1" x14ac:dyDescent="0.25">
      <c r="A114" s="233">
        <v>33</v>
      </c>
      <c r="B114" s="234" t="s">
        <v>1266</v>
      </c>
      <c r="C114" s="234" t="s">
        <v>1268</v>
      </c>
      <c r="D114" s="235">
        <v>20090799</v>
      </c>
      <c r="E114" s="236" t="s">
        <v>2466</v>
      </c>
      <c r="F114" s="244" t="s">
        <v>2469</v>
      </c>
      <c r="G114" s="238" t="s">
        <v>16</v>
      </c>
      <c r="H114" s="238" t="s">
        <v>2517</v>
      </c>
      <c r="I114" s="238" t="s">
        <v>12</v>
      </c>
      <c r="J114" s="236" t="s">
        <v>69</v>
      </c>
      <c r="K114" s="236"/>
      <c r="L114" s="239">
        <v>10000000</v>
      </c>
      <c r="M114" s="239">
        <v>8500000</v>
      </c>
      <c r="N114" s="138">
        <v>957000</v>
      </c>
      <c r="O114" s="138"/>
      <c r="P114" s="139"/>
      <c r="Q114" s="139"/>
      <c r="R114" s="139"/>
      <c r="S114" s="139"/>
      <c r="T114" s="139"/>
      <c r="U114" s="139"/>
      <c r="V114" s="139">
        <v>0</v>
      </c>
      <c r="W114" s="139">
        <v>956640</v>
      </c>
      <c r="X114" s="139">
        <v>0</v>
      </c>
      <c r="Y114" s="140"/>
      <c r="Z114" s="140"/>
      <c r="AA114" s="140"/>
      <c r="AB114" s="139">
        <v>0</v>
      </c>
      <c r="AC114" s="139">
        <v>0</v>
      </c>
      <c r="AD114" s="139">
        <v>956640</v>
      </c>
      <c r="AE114" s="141">
        <v>0</v>
      </c>
      <c r="AF114" s="141">
        <v>956640</v>
      </c>
      <c r="AG114" s="139">
        <v>543360</v>
      </c>
      <c r="AH114" s="241">
        <v>0.85</v>
      </c>
      <c r="AI114" s="241"/>
      <c r="AJ114" s="242">
        <v>39982</v>
      </c>
      <c r="AK114" s="242">
        <v>42004</v>
      </c>
      <c r="AL114" s="236" t="s">
        <v>915</v>
      </c>
      <c r="AM114" s="236" t="s">
        <v>916</v>
      </c>
      <c r="AN114" s="243" t="s">
        <v>914</v>
      </c>
    </row>
    <row r="115" spans="1:40" ht="15.75" customHeight="1" x14ac:dyDescent="0.25">
      <c r="A115" s="233">
        <v>33</v>
      </c>
      <c r="B115" s="234" t="s">
        <v>1266</v>
      </c>
      <c r="C115" s="234" t="s">
        <v>1268</v>
      </c>
      <c r="D115" s="235">
        <v>20090852</v>
      </c>
      <c r="E115" s="236" t="s">
        <v>1148</v>
      </c>
      <c r="F115" s="244" t="s">
        <v>2469</v>
      </c>
      <c r="G115" s="238" t="s">
        <v>16</v>
      </c>
      <c r="H115" s="238" t="s">
        <v>170</v>
      </c>
      <c r="I115" s="238" t="s">
        <v>12</v>
      </c>
      <c r="J115" s="236" t="s">
        <v>69</v>
      </c>
      <c r="K115" s="236"/>
      <c r="L115" s="239">
        <v>26000000</v>
      </c>
      <c r="M115" s="239">
        <v>22100000</v>
      </c>
      <c r="N115" s="138">
        <v>3900000</v>
      </c>
      <c r="O115" s="138"/>
      <c r="P115" s="139">
        <v>0</v>
      </c>
      <c r="Q115" s="139">
        <v>0</v>
      </c>
      <c r="R115" s="139">
        <v>0</v>
      </c>
      <c r="S115" s="139">
        <v>0</v>
      </c>
      <c r="T115" s="139">
        <v>0</v>
      </c>
      <c r="U115" s="139">
        <v>0</v>
      </c>
      <c r="V115" s="139"/>
      <c r="W115" s="139"/>
      <c r="X115" s="139"/>
      <c r="Y115" s="140">
        <v>0</v>
      </c>
      <c r="Z115" s="140">
        <v>0</v>
      </c>
      <c r="AA115" s="140">
        <v>3900000</v>
      </c>
      <c r="AB115" s="139">
        <v>0</v>
      </c>
      <c r="AC115" s="139">
        <v>0</v>
      </c>
      <c r="AD115" s="139">
        <v>0</v>
      </c>
      <c r="AE115" s="141">
        <v>3900000</v>
      </c>
      <c r="AF115" s="141">
        <v>3900000</v>
      </c>
      <c r="AG115" s="139">
        <v>0</v>
      </c>
      <c r="AH115" s="241">
        <v>0.85</v>
      </c>
      <c r="AI115" s="241"/>
      <c r="AJ115" s="242">
        <v>40026</v>
      </c>
      <c r="AK115" s="242">
        <v>42004</v>
      </c>
      <c r="AL115" s="236" t="s">
        <v>1149</v>
      </c>
      <c r="AM115" s="236" t="s">
        <v>1150</v>
      </c>
      <c r="AN115" s="243" t="s">
        <v>1132</v>
      </c>
    </row>
    <row r="116" spans="1:40" ht="15.75" customHeight="1" x14ac:dyDescent="0.25">
      <c r="A116" s="233">
        <v>33</v>
      </c>
      <c r="B116" s="234" t="s">
        <v>1266</v>
      </c>
      <c r="C116" s="234" t="s">
        <v>1269</v>
      </c>
      <c r="D116" s="235">
        <v>20098250</v>
      </c>
      <c r="E116" s="236" t="s">
        <v>774</v>
      </c>
      <c r="F116" s="244" t="s">
        <v>2469</v>
      </c>
      <c r="G116" s="238" t="s">
        <v>24</v>
      </c>
      <c r="H116" s="238" t="s">
        <v>184</v>
      </c>
      <c r="I116" s="238" t="s">
        <v>291</v>
      </c>
      <c r="J116" s="236" t="s">
        <v>69</v>
      </c>
      <c r="K116" s="236"/>
      <c r="L116" s="239">
        <v>1831761000</v>
      </c>
      <c r="M116" s="239">
        <v>0</v>
      </c>
      <c r="N116" s="138">
        <v>1000</v>
      </c>
      <c r="O116" s="138"/>
      <c r="P116" s="139">
        <v>0</v>
      </c>
      <c r="Q116" s="139">
        <v>0</v>
      </c>
      <c r="R116" s="139">
        <v>0</v>
      </c>
      <c r="S116" s="139">
        <v>0</v>
      </c>
      <c r="T116" s="139">
        <v>0</v>
      </c>
      <c r="U116" s="139">
        <v>0</v>
      </c>
      <c r="V116" s="139"/>
      <c r="W116" s="139"/>
      <c r="X116" s="139"/>
      <c r="Y116" s="140">
        <v>0</v>
      </c>
      <c r="Z116" s="140">
        <v>0</v>
      </c>
      <c r="AA116" s="140">
        <v>0</v>
      </c>
      <c r="AB116" s="139">
        <v>0</v>
      </c>
      <c r="AC116" s="139">
        <v>0</v>
      </c>
      <c r="AD116" s="139">
        <v>0</v>
      </c>
      <c r="AE116" s="141">
        <v>0</v>
      </c>
      <c r="AF116" s="141">
        <v>0</v>
      </c>
      <c r="AG116" s="139">
        <v>1831761000</v>
      </c>
      <c r="AH116" s="241">
        <v>0</v>
      </c>
      <c r="AI116" s="241" t="s">
        <v>1417</v>
      </c>
      <c r="AJ116" s="242">
        <v>41974</v>
      </c>
      <c r="AK116" s="242">
        <v>42735</v>
      </c>
      <c r="AL116" s="236" t="s">
        <v>775</v>
      </c>
      <c r="AM116" s="236" t="s">
        <v>776</v>
      </c>
      <c r="AN116" s="243" t="s">
        <v>777</v>
      </c>
    </row>
    <row r="117" spans="1:40" ht="15.75" customHeight="1" x14ac:dyDescent="0.25">
      <c r="A117" s="233">
        <v>33</v>
      </c>
      <c r="B117" s="234" t="s">
        <v>1266</v>
      </c>
      <c r="C117" s="234" t="s">
        <v>1268</v>
      </c>
      <c r="D117" s="235">
        <v>20100346</v>
      </c>
      <c r="E117" s="236" t="s">
        <v>701</v>
      </c>
      <c r="F117" s="244" t="s">
        <v>2469</v>
      </c>
      <c r="G117" s="238" t="s">
        <v>16</v>
      </c>
      <c r="H117" s="238" t="s">
        <v>621</v>
      </c>
      <c r="I117" s="238" t="s">
        <v>12</v>
      </c>
      <c r="J117" s="236" t="s">
        <v>69</v>
      </c>
      <c r="K117" s="236"/>
      <c r="L117" s="239">
        <v>27000000</v>
      </c>
      <c r="M117" s="239">
        <v>23152165</v>
      </c>
      <c r="N117" s="138">
        <v>1000</v>
      </c>
      <c r="O117" s="138"/>
      <c r="P117" s="139">
        <v>0</v>
      </c>
      <c r="Q117" s="139">
        <v>0</v>
      </c>
      <c r="R117" s="139">
        <v>0</v>
      </c>
      <c r="S117" s="139">
        <v>0</v>
      </c>
      <c r="T117" s="139">
        <v>0</v>
      </c>
      <c r="U117" s="139">
        <v>0</v>
      </c>
      <c r="V117" s="139"/>
      <c r="W117" s="139"/>
      <c r="X117" s="139"/>
      <c r="Y117" s="140">
        <v>0</v>
      </c>
      <c r="Z117" s="140">
        <v>0</v>
      </c>
      <c r="AA117" s="140">
        <v>0</v>
      </c>
      <c r="AB117" s="139">
        <v>0</v>
      </c>
      <c r="AC117" s="139">
        <v>0</v>
      </c>
      <c r="AD117" s="139">
        <v>0</v>
      </c>
      <c r="AE117" s="141">
        <v>0</v>
      </c>
      <c r="AF117" s="141">
        <v>0</v>
      </c>
      <c r="AG117" s="139">
        <v>3847835</v>
      </c>
      <c r="AH117" s="241">
        <v>0.85748759259259255</v>
      </c>
      <c r="AI117" s="241"/>
      <c r="AJ117" s="242">
        <v>40366</v>
      </c>
      <c r="AK117" s="242">
        <v>42004</v>
      </c>
      <c r="AL117" s="236" t="s">
        <v>702</v>
      </c>
      <c r="AM117" s="236" t="s">
        <v>703</v>
      </c>
      <c r="AN117" s="243" t="s">
        <v>695</v>
      </c>
    </row>
    <row r="118" spans="1:40" ht="15.75" customHeight="1" x14ac:dyDescent="0.25">
      <c r="A118" s="233">
        <v>33</v>
      </c>
      <c r="B118" s="234" t="s">
        <v>1266</v>
      </c>
      <c r="C118" s="234" t="s">
        <v>1268</v>
      </c>
      <c r="D118" s="235">
        <v>20100395</v>
      </c>
      <c r="E118" s="236" t="s">
        <v>896</v>
      </c>
      <c r="F118" s="244" t="s">
        <v>2469</v>
      </c>
      <c r="G118" s="238" t="s">
        <v>16</v>
      </c>
      <c r="H118" s="238" t="s">
        <v>148</v>
      </c>
      <c r="I118" s="238" t="s">
        <v>12</v>
      </c>
      <c r="J118" s="236" t="s">
        <v>69</v>
      </c>
      <c r="K118" s="236"/>
      <c r="L118" s="239">
        <v>10501000</v>
      </c>
      <c r="M118" s="239">
        <v>8925850</v>
      </c>
      <c r="N118" s="138">
        <v>1000</v>
      </c>
      <c r="O118" s="138"/>
      <c r="P118" s="139">
        <v>0</v>
      </c>
      <c r="Q118" s="139">
        <v>0</v>
      </c>
      <c r="R118" s="139">
        <v>0</v>
      </c>
      <c r="S118" s="139">
        <v>0</v>
      </c>
      <c r="T118" s="139">
        <v>0</v>
      </c>
      <c r="U118" s="139">
        <v>0</v>
      </c>
      <c r="V118" s="139"/>
      <c r="W118" s="139"/>
      <c r="X118" s="139"/>
      <c r="Y118" s="140">
        <v>0</v>
      </c>
      <c r="Z118" s="140">
        <v>0</v>
      </c>
      <c r="AA118" s="140">
        <v>0</v>
      </c>
      <c r="AB118" s="139">
        <v>0</v>
      </c>
      <c r="AC118" s="139">
        <v>0</v>
      </c>
      <c r="AD118" s="139">
        <v>0</v>
      </c>
      <c r="AE118" s="141">
        <v>0</v>
      </c>
      <c r="AF118" s="141">
        <v>0</v>
      </c>
      <c r="AG118" s="139">
        <v>1575150</v>
      </c>
      <c r="AH118" s="241">
        <v>0.85</v>
      </c>
      <c r="AI118" s="241"/>
      <c r="AJ118" s="242">
        <v>40360</v>
      </c>
      <c r="AK118" s="242">
        <v>42004</v>
      </c>
      <c r="AL118" s="236" t="s">
        <v>897</v>
      </c>
      <c r="AM118" s="236" t="s">
        <v>898</v>
      </c>
      <c r="AN118" s="243" t="s">
        <v>899</v>
      </c>
    </row>
    <row r="119" spans="1:40" ht="15.75" customHeight="1" x14ac:dyDescent="0.25">
      <c r="A119" s="233">
        <v>33</v>
      </c>
      <c r="B119" s="234" t="s">
        <v>1266</v>
      </c>
      <c r="C119" s="234" t="s">
        <v>1268</v>
      </c>
      <c r="D119" s="235">
        <v>20100405</v>
      </c>
      <c r="E119" s="236" t="s">
        <v>1058</v>
      </c>
      <c r="F119" s="244" t="s">
        <v>2469</v>
      </c>
      <c r="G119" s="238" t="s">
        <v>16</v>
      </c>
      <c r="H119" s="238" t="s">
        <v>486</v>
      </c>
      <c r="I119" s="238" t="s">
        <v>12</v>
      </c>
      <c r="J119" s="236" t="s">
        <v>69</v>
      </c>
      <c r="K119" s="236"/>
      <c r="L119" s="239">
        <v>1164000</v>
      </c>
      <c r="M119" s="239">
        <v>989400</v>
      </c>
      <c r="N119" s="138">
        <v>1000</v>
      </c>
      <c r="O119" s="138"/>
      <c r="P119" s="139">
        <v>0</v>
      </c>
      <c r="Q119" s="139">
        <v>0</v>
      </c>
      <c r="R119" s="139">
        <v>0</v>
      </c>
      <c r="S119" s="139">
        <v>0</v>
      </c>
      <c r="T119" s="139">
        <v>0</v>
      </c>
      <c r="U119" s="139">
        <v>0</v>
      </c>
      <c r="V119" s="139"/>
      <c r="W119" s="139"/>
      <c r="X119" s="139"/>
      <c r="Y119" s="140">
        <v>0</v>
      </c>
      <c r="Z119" s="140">
        <v>0</v>
      </c>
      <c r="AA119" s="140">
        <v>0</v>
      </c>
      <c r="AB119" s="139">
        <v>0</v>
      </c>
      <c r="AC119" s="139">
        <v>0</v>
      </c>
      <c r="AD119" s="139">
        <v>0</v>
      </c>
      <c r="AE119" s="141">
        <v>0</v>
      </c>
      <c r="AF119" s="141">
        <v>0</v>
      </c>
      <c r="AG119" s="139">
        <v>174600</v>
      </c>
      <c r="AH119" s="241">
        <v>0.85</v>
      </c>
      <c r="AI119" s="241"/>
      <c r="AJ119" s="242">
        <v>40360</v>
      </c>
      <c r="AK119" s="242">
        <v>42004</v>
      </c>
      <c r="AL119" s="236" t="s">
        <v>1059</v>
      </c>
      <c r="AM119" s="236" t="s">
        <v>1060</v>
      </c>
      <c r="AN119" s="243" t="s">
        <v>1039</v>
      </c>
    </row>
    <row r="120" spans="1:40" ht="15.75" customHeight="1" x14ac:dyDescent="0.25">
      <c r="A120" s="233">
        <v>33</v>
      </c>
      <c r="B120" s="234" t="s">
        <v>1266</v>
      </c>
      <c r="C120" s="234" t="s">
        <v>1268</v>
      </c>
      <c r="D120" s="235">
        <v>20100412</v>
      </c>
      <c r="E120" s="236" t="s">
        <v>1055</v>
      </c>
      <c r="F120" s="244" t="s">
        <v>2469</v>
      </c>
      <c r="G120" s="238" t="s">
        <v>16</v>
      </c>
      <c r="H120" s="238" t="s">
        <v>486</v>
      </c>
      <c r="I120" s="238" t="s">
        <v>12</v>
      </c>
      <c r="J120" s="236" t="s">
        <v>69</v>
      </c>
      <c r="K120" s="236"/>
      <c r="L120" s="239">
        <v>10000000</v>
      </c>
      <c r="M120" s="239">
        <v>8500000</v>
      </c>
      <c r="N120" s="138">
        <v>1000</v>
      </c>
      <c r="O120" s="138"/>
      <c r="P120" s="139">
        <v>0</v>
      </c>
      <c r="Q120" s="139">
        <v>0</v>
      </c>
      <c r="R120" s="139">
        <v>0</v>
      </c>
      <c r="S120" s="139">
        <v>0</v>
      </c>
      <c r="T120" s="139">
        <v>0</v>
      </c>
      <c r="U120" s="139">
        <v>0</v>
      </c>
      <c r="V120" s="139"/>
      <c r="W120" s="139"/>
      <c r="X120" s="139"/>
      <c r="Y120" s="140">
        <v>0</v>
      </c>
      <c r="Z120" s="140">
        <v>0</v>
      </c>
      <c r="AA120" s="140">
        <v>0</v>
      </c>
      <c r="AB120" s="139">
        <v>0</v>
      </c>
      <c r="AC120" s="139">
        <v>0</v>
      </c>
      <c r="AD120" s="139">
        <v>0</v>
      </c>
      <c r="AE120" s="141">
        <v>0</v>
      </c>
      <c r="AF120" s="141">
        <v>0</v>
      </c>
      <c r="AG120" s="139">
        <v>1500000</v>
      </c>
      <c r="AH120" s="241">
        <v>0.85</v>
      </c>
      <c r="AI120" s="241"/>
      <c r="AJ120" s="242">
        <v>40360</v>
      </c>
      <c r="AK120" s="242">
        <v>42004</v>
      </c>
      <c r="AL120" s="236" t="s">
        <v>1056</v>
      </c>
      <c r="AM120" s="236" t="s">
        <v>1057</v>
      </c>
      <c r="AN120" s="243" t="s">
        <v>1039</v>
      </c>
    </row>
    <row r="121" spans="1:40" ht="15.75" customHeight="1" x14ac:dyDescent="0.25">
      <c r="A121" s="233">
        <v>33</v>
      </c>
      <c r="B121" s="234" t="s">
        <v>1266</v>
      </c>
      <c r="C121" s="234" t="s">
        <v>1268</v>
      </c>
      <c r="D121" s="235">
        <v>20100429</v>
      </c>
      <c r="E121" s="236" t="s">
        <v>844</v>
      </c>
      <c r="F121" s="244" t="s">
        <v>2469</v>
      </c>
      <c r="G121" s="238" t="s">
        <v>16</v>
      </c>
      <c r="H121" s="238" t="s">
        <v>144</v>
      </c>
      <c r="I121" s="238" t="s">
        <v>12</v>
      </c>
      <c r="J121" s="236" t="s">
        <v>69</v>
      </c>
      <c r="K121" s="236"/>
      <c r="L121" s="239">
        <v>27000000</v>
      </c>
      <c r="M121" s="239">
        <v>22667093</v>
      </c>
      <c r="N121" s="138">
        <v>1000</v>
      </c>
      <c r="O121" s="138"/>
      <c r="P121" s="139">
        <v>0</v>
      </c>
      <c r="Q121" s="139">
        <v>0</v>
      </c>
      <c r="R121" s="139">
        <v>0</v>
      </c>
      <c r="S121" s="139">
        <v>0</v>
      </c>
      <c r="T121" s="139">
        <v>0</v>
      </c>
      <c r="U121" s="139">
        <v>0</v>
      </c>
      <c r="V121" s="139"/>
      <c r="W121" s="139"/>
      <c r="X121" s="139"/>
      <c r="Y121" s="140">
        <v>0</v>
      </c>
      <c r="Z121" s="140">
        <v>0</v>
      </c>
      <c r="AA121" s="140">
        <v>0</v>
      </c>
      <c r="AB121" s="139">
        <v>0</v>
      </c>
      <c r="AC121" s="139">
        <v>0</v>
      </c>
      <c r="AD121" s="139">
        <v>0</v>
      </c>
      <c r="AE121" s="141">
        <v>0</v>
      </c>
      <c r="AF121" s="141">
        <v>0</v>
      </c>
      <c r="AG121" s="139">
        <v>4332907</v>
      </c>
      <c r="AH121" s="241">
        <v>0.839521962962963</v>
      </c>
      <c r="AI121" s="241"/>
      <c r="AJ121" s="242">
        <v>40513</v>
      </c>
      <c r="AK121" s="242">
        <v>42004</v>
      </c>
      <c r="AL121" s="236" t="s">
        <v>845</v>
      </c>
      <c r="AM121" s="236" t="s">
        <v>846</v>
      </c>
      <c r="AN121" s="243" t="s">
        <v>835</v>
      </c>
    </row>
    <row r="122" spans="1:40" ht="15.75" customHeight="1" x14ac:dyDescent="0.25">
      <c r="A122" s="233">
        <v>33</v>
      </c>
      <c r="B122" s="234" t="s">
        <v>1266</v>
      </c>
      <c r="C122" s="234" t="s">
        <v>1268</v>
      </c>
      <c r="D122" s="235">
        <v>20100443</v>
      </c>
      <c r="E122" s="236" t="s">
        <v>1151</v>
      </c>
      <c r="F122" s="244" t="s">
        <v>2469</v>
      </c>
      <c r="G122" s="238" t="s">
        <v>16</v>
      </c>
      <c r="H122" s="238" t="s">
        <v>170</v>
      </c>
      <c r="I122" s="238" t="s">
        <v>12</v>
      </c>
      <c r="J122" s="236" t="s">
        <v>69</v>
      </c>
      <c r="K122" s="236"/>
      <c r="L122" s="239">
        <v>23000000</v>
      </c>
      <c r="M122" s="239">
        <v>19550000</v>
      </c>
      <c r="N122" s="138">
        <v>1165000</v>
      </c>
      <c r="O122" s="138"/>
      <c r="P122" s="139">
        <v>0</v>
      </c>
      <c r="Q122" s="139">
        <v>0</v>
      </c>
      <c r="R122" s="139">
        <v>0</v>
      </c>
      <c r="S122" s="139">
        <v>0</v>
      </c>
      <c r="T122" s="139">
        <v>0</v>
      </c>
      <c r="U122" s="139">
        <v>1164895</v>
      </c>
      <c r="V122" s="139"/>
      <c r="W122" s="139"/>
      <c r="X122" s="139"/>
      <c r="Y122" s="140">
        <v>0</v>
      </c>
      <c r="Z122" s="140">
        <v>0</v>
      </c>
      <c r="AA122" s="140">
        <v>0</v>
      </c>
      <c r="AB122" s="139">
        <v>0</v>
      </c>
      <c r="AC122" s="139">
        <v>1164895</v>
      </c>
      <c r="AD122" s="139">
        <v>0</v>
      </c>
      <c r="AE122" s="141">
        <v>0</v>
      </c>
      <c r="AF122" s="141">
        <v>1164895</v>
      </c>
      <c r="AG122" s="139">
        <v>2285105</v>
      </c>
      <c r="AH122" s="241">
        <v>0.90064760869565219</v>
      </c>
      <c r="AI122" s="241"/>
      <c r="AJ122" s="242">
        <v>40511</v>
      </c>
      <c r="AK122" s="242">
        <v>42369</v>
      </c>
      <c r="AL122" s="236" t="s">
        <v>1152</v>
      </c>
      <c r="AM122" s="236" t="s">
        <v>1153</v>
      </c>
      <c r="AN122" s="243" t="s">
        <v>1132</v>
      </c>
    </row>
    <row r="123" spans="1:40" ht="15.75" customHeight="1" x14ac:dyDescent="0.25">
      <c r="A123" s="233">
        <v>33</v>
      </c>
      <c r="B123" s="234" t="s">
        <v>1266</v>
      </c>
      <c r="C123" s="234" t="s">
        <v>1268</v>
      </c>
      <c r="D123" s="235">
        <v>20100470</v>
      </c>
      <c r="E123" s="236" t="s">
        <v>1505</v>
      </c>
      <c r="F123" s="244" t="s">
        <v>2469</v>
      </c>
      <c r="G123" s="238" t="s">
        <v>16</v>
      </c>
      <c r="H123" s="238" t="s">
        <v>166</v>
      </c>
      <c r="I123" s="238" t="s">
        <v>1246</v>
      </c>
      <c r="J123" s="236" t="s">
        <v>69</v>
      </c>
      <c r="K123" s="236"/>
      <c r="L123" s="239">
        <v>18000000</v>
      </c>
      <c r="M123" s="239">
        <v>15300000</v>
      </c>
      <c r="N123" s="138">
        <v>2700000</v>
      </c>
      <c r="O123" s="138"/>
      <c r="P123" s="139"/>
      <c r="Q123" s="139"/>
      <c r="R123" s="139"/>
      <c r="S123" s="139"/>
      <c r="T123" s="139"/>
      <c r="U123" s="139"/>
      <c r="V123" s="139"/>
      <c r="W123" s="139"/>
      <c r="X123" s="139"/>
      <c r="Y123" s="140">
        <v>0</v>
      </c>
      <c r="Z123" s="140">
        <v>2700000</v>
      </c>
      <c r="AA123" s="140">
        <v>0</v>
      </c>
      <c r="AB123" s="139">
        <v>0</v>
      </c>
      <c r="AC123" s="139">
        <v>0</v>
      </c>
      <c r="AD123" s="139">
        <v>0</v>
      </c>
      <c r="AE123" s="141">
        <v>2700000</v>
      </c>
      <c r="AF123" s="141">
        <v>2700000</v>
      </c>
      <c r="AG123" s="139">
        <v>0</v>
      </c>
      <c r="AH123" s="241"/>
      <c r="AI123" s="241"/>
      <c r="AJ123" s="253"/>
      <c r="AK123" s="253"/>
      <c r="AL123" s="236" t="s">
        <v>1718</v>
      </c>
      <c r="AM123" s="236" t="s">
        <v>1719</v>
      </c>
      <c r="AN123" s="243" t="s">
        <v>1684</v>
      </c>
    </row>
    <row r="124" spans="1:40" ht="15.75" customHeight="1" x14ac:dyDescent="0.25">
      <c r="A124" s="233">
        <v>33</v>
      </c>
      <c r="B124" s="234" t="s">
        <v>1266</v>
      </c>
      <c r="C124" s="234" t="s">
        <v>1268</v>
      </c>
      <c r="D124" s="235">
        <v>20100523</v>
      </c>
      <c r="E124" s="236" t="s">
        <v>903</v>
      </c>
      <c r="F124" s="244" t="s">
        <v>2469</v>
      </c>
      <c r="G124" s="238" t="s">
        <v>16</v>
      </c>
      <c r="H124" s="238" t="s">
        <v>148</v>
      </c>
      <c r="I124" s="238" t="s">
        <v>12</v>
      </c>
      <c r="J124" s="236" t="s">
        <v>69</v>
      </c>
      <c r="K124" s="236"/>
      <c r="L124" s="239">
        <v>26137170</v>
      </c>
      <c r="M124" s="239">
        <v>24830170</v>
      </c>
      <c r="N124" s="138">
        <v>1307000</v>
      </c>
      <c r="O124" s="138"/>
      <c r="P124" s="139">
        <v>0</v>
      </c>
      <c r="Q124" s="139">
        <v>1306851</v>
      </c>
      <c r="R124" s="139">
        <v>0</v>
      </c>
      <c r="S124" s="139">
        <v>0</v>
      </c>
      <c r="T124" s="139">
        <v>0</v>
      </c>
      <c r="U124" s="139">
        <v>0</v>
      </c>
      <c r="V124" s="139"/>
      <c r="W124" s="139"/>
      <c r="X124" s="139"/>
      <c r="Y124" s="140">
        <v>0</v>
      </c>
      <c r="Z124" s="140">
        <v>0</v>
      </c>
      <c r="AA124" s="140">
        <v>0</v>
      </c>
      <c r="AB124" s="139">
        <v>1306851</v>
      </c>
      <c r="AC124" s="139">
        <v>0</v>
      </c>
      <c r="AD124" s="139">
        <v>0</v>
      </c>
      <c r="AE124" s="141">
        <v>0</v>
      </c>
      <c r="AF124" s="141">
        <v>1306851</v>
      </c>
      <c r="AG124" s="139">
        <v>149</v>
      </c>
      <c r="AH124" s="241">
        <v>0.99999429930631356</v>
      </c>
      <c r="AI124" s="241" t="s">
        <v>1421</v>
      </c>
      <c r="AJ124" s="242">
        <v>40511</v>
      </c>
      <c r="AK124" s="242">
        <v>42004</v>
      </c>
      <c r="AL124" s="236" t="s">
        <v>904</v>
      </c>
      <c r="AM124" s="236" t="s">
        <v>905</v>
      </c>
      <c r="AN124" s="243" t="s">
        <v>899</v>
      </c>
    </row>
    <row r="125" spans="1:40" ht="15.75" customHeight="1" x14ac:dyDescent="0.25">
      <c r="A125" s="233">
        <v>33</v>
      </c>
      <c r="B125" s="234" t="s">
        <v>1266</v>
      </c>
      <c r="C125" s="234" t="s">
        <v>1268</v>
      </c>
      <c r="D125" s="235">
        <v>20100543</v>
      </c>
      <c r="E125" s="236" t="s">
        <v>2468</v>
      </c>
      <c r="F125" s="244" t="s">
        <v>2469</v>
      </c>
      <c r="G125" s="238" t="s">
        <v>16</v>
      </c>
      <c r="H125" s="238" t="s">
        <v>183</v>
      </c>
      <c r="I125" s="238" t="s">
        <v>1246</v>
      </c>
      <c r="J125" s="236" t="s">
        <v>69</v>
      </c>
      <c r="K125" s="236"/>
      <c r="L125" s="239">
        <v>20500000</v>
      </c>
      <c r="M125" s="239">
        <v>17425000</v>
      </c>
      <c r="N125" s="138">
        <v>1000</v>
      </c>
      <c r="O125" s="138"/>
      <c r="P125" s="139"/>
      <c r="Q125" s="139"/>
      <c r="R125" s="139"/>
      <c r="S125" s="139"/>
      <c r="T125" s="139"/>
      <c r="U125" s="139"/>
      <c r="V125" s="139"/>
      <c r="W125" s="139"/>
      <c r="X125" s="139"/>
      <c r="Y125" s="140"/>
      <c r="Z125" s="140"/>
      <c r="AA125" s="140"/>
      <c r="AB125" s="139">
        <v>0</v>
      </c>
      <c r="AC125" s="139">
        <v>0</v>
      </c>
      <c r="AD125" s="139">
        <v>0</v>
      </c>
      <c r="AE125" s="141">
        <v>0</v>
      </c>
      <c r="AF125" s="141">
        <v>0</v>
      </c>
      <c r="AG125" s="139">
        <v>3075000</v>
      </c>
      <c r="AH125" s="241"/>
      <c r="AI125" s="241"/>
      <c r="AJ125" s="253"/>
      <c r="AK125" s="253"/>
      <c r="AL125" s="236" t="s">
        <v>1158</v>
      </c>
      <c r="AM125" s="236" t="s">
        <v>1159</v>
      </c>
      <c r="AN125" s="243" t="s">
        <v>1684</v>
      </c>
    </row>
    <row r="126" spans="1:40" ht="15.75" customHeight="1" x14ac:dyDescent="0.25">
      <c r="A126" s="233">
        <v>33</v>
      </c>
      <c r="B126" s="234" t="s">
        <v>1266</v>
      </c>
      <c r="C126" s="234" t="s">
        <v>1268</v>
      </c>
      <c r="D126" s="235">
        <v>20100564</v>
      </c>
      <c r="E126" s="236" t="s">
        <v>1145</v>
      </c>
      <c r="F126" s="244" t="s">
        <v>2469</v>
      </c>
      <c r="G126" s="238" t="s">
        <v>16</v>
      </c>
      <c r="H126" s="238" t="s">
        <v>170</v>
      </c>
      <c r="I126" s="238" t="s">
        <v>12</v>
      </c>
      <c r="J126" s="236" t="s">
        <v>69</v>
      </c>
      <c r="K126" s="236"/>
      <c r="L126" s="239">
        <v>48668000</v>
      </c>
      <c r="M126" s="239">
        <v>41367800</v>
      </c>
      <c r="N126" s="138">
        <v>6402000</v>
      </c>
      <c r="O126" s="138"/>
      <c r="P126" s="139">
        <v>0</v>
      </c>
      <c r="Q126" s="139">
        <v>0</v>
      </c>
      <c r="R126" s="139">
        <v>0</v>
      </c>
      <c r="S126" s="139">
        <v>0</v>
      </c>
      <c r="T126" s="139">
        <v>0</v>
      </c>
      <c r="U126" s="139">
        <v>6401328</v>
      </c>
      <c r="V126" s="139"/>
      <c r="W126" s="139"/>
      <c r="X126" s="139"/>
      <c r="Y126" s="140">
        <v>0</v>
      </c>
      <c r="Z126" s="140">
        <v>0</v>
      </c>
      <c r="AA126" s="140">
        <v>0</v>
      </c>
      <c r="AB126" s="139">
        <v>0</v>
      </c>
      <c r="AC126" s="139">
        <v>6401328</v>
      </c>
      <c r="AD126" s="139">
        <v>0</v>
      </c>
      <c r="AE126" s="141">
        <v>0</v>
      </c>
      <c r="AF126" s="141">
        <v>6401328</v>
      </c>
      <c r="AG126" s="139">
        <v>898872</v>
      </c>
      <c r="AH126" s="241">
        <v>0.98153053341004359</v>
      </c>
      <c r="AI126" s="241"/>
      <c r="AJ126" s="242">
        <v>40539</v>
      </c>
      <c r="AK126" s="242">
        <v>42004</v>
      </c>
      <c r="AL126" s="236" t="s">
        <v>1146</v>
      </c>
      <c r="AM126" s="236" t="s">
        <v>1147</v>
      </c>
      <c r="AN126" s="243" t="s">
        <v>1132</v>
      </c>
    </row>
    <row r="127" spans="1:40" ht="15.75" customHeight="1" x14ac:dyDescent="0.25">
      <c r="A127" s="233">
        <v>33</v>
      </c>
      <c r="B127" s="234" t="s">
        <v>1266</v>
      </c>
      <c r="C127" s="234" t="s">
        <v>1268</v>
      </c>
      <c r="D127" s="235">
        <v>20100565</v>
      </c>
      <c r="E127" s="236" t="s">
        <v>1129</v>
      </c>
      <c r="F127" s="244" t="s">
        <v>2469</v>
      </c>
      <c r="G127" s="238" t="s">
        <v>16</v>
      </c>
      <c r="H127" s="238" t="s">
        <v>170</v>
      </c>
      <c r="I127" s="238" t="s">
        <v>12</v>
      </c>
      <c r="J127" s="236" t="s">
        <v>69</v>
      </c>
      <c r="K127" s="236"/>
      <c r="L127" s="239">
        <v>21332000</v>
      </c>
      <c r="M127" s="239">
        <v>18132200</v>
      </c>
      <c r="N127" s="138">
        <v>2809000</v>
      </c>
      <c r="O127" s="138"/>
      <c r="P127" s="139">
        <v>0</v>
      </c>
      <c r="Q127" s="139">
        <v>0</v>
      </c>
      <c r="R127" s="139">
        <v>0</v>
      </c>
      <c r="S127" s="139">
        <v>0</v>
      </c>
      <c r="T127" s="139">
        <v>0</v>
      </c>
      <c r="U127" s="139">
        <v>2808313</v>
      </c>
      <c r="V127" s="139"/>
      <c r="W127" s="139"/>
      <c r="X127" s="139"/>
      <c r="Y127" s="140">
        <v>0</v>
      </c>
      <c r="Z127" s="140">
        <v>0</v>
      </c>
      <c r="AA127" s="140">
        <v>0</v>
      </c>
      <c r="AB127" s="139">
        <v>0</v>
      </c>
      <c r="AC127" s="139">
        <v>2808313</v>
      </c>
      <c r="AD127" s="139">
        <v>0</v>
      </c>
      <c r="AE127" s="141">
        <v>0</v>
      </c>
      <c r="AF127" s="141">
        <v>2808313</v>
      </c>
      <c r="AG127" s="139">
        <v>391487</v>
      </c>
      <c r="AH127" s="241">
        <v>0.98164789986874179</v>
      </c>
      <c r="AI127" s="241"/>
      <c r="AJ127" s="242">
        <v>40539</v>
      </c>
      <c r="AK127" s="242">
        <v>42004</v>
      </c>
      <c r="AL127" s="236" t="s">
        <v>1130</v>
      </c>
      <c r="AM127" s="236" t="s">
        <v>1131</v>
      </c>
      <c r="AN127" s="243" t="s">
        <v>1132</v>
      </c>
    </row>
    <row r="128" spans="1:40" ht="15.75" customHeight="1" x14ac:dyDescent="0.25">
      <c r="A128" s="233">
        <v>33</v>
      </c>
      <c r="B128" s="234" t="s">
        <v>1266</v>
      </c>
      <c r="C128" s="234" t="s">
        <v>1268</v>
      </c>
      <c r="D128" s="235">
        <v>20100566</v>
      </c>
      <c r="E128" s="236" t="s">
        <v>2467</v>
      </c>
      <c r="F128" s="244" t="s">
        <v>2469</v>
      </c>
      <c r="G128" s="238" t="s">
        <v>16</v>
      </c>
      <c r="H128" s="238" t="s">
        <v>144</v>
      </c>
      <c r="I128" s="238" t="s">
        <v>12</v>
      </c>
      <c r="J128" s="236" t="s">
        <v>69</v>
      </c>
      <c r="K128" s="236"/>
      <c r="L128" s="239">
        <v>36700000</v>
      </c>
      <c r="M128" s="239">
        <v>35305411</v>
      </c>
      <c r="N128" s="138">
        <v>1395000</v>
      </c>
      <c r="O128" s="138"/>
      <c r="P128" s="139">
        <v>0</v>
      </c>
      <c r="Q128" s="139">
        <v>0</v>
      </c>
      <c r="R128" s="139">
        <v>0</v>
      </c>
      <c r="S128" s="139">
        <v>0</v>
      </c>
      <c r="T128" s="139">
        <v>0</v>
      </c>
      <c r="U128" s="139">
        <v>1394589</v>
      </c>
      <c r="V128" s="139"/>
      <c r="W128" s="139"/>
      <c r="X128" s="139"/>
      <c r="Y128" s="140"/>
      <c r="Z128" s="140"/>
      <c r="AA128" s="140"/>
      <c r="AB128" s="139">
        <v>0</v>
      </c>
      <c r="AC128" s="139">
        <v>1394589</v>
      </c>
      <c r="AD128" s="139">
        <v>0</v>
      </c>
      <c r="AE128" s="141">
        <v>0</v>
      </c>
      <c r="AF128" s="141">
        <v>1394589</v>
      </c>
      <c r="AG128" s="139">
        <v>0</v>
      </c>
      <c r="AH128" s="241">
        <v>1</v>
      </c>
      <c r="AI128" s="241" t="s">
        <v>1421</v>
      </c>
      <c r="AJ128" s="242">
        <v>40542</v>
      </c>
      <c r="AK128" s="242">
        <v>42369</v>
      </c>
      <c r="AL128" s="236" t="s">
        <v>1725</v>
      </c>
      <c r="AM128" s="236" t="s">
        <v>834</v>
      </c>
      <c r="AN128" s="243" t="s">
        <v>835</v>
      </c>
    </row>
    <row r="129" spans="1:293" s="258" customFormat="1" ht="15.75" customHeight="1" x14ac:dyDescent="0.25">
      <c r="A129" s="233">
        <v>33</v>
      </c>
      <c r="B129" s="234" t="s">
        <v>1266</v>
      </c>
      <c r="C129" s="234" t="s">
        <v>1268</v>
      </c>
      <c r="D129" s="235">
        <v>20100579</v>
      </c>
      <c r="E129" s="236" t="s">
        <v>2464</v>
      </c>
      <c r="F129" s="244" t="s">
        <v>2469</v>
      </c>
      <c r="G129" s="238" t="s">
        <v>16</v>
      </c>
      <c r="H129" s="238" t="s">
        <v>166</v>
      </c>
      <c r="I129" s="238" t="s">
        <v>12</v>
      </c>
      <c r="J129" s="236" t="s">
        <v>69</v>
      </c>
      <c r="K129" s="236"/>
      <c r="L129" s="239">
        <v>50000000</v>
      </c>
      <c r="M129" s="239">
        <v>42500000</v>
      </c>
      <c r="N129" s="138">
        <v>7500000</v>
      </c>
      <c r="O129" s="138"/>
      <c r="P129" s="139"/>
      <c r="Q129" s="139"/>
      <c r="R129" s="139"/>
      <c r="S129" s="139"/>
      <c r="T129" s="139"/>
      <c r="U129" s="139"/>
      <c r="V129" s="139"/>
      <c r="W129" s="139"/>
      <c r="X129" s="139"/>
      <c r="Y129" s="140">
        <v>0</v>
      </c>
      <c r="Z129" s="140">
        <v>0</v>
      </c>
      <c r="AA129" s="140">
        <v>7500000</v>
      </c>
      <c r="AB129" s="139">
        <v>0</v>
      </c>
      <c r="AC129" s="139">
        <v>0</v>
      </c>
      <c r="AD129" s="139">
        <v>0</v>
      </c>
      <c r="AE129" s="141">
        <v>7500000</v>
      </c>
      <c r="AF129" s="141">
        <v>7500000</v>
      </c>
      <c r="AG129" s="139">
        <v>0</v>
      </c>
      <c r="AH129" s="241">
        <v>0.85</v>
      </c>
      <c r="AI129" s="241"/>
      <c r="AJ129" s="242">
        <v>40542</v>
      </c>
      <c r="AK129" s="242">
        <v>42004</v>
      </c>
      <c r="AL129" s="236" t="s">
        <v>1712</v>
      </c>
      <c r="AM129" s="236" t="s">
        <v>1084</v>
      </c>
      <c r="AN129" s="243" t="s">
        <v>1066</v>
      </c>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row>
    <row r="130" spans="1:293" ht="15.75" customHeight="1" x14ac:dyDescent="0.25">
      <c r="A130" s="233">
        <v>33</v>
      </c>
      <c r="B130" s="234" t="s">
        <v>1266</v>
      </c>
      <c r="C130" s="234" t="s">
        <v>1268</v>
      </c>
      <c r="D130" s="235">
        <v>20100580</v>
      </c>
      <c r="E130" s="236" t="s">
        <v>692</v>
      </c>
      <c r="F130" s="244" t="s">
        <v>2469</v>
      </c>
      <c r="G130" s="238" t="s">
        <v>16</v>
      </c>
      <c r="H130" s="238" t="s">
        <v>621</v>
      </c>
      <c r="I130" s="238" t="s">
        <v>12</v>
      </c>
      <c r="J130" s="236" t="s">
        <v>69</v>
      </c>
      <c r="K130" s="236"/>
      <c r="L130" s="239">
        <v>34602000</v>
      </c>
      <c r="M130" s="239">
        <v>29411700</v>
      </c>
      <c r="N130" s="138">
        <v>1000</v>
      </c>
      <c r="O130" s="138"/>
      <c r="P130" s="139">
        <v>0</v>
      </c>
      <c r="Q130" s="139">
        <v>0</v>
      </c>
      <c r="R130" s="139">
        <v>0</v>
      </c>
      <c r="S130" s="139">
        <v>0</v>
      </c>
      <c r="T130" s="139">
        <v>0</v>
      </c>
      <c r="U130" s="139">
        <v>0</v>
      </c>
      <c r="V130" s="139"/>
      <c r="W130" s="139"/>
      <c r="X130" s="139"/>
      <c r="Y130" s="140">
        <v>0</v>
      </c>
      <c r="Z130" s="140">
        <v>0</v>
      </c>
      <c r="AA130" s="140">
        <v>0</v>
      </c>
      <c r="AB130" s="139">
        <v>0</v>
      </c>
      <c r="AC130" s="139">
        <v>0</v>
      </c>
      <c r="AD130" s="139">
        <v>0</v>
      </c>
      <c r="AE130" s="141">
        <v>0</v>
      </c>
      <c r="AF130" s="141">
        <v>0</v>
      </c>
      <c r="AG130" s="139">
        <v>5190300</v>
      </c>
      <c r="AH130" s="241">
        <v>0.85</v>
      </c>
      <c r="AI130" s="241"/>
      <c r="AJ130" s="242">
        <v>40513</v>
      </c>
      <c r="AK130" s="242">
        <v>42004</v>
      </c>
      <c r="AL130" s="236" t="s">
        <v>693</v>
      </c>
      <c r="AM130" s="236" t="s">
        <v>694</v>
      </c>
      <c r="AN130" s="243" t="s">
        <v>695</v>
      </c>
    </row>
    <row r="131" spans="1:293" ht="15.75" customHeight="1" x14ac:dyDescent="0.25">
      <c r="A131" s="233">
        <v>33</v>
      </c>
      <c r="B131" s="234" t="s">
        <v>1266</v>
      </c>
      <c r="C131" s="234" t="s">
        <v>1268</v>
      </c>
      <c r="D131" s="235">
        <v>20100581</v>
      </c>
      <c r="E131" s="236" t="s">
        <v>1506</v>
      </c>
      <c r="F131" s="244" t="s">
        <v>2469</v>
      </c>
      <c r="G131" s="238" t="s">
        <v>16</v>
      </c>
      <c r="H131" s="238" t="s">
        <v>621</v>
      </c>
      <c r="I131" s="238" t="s">
        <v>12</v>
      </c>
      <c r="J131" s="236" t="s">
        <v>69</v>
      </c>
      <c r="K131" s="236"/>
      <c r="L131" s="239">
        <v>35398000</v>
      </c>
      <c r="M131" s="239">
        <v>30088000</v>
      </c>
      <c r="N131" s="138">
        <v>0</v>
      </c>
      <c r="O131" s="138"/>
      <c r="P131" s="139"/>
      <c r="Q131" s="139"/>
      <c r="R131" s="139"/>
      <c r="S131" s="139"/>
      <c r="T131" s="139"/>
      <c r="U131" s="139"/>
      <c r="V131" s="139"/>
      <c r="W131" s="139"/>
      <c r="X131" s="139"/>
      <c r="Y131" s="140"/>
      <c r="Z131" s="140"/>
      <c r="AA131" s="140"/>
      <c r="AB131" s="139">
        <v>0</v>
      </c>
      <c r="AC131" s="139">
        <v>0</v>
      </c>
      <c r="AD131" s="139">
        <v>0</v>
      </c>
      <c r="AE131" s="141">
        <v>0</v>
      </c>
      <c r="AF131" s="141">
        <v>0</v>
      </c>
      <c r="AG131" s="139">
        <v>5310000</v>
      </c>
      <c r="AH131" s="241"/>
      <c r="AI131" s="241"/>
      <c r="AJ131" s="253"/>
      <c r="AK131" s="253"/>
      <c r="AL131" s="236" t="s">
        <v>1720</v>
      </c>
      <c r="AM131" s="236" t="s">
        <v>1721</v>
      </c>
      <c r="AN131" s="243" t="s">
        <v>1684</v>
      </c>
    </row>
    <row r="132" spans="1:293" ht="15.75" customHeight="1" x14ac:dyDescent="0.25">
      <c r="A132" s="233">
        <v>33</v>
      </c>
      <c r="B132" s="234" t="s">
        <v>1266</v>
      </c>
      <c r="C132" s="234" t="s">
        <v>1268</v>
      </c>
      <c r="D132" s="235">
        <v>20100589</v>
      </c>
      <c r="E132" s="236" t="s">
        <v>2465</v>
      </c>
      <c r="F132" s="244" t="s">
        <v>2469</v>
      </c>
      <c r="G132" s="238" t="s">
        <v>16</v>
      </c>
      <c r="H132" s="238" t="s">
        <v>621</v>
      </c>
      <c r="I132" s="238" t="s">
        <v>12</v>
      </c>
      <c r="J132" s="236" t="s">
        <v>69</v>
      </c>
      <c r="K132" s="236"/>
      <c r="L132" s="239">
        <v>9995519</v>
      </c>
      <c r="M132" s="239">
        <v>9000991</v>
      </c>
      <c r="N132" s="138">
        <v>1000</v>
      </c>
      <c r="O132" s="138"/>
      <c r="P132" s="139"/>
      <c r="Q132" s="139"/>
      <c r="R132" s="139"/>
      <c r="S132" s="139"/>
      <c r="T132" s="139"/>
      <c r="U132" s="139"/>
      <c r="V132" s="139"/>
      <c r="W132" s="139"/>
      <c r="X132" s="139"/>
      <c r="Y132" s="140"/>
      <c r="Z132" s="140"/>
      <c r="AA132" s="140"/>
      <c r="AB132" s="139">
        <v>0</v>
      </c>
      <c r="AC132" s="139">
        <v>0</v>
      </c>
      <c r="AD132" s="139">
        <v>0</v>
      </c>
      <c r="AE132" s="141">
        <v>0</v>
      </c>
      <c r="AF132" s="141">
        <v>0</v>
      </c>
      <c r="AG132" s="139">
        <v>994528</v>
      </c>
      <c r="AH132" s="241">
        <v>0.90050261522188091</v>
      </c>
      <c r="AI132" s="241"/>
      <c r="AJ132" s="242">
        <v>40665</v>
      </c>
      <c r="AK132" s="242">
        <v>42004</v>
      </c>
      <c r="AL132" s="236" t="s">
        <v>699</v>
      </c>
      <c r="AM132" s="236" t="s">
        <v>700</v>
      </c>
      <c r="AN132" s="243" t="s">
        <v>695</v>
      </c>
    </row>
    <row r="133" spans="1:293" ht="15.75" customHeight="1" x14ac:dyDescent="0.25">
      <c r="A133" s="233">
        <v>33</v>
      </c>
      <c r="B133" s="234" t="s">
        <v>1266</v>
      </c>
      <c r="C133" s="234" t="s">
        <v>1269</v>
      </c>
      <c r="D133" s="235">
        <v>20101019</v>
      </c>
      <c r="E133" s="236" t="s">
        <v>917</v>
      </c>
      <c r="F133" s="244" t="s">
        <v>2469</v>
      </c>
      <c r="G133" s="238" t="s">
        <v>16</v>
      </c>
      <c r="H133" s="238" t="s">
        <v>2517</v>
      </c>
      <c r="I133" s="238" t="s">
        <v>291</v>
      </c>
      <c r="J133" s="236" t="s">
        <v>69</v>
      </c>
      <c r="K133" s="236"/>
      <c r="L133" s="239">
        <v>1869499945</v>
      </c>
      <c r="M133" s="239">
        <v>1806952905</v>
      </c>
      <c r="N133" s="138">
        <v>1000</v>
      </c>
      <c r="O133" s="138"/>
      <c r="P133" s="139">
        <v>0</v>
      </c>
      <c r="Q133" s="139">
        <v>0</v>
      </c>
      <c r="R133" s="139">
        <v>0</v>
      </c>
      <c r="S133" s="139">
        <v>0</v>
      </c>
      <c r="T133" s="139">
        <v>0</v>
      </c>
      <c r="U133" s="139">
        <v>0</v>
      </c>
      <c r="V133" s="139"/>
      <c r="W133" s="139"/>
      <c r="X133" s="139"/>
      <c r="Y133" s="140">
        <v>0</v>
      </c>
      <c r="Z133" s="140">
        <v>0</v>
      </c>
      <c r="AA133" s="140">
        <v>0</v>
      </c>
      <c r="AB133" s="139">
        <v>0</v>
      </c>
      <c r="AC133" s="139">
        <v>0</v>
      </c>
      <c r="AD133" s="139">
        <v>0</v>
      </c>
      <c r="AE133" s="141">
        <v>0</v>
      </c>
      <c r="AF133" s="141">
        <v>0</v>
      </c>
      <c r="AG133" s="139">
        <v>62547040</v>
      </c>
      <c r="AH133" s="241">
        <v>0.9665434384380257</v>
      </c>
      <c r="AI133" s="241" t="s">
        <v>1416</v>
      </c>
      <c r="AJ133" s="242">
        <v>40014</v>
      </c>
      <c r="AK133" s="242">
        <v>42369</v>
      </c>
      <c r="AL133" s="236" t="s">
        <v>918</v>
      </c>
      <c r="AM133" s="236" t="s">
        <v>919</v>
      </c>
      <c r="AN133" s="243" t="s">
        <v>914</v>
      </c>
    </row>
    <row r="134" spans="1:293" ht="15.75" customHeight="1" x14ac:dyDescent="0.25">
      <c r="A134" s="233">
        <v>31</v>
      </c>
      <c r="B134" s="234" t="s">
        <v>1245</v>
      </c>
      <c r="C134" s="234"/>
      <c r="D134" s="235">
        <v>20107399</v>
      </c>
      <c r="E134" s="236" t="s">
        <v>558</v>
      </c>
      <c r="F134" s="244" t="s">
        <v>2469</v>
      </c>
      <c r="G134" s="238" t="s">
        <v>16</v>
      </c>
      <c r="H134" s="238" t="s">
        <v>79</v>
      </c>
      <c r="I134" s="238" t="s">
        <v>108</v>
      </c>
      <c r="J134" s="236" t="s">
        <v>45</v>
      </c>
      <c r="K134" s="236"/>
      <c r="L134" s="239">
        <v>2587157000</v>
      </c>
      <c r="M134" s="239">
        <v>2446025976</v>
      </c>
      <c r="N134" s="138">
        <v>1000</v>
      </c>
      <c r="O134" s="138"/>
      <c r="P134" s="139">
        <v>0</v>
      </c>
      <c r="Q134" s="139">
        <v>0</v>
      </c>
      <c r="R134" s="139">
        <v>0</v>
      </c>
      <c r="S134" s="139">
        <v>0</v>
      </c>
      <c r="T134" s="139">
        <v>0</v>
      </c>
      <c r="U134" s="139">
        <v>0</v>
      </c>
      <c r="V134" s="139"/>
      <c r="W134" s="139"/>
      <c r="X134" s="139"/>
      <c r="Y134" s="140">
        <v>0</v>
      </c>
      <c r="Z134" s="140">
        <v>0</v>
      </c>
      <c r="AA134" s="140">
        <v>0</v>
      </c>
      <c r="AB134" s="139">
        <v>0</v>
      </c>
      <c r="AC134" s="139">
        <v>0</v>
      </c>
      <c r="AD134" s="139">
        <v>0</v>
      </c>
      <c r="AE134" s="141">
        <v>0</v>
      </c>
      <c r="AF134" s="141">
        <v>0</v>
      </c>
      <c r="AG134" s="139">
        <v>141131024</v>
      </c>
      <c r="AH134" s="241">
        <v>0.94544937783056848</v>
      </c>
      <c r="AI134" s="241" t="s">
        <v>1423</v>
      </c>
      <c r="AJ134" s="242">
        <v>40977</v>
      </c>
      <c r="AK134" s="242">
        <v>42369</v>
      </c>
      <c r="AL134" s="236" t="s">
        <v>559</v>
      </c>
      <c r="AM134" s="236" t="s">
        <v>560</v>
      </c>
      <c r="AN134" s="243" t="s">
        <v>554</v>
      </c>
    </row>
    <row r="135" spans="1:293" ht="15.75" customHeight="1" x14ac:dyDescent="0.25">
      <c r="A135" s="233">
        <v>31</v>
      </c>
      <c r="B135" s="234" t="s">
        <v>1245</v>
      </c>
      <c r="C135" s="234"/>
      <c r="D135" s="235">
        <v>20111099</v>
      </c>
      <c r="E135" s="236" t="s">
        <v>237</v>
      </c>
      <c r="F135" s="244" t="s">
        <v>2469</v>
      </c>
      <c r="G135" s="238" t="s">
        <v>16</v>
      </c>
      <c r="H135" s="238" t="s">
        <v>196</v>
      </c>
      <c r="I135" s="238" t="s">
        <v>12</v>
      </c>
      <c r="J135" s="236" t="s">
        <v>45</v>
      </c>
      <c r="K135" s="236"/>
      <c r="L135" s="239">
        <v>281803000</v>
      </c>
      <c r="M135" s="239">
        <v>33471785</v>
      </c>
      <c r="N135" s="138">
        <v>218967000</v>
      </c>
      <c r="O135" s="138"/>
      <c r="P135" s="139">
        <v>0</v>
      </c>
      <c r="Q135" s="139">
        <v>0</v>
      </c>
      <c r="R135" s="139">
        <v>0</v>
      </c>
      <c r="S135" s="139">
        <v>22549784</v>
      </c>
      <c r="T135" s="139">
        <v>85009567</v>
      </c>
      <c r="U135" s="139">
        <v>41334777</v>
      </c>
      <c r="V135" s="139">
        <v>21610380</v>
      </c>
      <c r="W135" s="139">
        <v>29442556</v>
      </c>
      <c r="X135" s="139">
        <v>15610551</v>
      </c>
      <c r="Y135" s="140">
        <v>0</v>
      </c>
      <c r="Z135" s="140">
        <v>0</v>
      </c>
      <c r="AA135" s="140">
        <v>3375254</v>
      </c>
      <c r="AB135" s="139">
        <v>0</v>
      </c>
      <c r="AC135" s="139">
        <v>148894128</v>
      </c>
      <c r="AD135" s="139">
        <v>66663487</v>
      </c>
      <c r="AE135" s="141">
        <v>3375254</v>
      </c>
      <c r="AF135" s="141">
        <v>218932869</v>
      </c>
      <c r="AG135" s="139">
        <v>29398346</v>
      </c>
      <c r="AH135" s="241">
        <v>0.64713971462333619</v>
      </c>
      <c r="AI135" s="241" t="s">
        <v>1423</v>
      </c>
      <c r="AJ135" s="242">
        <v>41519</v>
      </c>
      <c r="AK135" s="242">
        <v>42185</v>
      </c>
      <c r="AL135" s="236" t="s">
        <v>238</v>
      </c>
      <c r="AM135" s="236" t="s">
        <v>239</v>
      </c>
      <c r="AN135" s="243" t="s">
        <v>136</v>
      </c>
    </row>
    <row r="136" spans="1:293" ht="15.75" customHeight="1" x14ac:dyDescent="0.25">
      <c r="A136" s="233">
        <v>33</v>
      </c>
      <c r="B136" s="234" t="s">
        <v>1266</v>
      </c>
      <c r="C136" s="234" t="s">
        <v>1269</v>
      </c>
      <c r="D136" s="235">
        <v>20134398</v>
      </c>
      <c r="E136" s="236" t="s">
        <v>1119</v>
      </c>
      <c r="F136" s="244" t="s">
        <v>2469</v>
      </c>
      <c r="G136" s="238" t="s">
        <v>16</v>
      </c>
      <c r="H136" s="238" t="s">
        <v>192</v>
      </c>
      <c r="I136" s="238" t="s">
        <v>291</v>
      </c>
      <c r="J136" s="236" t="s">
        <v>69</v>
      </c>
      <c r="K136" s="236"/>
      <c r="L136" s="239">
        <v>757342439</v>
      </c>
      <c r="M136" s="239">
        <v>753983439</v>
      </c>
      <c r="N136" s="138">
        <v>0</v>
      </c>
      <c r="O136" s="138"/>
      <c r="P136" s="139"/>
      <c r="Q136" s="139"/>
      <c r="R136" s="139"/>
      <c r="S136" s="139"/>
      <c r="T136" s="139"/>
      <c r="U136" s="139"/>
      <c r="V136" s="139"/>
      <c r="W136" s="139"/>
      <c r="X136" s="139"/>
      <c r="Y136" s="140"/>
      <c r="Z136" s="140"/>
      <c r="AA136" s="140"/>
      <c r="AB136" s="139">
        <v>0</v>
      </c>
      <c r="AC136" s="139">
        <v>0</v>
      </c>
      <c r="AD136" s="139">
        <v>0</v>
      </c>
      <c r="AE136" s="141">
        <v>0</v>
      </c>
      <c r="AF136" s="141">
        <v>0</v>
      </c>
      <c r="AG136" s="139">
        <v>3359000</v>
      </c>
      <c r="AH136" s="241">
        <v>0.99556475403064004</v>
      </c>
      <c r="AI136" s="241" t="s">
        <v>1416</v>
      </c>
      <c r="AJ136" s="242">
        <v>39754</v>
      </c>
      <c r="AK136" s="242">
        <v>42369</v>
      </c>
      <c r="AL136" s="236" t="s">
        <v>1120</v>
      </c>
      <c r="AM136" s="236" t="s">
        <v>1121</v>
      </c>
      <c r="AN136" s="243" t="s">
        <v>1122</v>
      </c>
    </row>
    <row r="137" spans="1:293" ht="15.75" customHeight="1" x14ac:dyDescent="0.25">
      <c r="A137" s="233">
        <v>31</v>
      </c>
      <c r="B137" s="234" t="s">
        <v>1245</v>
      </c>
      <c r="C137" s="234"/>
      <c r="D137" s="235">
        <v>20139212</v>
      </c>
      <c r="E137" s="236" t="s">
        <v>1458</v>
      </c>
      <c r="F137" s="244" t="s">
        <v>2469</v>
      </c>
      <c r="G137" s="238" t="s">
        <v>24</v>
      </c>
      <c r="H137" s="238" t="s">
        <v>63</v>
      </c>
      <c r="I137" s="238"/>
      <c r="J137" s="236" t="s">
        <v>45</v>
      </c>
      <c r="K137" s="236"/>
      <c r="L137" s="239">
        <v>2032635000</v>
      </c>
      <c r="M137" s="239">
        <v>0</v>
      </c>
      <c r="N137" s="138">
        <v>5853000</v>
      </c>
      <c r="O137" s="138"/>
      <c r="P137" s="139"/>
      <c r="Q137" s="139"/>
      <c r="R137" s="139"/>
      <c r="S137" s="139"/>
      <c r="T137" s="139"/>
      <c r="U137" s="139"/>
      <c r="V137" s="139"/>
      <c r="W137" s="139"/>
      <c r="X137" s="139"/>
      <c r="Y137" s="140">
        <v>5851000</v>
      </c>
      <c r="Z137" s="140">
        <v>0</v>
      </c>
      <c r="AA137" s="140">
        <v>0</v>
      </c>
      <c r="AB137" s="139">
        <v>0</v>
      </c>
      <c r="AC137" s="139">
        <v>0</v>
      </c>
      <c r="AD137" s="139">
        <v>0</v>
      </c>
      <c r="AE137" s="141">
        <v>5851000</v>
      </c>
      <c r="AF137" s="141">
        <v>5851000</v>
      </c>
      <c r="AG137" s="139">
        <v>2026784000</v>
      </c>
      <c r="AH137" s="241"/>
      <c r="AI137" s="241"/>
      <c r="AJ137" s="253">
        <v>41791</v>
      </c>
      <c r="AK137" s="253">
        <v>42735</v>
      </c>
      <c r="AL137" s="236" t="s">
        <v>1814</v>
      </c>
      <c r="AM137" s="236" t="s">
        <v>1815</v>
      </c>
      <c r="AN137" s="243" t="s">
        <v>1697</v>
      </c>
    </row>
    <row r="138" spans="1:293" x14ac:dyDescent="0.25">
      <c r="A138" s="233">
        <v>24</v>
      </c>
      <c r="B138" s="234" t="s">
        <v>1258</v>
      </c>
      <c r="C138" s="234" t="s">
        <v>1291</v>
      </c>
      <c r="D138" s="235">
        <v>2014010</v>
      </c>
      <c r="E138" s="236" t="s">
        <v>1274</v>
      </c>
      <c r="F138" s="244" t="s">
        <v>2469</v>
      </c>
      <c r="G138" s="238" t="s">
        <v>16</v>
      </c>
      <c r="H138" s="238" t="s">
        <v>151</v>
      </c>
      <c r="I138" s="238" t="s">
        <v>12</v>
      </c>
      <c r="J138" s="236" t="s">
        <v>100</v>
      </c>
      <c r="K138" s="236"/>
      <c r="L138" s="239">
        <v>10000000</v>
      </c>
      <c r="M138" s="239"/>
      <c r="N138" s="138">
        <v>10000000</v>
      </c>
      <c r="O138" s="138"/>
      <c r="P138" s="139"/>
      <c r="Q138" s="139"/>
      <c r="R138" s="139"/>
      <c r="S138" s="139"/>
      <c r="T138" s="139"/>
      <c r="U138" s="139"/>
      <c r="V138" s="139">
        <v>10000000</v>
      </c>
      <c r="W138" s="139">
        <v>0</v>
      </c>
      <c r="X138" s="139">
        <v>0</v>
      </c>
      <c r="Y138" s="140"/>
      <c r="Z138" s="140"/>
      <c r="AA138" s="140"/>
      <c r="AB138" s="139">
        <v>0</v>
      </c>
      <c r="AC138" s="139">
        <v>0</v>
      </c>
      <c r="AD138" s="139">
        <v>10000000</v>
      </c>
      <c r="AE138" s="141">
        <v>0</v>
      </c>
      <c r="AF138" s="141">
        <v>10000000</v>
      </c>
      <c r="AG138" s="139">
        <v>0</v>
      </c>
      <c r="AH138" s="241">
        <v>1</v>
      </c>
      <c r="AI138" s="241" t="s">
        <v>1706</v>
      </c>
      <c r="AJ138" s="241" t="s">
        <v>1706</v>
      </c>
      <c r="AK138" s="241" t="s">
        <v>1706</v>
      </c>
      <c r="AL138" s="236" t="s">
        <v>1707</v>
      </c>
      <c r="AM138" s="236" t="s">
        <v>1717</v>
      </c>
      <c r="AN138" s="259" t="s">
        <v>1592</v>
      </c>
    </row>
    <row r="139" spans="1:293" ht="15.75" customHeight="1" x14ac:dyDescent="0.25">
      <c r="A139" s="233">
        <v>24</v>
      </c>
      <c r="B139" s="234" t="s">
        <v>1258</v>
      </c>
      <c r="C139" s="234" t="s">
        <v>1292</v>
      </c>
      <c r="D139" s="245">
        <v>20140011</v>
      </c>
      <c r="E139" s="260" t="s">
        <v>1955</v>
      </c>
      <c r="F139" s="244" t="s">
        <v>2469</v>
      </c>
      <c r="G139" s="244" t="s">
        <v>24</v>
      </c>
      <c r="H139" s="238" t="s">
        <v>200</v>
      </c>
      <c r="I139" s="247" t="s">
        <v>1246</v>
      </c>
      <c r="J139" s="236" t="s">
        <v>100</v>
      </c>
      <c r="K139" s="248"/>
      <c r="L139" s="249">
        <v>25000000</v>
      </c>
      <c r="M139" s="249">
        <v>0</v>
      </c>
      <c r="N139" s="143">
        <v>25000000</v>
      </c>
      <c r="O139" s="143"/>
      <c r="P139" s="142"/>
      <c r="Q139" s="142"/>
      <c r="R139" s="142"/>
      <c r="S139" s="142"/>
      <c r="T139" s="142"/>
      <c r="U139" s="142"/>
      <c r="V139" s="142"/>
      <c r="W139" s="142"/>
      <c r="X139" s="142"/>
      <c r="Y139" s="140">
        <v>0</v>
      </c>
      <c r="Z139" s="140">
        <v>0</v>
      </c>
      <c r="AA139" s="140">
        <v>25000000</v>
      </c>
      <c r="AB139" s="139">
        <v>0</v>
      </c>
      <c r="AC139" s="139">
        <v>0</v>
      </c>
      <c r="AD139" s="139">
        <v>0</v>
      </c>
      <c r="AE139" s="141">
        <v>25000000</v>
      </c>
      <c r="AF139" s="141">
        <v>25000000</v>
      </c>
      <c r="AG139" s="139">
        <v>0</v>
      </c>
      <c r="AH139" s="240"/>
      <c r="AI139" s="142"/>
      <c r="AJ139" s="142"/>
      <c r="AK139" s="142"/>
      <c r="AL139" s="142" t="s">
        <v>1955</v>
      </c>
      <c r="AM139" s="142" t="s">
        <v>1955</v>
      </c>
      <c r="AN139" s="250"/>
    </row>
    <row r="140" spans="1:293" x14ac:dyDescent="0.25">
      <c r="A140" s="233">
        <v>24</v>
      </c>
      <c r="B140" s="234" t="s">
        <v>1258</v>
      </c>
      <c r="C140" s="234" t="s">
        <v>1292</v>
      </c>
      <c r="D140" s="245">
        <v>20140012</v>
      </c>
      <c r="E140" s="260" t="s">
        <v>1956</v>
      </c>
      <c r="F140" s="244" t="s">
        <v>2469</v>
      </c>
      <c r="G140" s="244" t="s">
        <v>24</v>
      </c>
      <c r="H140" s="238" t="s">
        <v>148</v>
      </c>
      <c r="I140" s="247" t="s">
        <v>1246</v>
      </c>
      <c r="J140" s="236" t="s">
        <v>100</v>
      </c>
      <c r="K140" s="248"/>
      <c r="L140" s="249">
        <v>4597000</v>
      </c>
      <c r="M140" s="249">
        <v>0</v>
      </c>
      <c r="N140" s="143">
        <v>4597000</v>
      </c>
      <c r="O140" s="143"/>
      <c r="P140" s="142"/>
      <c r="Q140" s="142"/>
      <c r="R140" s="142"/>
      <c r="S140" s="142"/>
      <c r="T140" s="142"/>
      <c r="U140" s="142"/>
      <c r="V140" s="142"/>
      <c r="W140" s="142"/>
      <c r="X140" s="142"/>
      <c r="Y140" s="140">
        <v>0</v>
      </c>
      <c r="Z140" s="140">
        <v>4596971</v>
      </c>
      <c r="AA140" s="140">
        <v>0</v>
      </c>
      <c r="AB140" s="139">
        <v>0</v>
      </c>
      <c r="AC140" s="139">
        <v>0</v>
      </c>
      <c r="AD140" s="139">
        <v>0</v>
      </c>
      <c r="AE140" s="141">
        <v>4596971</v>
      </c>
      <c r="AF140" s="141">
        <v>4596971</v>
      </c>
      <c r="AG140" s="139">
        <v>29</v>
      </c>
      <c r="AH140" s="240"/>
      <c r="AI140" s="142"/>
      <c r="AJ140" s="142"/>
      <c r="AK140" s="142"/>
      <c r="AL140" s="142" t="s">
        <v>1956</v>
      </c>
      <c r="AM140" s="142" t="s">
        <v>1956</v>
      </c>
      <c r="AN140" s="250"/>
    </row>
    <row r="141" spans="1:293" x14ac:dyDescent="0.25">
      <c r="A141" s="233">
        <v>24</v>
      </c>
      <c r="B141" s="234" t="s">
        <v>1258</v>
      </c>
      <c r="C141" s="234" t="s">
        <v>1292</v>
      </c>
      <c r="D141" s="245">
        <v>20140013</v>
      </c>
      <c r="E141" s="260" t="s">
        <v>1957</v>
      </c>
      <c r="F141" s="244" t="s">
        <v>2469</v>
      </c>
      <c r="G141" s="244" t="s">
        <v>24</v>
      </c>
      <c r="H141" s="238" t="s">
        <v>3096</v>
      </c>
      <c r="I141" s="247" t="s">
        <v>1246</v>
      </c>
      <c r="J141" s="236" t="s">
        <v>100</v>
      </c>
      <c r="K141" s="248"/>
      <c r="L141" s="249">
        <v>3000000</v>
      </c>
      <c r="M141" s="249">
        <v>0</v>
      </c>
      <c r="N141" s="143">
        <v>3000000</v>
      </c>
      <c r="O141" s="143"/>
      <c r="P141" s="142"/>
      <c r="Q141" s="142"/>
      <c r="R141" s="142"/>
      <c r="S141" s="142"/>
      <c r="T141" s="142"/>
      <c r="U141" s="142"/>
      <c r="V141" s="142"/>
      <c r="W141" s="142"/>
      <c r="X141" s="142"/>
      <c r="Y141" s="140">
        <v>0</v>
      </c>
      <c r="Z141" s="140">
        <v>0</v>
      </c>
      <c r="AA141" s="140">
        <v>3000000</v>
      </c>
      <c r="AB141" s="139">
        <v>0</v>
      </c>
      <c r="AC141" s="139">
        <v>0</v>
      </c>
      <c r="AD141" s="139">
        <v>0</v>
      </c>
      <c r="AE141" s="141">
        <v>3000000</v>
      </c>
      <c r="AF141" s="141">
        <v>3000000</v>
      </c>
      <c r="AG141" s="139">
        <v>0</v>
      </c>
      <c r="AH141" s="240"/>
      <c r="AI141" s="142"/>
      <c r="AJ141" s="142"/>
      <c r="AK141" s="142"/>
      <c r="AL141" s="142" t="s">
        <v>1957</v>
      </c>
      <c r="AM141" s="142" t="s">
        <v>1957</v>
      </c>
      <c r="AN141" s="250"/>
    </row>
    <row r="142" spans="1:293" x14ac:dyDescent="0.25">
      <c r="A142" s="233">
        <v>24</v>
      </c>
      <c r="B142" s="234" t="s">
        <v>1258</v>
      </c>
      <c r="C142" s="234" t="s">
        <v>1292</v>
      </c>
      <c r="D142" s="245">
        <v>20140014</v>
      </c>
      <c r="E142" s="260" t="s">
        <v>1958</v>
      </c>
      <c r="F142" s="244" t="s">
        <v>2469</v>
      </c>
      <c r="G142" s="244" t="s">
        <v>24</v>
      </c>
      <c r="H142" s="238" t="s">
        <v>39</v>
      </c>
      <c r="I142" s="247" t="s">
        <v>1246</v>
      </c>
      <c r="J142" s="236" t="s">
        <v>100</v>
      </c>
      <c r="K142" s="248"/>
      <c r="L142" s="249">
        <v>4398000</v>
      </c>
      <c r="M142" s="249">
        <v>0</v>
      </c>
      <c r="N142" s="143">
        <v>4398000</v>
      </c>
      <c r="O142" s="143"/>
      <c r="P142" s="142"/>
      <c r="Q142" s="142"/>
      <c r="R142" s="142"/>
      <c r="S142" s="142"/>
      <c r="T142" s="142"/>
      <c r="U142" s="142"/>
      <c r="V142" s="142"/>
      <c r="W142" s="142"/>
      <c r="X142" s="142"/>
      <c r="Y142" s="140">
        <v>0</v>
      </c>
      <c r="Z142" s="140">
        <v>4398000</v>
      </c>
      <c r="AA142" s="140">
        <v>0</v>
      </c>
      <c r="AB142" s="139">
        <v>0</v>
      </c>
      <c r="AC142" s="139">
        <v>0</v>
      </c>
      <c r="AD142" s="139">
        <v>0</v>
      </c>
      <c r="AE142" s="141">
        <v>4398000</v>
      </c>
      <c r="AF142" s="141">
        <v>4398000</v>
      </c>
      <c r="AG142" s="139">
        <v>0</v>
      </c>
      <c r="AH142" s="240"/>
      <c r="AI142" s="142"/>
      <c r="AJ142" s="142"/>
      <c r="AK142" s="142"/>
      <c r="AL142" s="142" t="s">
        <v>1958</v>
      </c>
      <c r="AM142" s="142" t="s">
        <v>1958</v>
      </c>
      <c r="AN142" s="250"/>
    </row>
    <row r="143" spans="1:293" x14ac:dyDescent="0.25">
      <c r="A143" s="233">
        <v>24</v>
      </c>
      <c r="B143" s="234" t="s">
        <v>1258</v>
      </c>
      <c r="C143" s="234" t="s">
        <v>1292</v>
      </c>
      <c r="D143" s="245">
        <v>20140015</v>
      </c>
      <c r="E143" s="260" t="s">
        <v>1959</v>
      </c>
      <c r="F143" s="244" t="s">
        <v>2469</v>
      </c>
      <c r="G143" s="244" t="s">
        <v>24</v>
      </c>
      <c r="H143" s="238" t="s">
        <v>170</v>
      </c>
      <c r="I143" s="247" t="s">
        <v>1246</v>
      </c>
      <c r="J143" s="236" t="s">
        <v>100</v>
      </c>
      <c r="K143" s="248"/>
      <c r="L143" s="249">
        <v>2000000</v>
      </c>
      <c r="M143" s="249">
        <v>0</v>
      </c>
      <c r="N143" s="143">
        <v>2000000</v>
      </c>
      <c r="O143" s="143"/>
      <c r="P143" s="142"/>
      <c r="Q143" s="142"/>
      <c r="R143" s="142"/>
      <c r="S143" s="142"/>
      <c r="T143" s="142"/>
      <c r="U143" s="142"/>
      <c r="V143" s="142"/>
      <c r="W143" s="142"/>
      <c r="X143" s="142"/>
      <c r="Y143" s="140">
        <v>0</v>
      </c>
      <c r="Z143" s="140">
        <v>2000000</v>
      </c>
      <c r="AA143" s="140">
        <v>0</v>
      </c>
      <c r="AB143" s="139">
        <v>0</v>
      </c>
      <c r="AC143" s="139">
        <v>0</v>
      </c>
      <c r="AD143" s="139">
        <v>0</v>
      </c>
      <c r="AE143" s="141">
        <v>2000000</v>
      </c>
      <c r="AF143" s="141">
        <v>2000000</v>
      </c>
      <c r="AG143" s="139">
        <v>0</v>
      </c>
      <c r="AH143" s="240"/>
      <c r="AI143" s="142"/>
      <c r="AJ143" s="142"/>
      <c r="AK143" s="142"/>
      <c r="AL143" s="142" t="s">
        <v>1959</v>
      </c>
      <c r="AM143" s="142" t="s">
        <v>1959</v>
      </c>
      <c r="AN143" s="250"/>
    </row>
    <row r="144" spans="1:293" x14ac:dyDescent="0.25">
      <c r="A144" s="233">
        <v>24</v>
      </c>
      <c r="B144" s="234" t="s">
        <v>1258</v>
      </c>
      <c r="C144" s="234" t="s">
        <v>1292</v>
      </c>
      <c r="D144" s="245">
        <v>20140016</v>
      </c>
      <c r="E144" s="260" t="s">
        <v>1960</v>
      </c>
      <c r="F144" s="244" t="s">
        <v>2469</v>
      </c>
      <c r="G144" s="244" t="s">
        <v>24</v>
      </c>
      <c r="H144" s="238" t="s">
        <v>79</v>
      </c>
      <c r="I144" s="247" t="s">
        <v>1246</v>
      </c>
      <c r="J144" s="236" t="s">
        <v>100</v>
      </c>
      <c r="K144" s="248"/>
      <c r="L144" s="249">
        <v>5000000</v>
      </c>
      <c r="M144" s="249">
        <v>0</v>
      </c>
      <c r="N144" s="143">
        <v>5000000</v>
      </c>
      <c r="O144" s="143"/>
      <c r="P144" s="142"/>
      <c r="Q144" s="142"/>
      <c r="R144" s="142"/>
      <c r="S144" s="142"/>
      <c r="T144" s="142"/>
      <c r="U144" s="142"/>
      <c r="V144" s="142"/>
      <c r="W144" s="142"/>
      <c r="X144" s="142"/>
      <c r="Y144" s="140">
        <v>0</v>
      </c>
      <c r="Z144" s="140">
        <v>5000000</v>
      </c>
      <c r="AA144" s="140">
        <v>0</v>
      </c>
      <c r="AB144" s="139">
        <v>0</v>
      </c>
      <c r="AC144" s="139">
        <v>0</v>
      </c>
      <c r="AD144" s="139">
        <v>0</v>
      </c>
      <c r="AE144" s="141">
        <v>5000000</v>
      </c>
      <c r="AF144" s="141">
        <v>5000000</v>
      </c>
      <c r="AG144" s="139">
        <v>0</v>
      </c>
      <c r="AH144" s="240"/>
      <c r="AI144" s="142"/>
      <c r="AJ144" s="142"/>
      <c r="AK144" s="142"/>
      <c r="AL144" s="142" t="s">
        <v>1960</v>
      </c>
      <c r="AM144" s="142" t="s">
        <v>1960</v>
      </c>
      <c r="AN144" s="250"/>
    </row>
    <row r="145" spans="1:40" x14ac:dyDescent="0.25">
      <c r="A145" s="233">
        <v>24</v>
      </c>
      <c r="B145" s="234" t="s">
        <v>1258</v>
      </c>
      <c r="C145" s="234" t="s">
        <v>1292</v>
      </c>
      <c r="D145" s="245">
        <v>20140017</v>
      </c>
      <c r="E145" s="260" t="s">
        <v>1961</v>
      </c>
      <c r="F145" s="244" t="s">
        <v>2469</v>
      </c>
      <c r="G145" s="244" t="s">
        <v>24</v>
      </c>
      <c r="H145" s="238" t="s">
        <v>3096</v>
      </c>
      <c r="I145" s="247" t="s">
        <v>1246</v>
      </c>
      <c r="J145" s="236" t="s">
        <v>100</v>
      </c>
      <c r="K145" s="248"/>
      <c r="L145" s="249">
        <v>6000000</v>
      </c>
      <c r="M145" s="249">
        <v>0</v>
      </c>
      <c r="N145" s="143">
        <v>6000000</v>
      </c>
      <c r="O145" s="143"/>
      <c r="P145" s="142"/>
      <c r="Q145" s="142"/>
      <c r="R145" s="142"/>
      <c r="S145" s="142"/>
      <c r="T145" s="142"/>
      <c r="U145" s="142"/>
      <c r="V145" s="142"/>
      <c r="W145" s="142"/>
      <c r="X145" s="142"/>
      <c r="Y145" s="140">
        <v>0</v>
      </c>
      <c r="Z145" s="140">
        <v>6000000</v>
      </c>
      <c r="AA145" s="140">
        <v>0</v>
      </c>
      <c r="AB145" s="139">
        <v>0</v>
      </c>
      <c r="AC145" s="139">
        <v>0</v>
      </c>
      <c r="AD145" s="139">
        <v>0</v>
      </c>
      <c r="AE145" s="141">
        <v>6000000</v>
      </c>
      <c r="AF145" s="141">
        <v>6000000</v>
      </c>
      <c r="AG145" s="139">
        <v>0</v>
      </c>
      <c r="AH145" s="240"/>
      <c r="AI145" s="142"/>
      <c r="AJ145" s="142"/>
      <c r="AK145" s="142"/>
      <c r="AL145" s="142" t="s">
        <v>1961</v>
      </c>
      <c r="AM145" s="142" t="s">
        <v>1961</v>
      </c>
      <c r="AN145" s="250"/>
    </row>
    <row r="146" spans="1:40" ht="15.75" customHeight="1" x14ac:dyDescent="0.25">
      <c r="A146" s="233">
        <v>24</v>
      </c>
      <c r="B146" s="234" t="s">
        <v>1258</v>
      </c>
      <c r="C146" s="234" t="s">
        <v>1292</v>
      </c>
      <c r="D146" s="245">
        <v>20140018</v>
      </c>
      <c r="E146" s="260" t="s">
        <v>1962</v>
      </c>
      <c r="F146" s="244" t="s">
        <v>2469</v>
      </c>
      <c r="G146" s="244" t="s">
        <v>24</v>
      </c>
      <c r="H146" s="238" t="s">
        <v>79</v>
      </c>
      <c r="I146" s="247" t="s">
        <v>1246</v>
      </c>
      <c r="J146" s="236" t="s">
        <v>100</v>
      </c>
      <c r="K146" s="248"/>
      <c r="L146" s="249">
        <v>25000000</v>
      </c>
      <c r="M146" s="249">
        <v>0</v>
      </c>
      <c r="N146" s="143">
        <v>25000000</v>
      </c>
      <c r="O146" s="143"/>
      <c r="P146" s="142"/>
      <c r="Q146" s="142"/>
      <c r="R146" s="142"/>
      <c r="S146" s="142"/>
      <c r="T146" s="142"/>
      <c r="U146" s="142"/>
      <c r="V146" s="142"/>
      <c r="W146" s="142"/>
      <c r="X146" s="142"/>
      <c r="Y146" s="140">
        <v>0</v>
      </c>
      <c r="Z146" s="140">
        <v>25000000</v>
      </c>
      <c r="AA146" s="140">
        <v>0</v>
      </c>
      <c r="AB146" s="139">
        <v>0</v>
      </c>
      <c r="AC146" s="139">
        <v>0</v>
      </c>
      <c r="AD146" s="139">
        <v>0</v>
      </c>
      <c r="AE146" s="141">
        <v>25000000</v>
      </c>
      <c r="AF146" s="141">
        <v>25000000</v>
      </c>
      <c r="AG146" s="139">
        <v>0</v>
      </c>
      <c r="AH146" s="240"/>
      <c r="AI146" s="142"/>
      <c r="AJ146" s="142"/>
      <c r="AK146" s="142"/>
      <c r="AL146" s="142" t="s">
        <v>1962</v>
      </c>
      <c r="AM146" s="142" t="s">
        <v>1962</v>
      </c>
      <c r="AN146" s="250"/>
    </row>
    <row r="147" spans="1:40" x14ac:dyDescent="0.25">
      <c r="A147" s="233">
        <v>24</v>
      </c>
      <c r="B147" s="234" t="s">
        <v>1258</v>
      </c>
      <c r="C147" s="234" t="s">
        <v>1292</v>
      </c>
      <c r="D147" s="245">
        <v>20140019</v>
      </c>
      <c r="E147" s="261" t="s">
        <v>1963</v>
      </c>
      <c r="F147" s="244" t="s">
        <v>2469</v>
      </c>
      <c r="G147" s="244" t="s">
        <v>24</v>
      </c>
      <c r="H147" s="238" t="s">
        <v>244</v>
      </c>
      <c r="I147" s="247" t="s">
        <v>1246</v>
      </c>
      <c r="J147" s="236" t="s">
        <v>100</v>
      </c>
      <c r="K147" s="248"/>
      <c r="L147" s="249">
        <v>5000000</v>
      </c>
      <c r="M147" s="249">
        <v>0</v>
      </c>
      <c r="N147" s="143">
        <v>5000000</v>
      </c>
      <c r="O147" s="143"/>
      <c r="P147" s="142"/>
      <c r="Q147" s="142"/>
      <c r="R147" s="142"/>
      <c r="S147" s="142"/>
      <c r="T147" s="142"/>
      <c r="U147" s="142"/>
      <c r="V147" s="142"/>
      <c r="W147" s="142"/>
      <c r="X147" s="142"/>
      <c r="Y147" s="140">
        <v>0</v>
      </c>
      <c r="Z147" s="140">
        <v>5000000</v>
      </c>
      <c r="AA147" s="140">
        <v>0</v>
      </c>
      <c r="AB147" s="139">
        <v>0</v>
      </c>
      <c r="AC147" s="139">
        <v>0</v>
      </c>
      <c r="AD147" s="139">
        <v>0</v>
      </c>
      <c r="AE147" s="141">
        <v>5000000</v>
      </c>
      <c r="AF147" s="141">
        <v>5000000</v>
      </c>
      <c r="AG147" s="139">
        <v>0</v>
      </c>
      <c r="AH147" s="240"/>
      <c r="AI147" s="142"/>
      <c r="AJ147" s="142"/>
      <c r="AK147" s="142"/>
      <c r="AL147" s="142" t="s">
        <v>1963</v>
      </c>
      <c r="AM147" s="142" t="s">
        <v>1963</v>
      </c>
      <c r="AN147" s="250"/>
    </row>
    <row r="148" spans="1:40" x14ac:dyDescent="0.25">
      <c r="A148" s="233">
        <v>24</v>
      </c>
      <c r="B148" s="234" t="s">
        <v>1258</v>
      </c>
      <c r="C148" s="234" t="s">
        <v>1292</v>
      </c>
      <c r="D148" s="245">
        <v>20140020</v>
      </c>
      <c r="E148" s="260" t="s">
        <v>1964</v>
      </c>
      <c r="F148" s="244" t="s">
        <v>2469</v>
      </c>
      <c r="G148" s="244" t="s">
        <v>24</v>
      </c>
      <c r="H148" s="238" t="s">
        <v>79</v>
      </c>
      <c r="I148" s="247" t="s">
        <v>1246</v>
      </c>
      <c r="J148" s="236" t="s">
        <v>100</v>
      </c>
      <c r="K148" s="248"/>
      <c r="L148" s="249">
        <v>5000000</v>
      </c>
      <c r="M148" s="249">
        <v>0</v>
      </c>
      <c r="N148" s="143">
        <v>5000000</v>
      </c>
      <c r="O148" s="143"/>
      <c r="P148" s="142"/>
      <c r="Q148" s="142"/>
      <c r="R148" s="142"/>
      <c r="S148" s="142"/>
      <c r="T148" s="142"/>
      <c r="U148" s="142"/>
      <c r="V148" s="142"/>
      <c r="W148" s="142"/>
      <c r="X148" s="142"/>
      <c r="Y148" s="140">
        <v>0</v>
      </c>
      <c r="Z148" s="140">
        <v>5000000</v>
      </c>
      <c r="AA148" s="140">
        <v>0</v>
      </c>
      <c r="AB148" s="139">
        <v>0</v>
      </c>
      <c r="AC148" s="139">
        <v>0</v>
      </c>
      <c r="AD148" s="139">
        <v>0</v>
      </c>
      <c r="AE148" s="141">
        <v>5000000</v>
      </c>
      <c r="AF148" s="141">
        <v>5000000</v>
      </c>
      <c r="AG148" s="139">
        <v>0</v>
      </c>
      <c r="AH148" s="240"/>
      <c r="AI148" s="142"/>
      <c r="AJ148" s="142"/>
      <c r="AK148" s="142"/>
      <c r="AL148" s="142" t="s">
        <v>1964</v>
      </c>
      <c r="AM148" s="142" t="s">
        <v>1964</v>
      </c>
      <c r="AN148" s="250"/>
    </row>
    <row r="149" spans="1:40" x14ac:dyDescent="0.25">
      <c r="A149" s="233">
        <v>24</v>
      </c>
      <c r="B149" s="234" t="s">
        <v>1258</v>
      </c>
      <c r="C149" s="234" t="s">
        <v>1292</v>
      </c>
      <c r="D149" s="245">
        <v>20140021</v>
      </c>
      <c r="E149" s="260" t="s">
        <v>1965</v>
      </c>
      <c r="F149" s="244" t="s">
        <v>2469</v>
      </c>
      <c r="G149" s="244" t="s">
        <v>24</v>
      </c>
      <c r="H149" s="238" t="s">
        <v>133</v>
      </c>
      <c r="I149" s="247" t="s">
        <v>1246</v>
      </c>
      <c r="J149" s="236" t="s">
        <v>100</v>
      </c>
      <c r="K149" s="248"/>
      <c r="L149" s="249">
        <v>3000000</v>
      </c>
      <c r="M149" s="249">
        <v>0</v>
      </c>
      <c r="N149" s="143">
        <v>3000000</v>
      </c>
      <c r="O149" s="143"/>
      <c r="P149" s="142"/>
      <c r="Q149" s="142"/>
      <c r="R149" s="142"/>
      <c r="S149" s="142"/>
      <c r="T149" s="142"/>
      <c r="U149" s="142"/>
      <c r="V149" s="142"/>
      <c r="W149" s="142"/>
      <c r="X149" s="142"/>
      <c r="Y149" s="140">
        <v>0</v>
      </c>
      <c r="Z149" s="140">
        <v>0</v>
      </c>
      <c r="AA149" s="140">
        <v>3000000</v>
      </c>
      <c r="AB149" s="139">
        <v>0</v>
      </c>
      <c r="AC149" s="139">
        <v>0</v>
      </c>
      <c r="AD149" s="139">
        <v>0</v>
      </c>
      <c r="AE149" s="141">
        <v>3000000</v>
      </c>
      <c r="AF149" s="141">
        <v>3000000</v>
      </c>
      <c r="AG149" s="139">
        <v>0</v>
      </c>
      <c r="AH149" s="240"/>
      <c r="AI149" s="142"/>
      <c r="AJ149" s="142"/>
      <c r="AK149" s="142"/>
      <c r="AL149" s="142" t="s">
        <v>1965</v>
      </c>
      <c r="AM149" s="142" t="s">
        <v>1965</v>
      </c>
      <c r="AN149" s="250"/>
    </row>
    <row r="150" spans="1:40" x14ac:dyDescent="0.25">
      <c r="A150" s="233">
        <v>24</v>
      </c>
      <c r="B150" s="234" t="s">
        <v>1258</v>
      </c>
      <c r="C150" s="234" t="s">
        <v>1292</v>
      </c>
      <c r="D150" s="245">
        <v>20140022</v>
      </c>
      <c r="E150" s="260" t="s">
        <v>1966</v>
      </c>
      <c r="F150" s="244" t="s">
        <v>2469</v>
      </c>
      <c r="G150" s="244" t="s">
        <v>24</v>
      </c>
      <c r="H150" s="238" t="s">
        <v>192</v>
      </c>
      <c r="I150" s="247" t="s">
        <v>1246</v>
      </c>
      <c r="J150" s="236" t="s">
        <v>100</v>
      </c>
      <c r="K150" s="248"/>
      <c r="L150" s="249">
        <v>2000000</v>
      </c>
      <c r="M150" s="249">
        <v>0</v>
      </c>
      <c r="N150" s="143">
        <v>2000000</v>
      </c>
      <c r="O150" s="143"/>
      <c r="P150" s="142"/>
      <c r="Q150" s="142"/>
      <c r="R150" s="142"/>
      <c r="S150" s="142"/>
      <c r="T150" s="142"/>
      <c r="U150" s="142"/>
      <c r="V150" s="142"/>
      <c r="W150" s="142"/>
      <c r="X150" s="142"/>
      <c r="Y150" s="140">
        <v>0</v>
      </c>
      <c r="Z150" s="140">
        <v>2000000</v>
      </c>
      <c r="AA150" s="140">
        <v>0</v>
      </c>
      <c r="AB150" s="139">
        <v>0</v>
      </c>
      <c r="AC150" s="139">
        <v>0</v>
      </c>
      <c r="AD150" s="139">
        <v>0</v>
      </c>
      <c r="AE150" s="141">
        <v>2000000</v>
      </c>
      <c r="AF150" s="141">
        <v>2000000</v>
      </c>
      <c r="AG150" s="139">
        <v>0</v>
      </c>
      <c r="AH150" s="240"/>
      <c r="AI150" s="142"/>
      <c r="AJ150" s="142"/>
      <c r="AK150" s="142"/>
      <c r="AL150" s="142" t="s">
        <v>1966</v>
      </c>
      <c r="AM150" s="142" t="s">
        <v>1966</v>
      </c>
      <c r="AN150" s="250"/>
    </row>
    <row r="151" spans="1:40" x14ac:dyDescent="0.25">
      <c r="A151" s="233">
        <v>24</v>
      </c>
      <c r="B151" s="234" t="s">
        <v>1258</v>
      </c>
      <c r="C151" s="234" t="s">
        <v>1292</v>
      </c>
      <c r="D151" s="245">
        <v>20140023</v>
      </c>
      <c r="E151" s="260" t="s">
        <v>1967</v>
      </c>
      <c r="F151" s="244" t="s">
        <v>2469</v>
      </c>
      <c r="G151" s="244" t="s">
        <v>24</v>
      </c>
      <c r="H151" s="238" t="s">
        <v>79</v>
      </c>
      <c r="I151" s="247" t="s">
        <v>1246</v>
      </c>
      <c r="J151" s="236" t="s">
        <v>100</v>
      </c>
      <c r="K151" s="248"/>
      <c r="L151" s="249">
        <v>5000000</v>
      </c>
      <c r="M151" s="249">
        <v>0</v>
      </c>
      <c r="N151" s="143">
        <v>5000000</v>
      </c>
      <c r="O151" s="143"/>
      <c r="P151" s="142"/>
      <c r="Q151" s="142"/>
      <c r="R151" s="142"/>
      <c r="S151" s="142"/>
      <c r="T151" s="142"/>
      <c r="U151" s="142"/>
      <c r="V151" s="142"/>
      <c r="W151" s="142"/>
      <c r="X151" s="142"/>
      <c r="Y151" s="140">
        <v>0</v>
      </c>
      <c r="Z151" s="140">
        <v>0</v>
      </c>
      <c r="AA151" s="140">
        <v>5000000</v>
      </c>
      <c r="AB151" s="139">
        <v>0</v>
      </c>
      <c r="AC151" s="139">
        <v>0</v>
      </c>
      <c r="AD151" s="139">
        <v>0</v>
      </c>
      <c r="AE151" s="141">
        <v>5000000</v>
      </c>
      <c r="AF151" s="141">
        <v>5000000</v>
      </c>
      <c r="AG151" s="139">
        <v>0</v>
      </c>
      <c r="AH151" s="240"/>
      <c r="AI151" s="142"/>
      <c r="AJ151" s="142"/>
      <c r="AK151" s="142"/>
      <c r="AL151" s="142" t="s">
        <v>1967</v>
      </c>
      <c r="AM151" s="142" t="s">
        <v>1967</v>
      </c>
      <c r="AN151" s="250"/>
    </row>
    <row r="152" spans="1:40" x14ac:dyDescent="0.25">
      <c r="A152" s="233">
        <v>24</v>
      </c>
      <c r="B152" s="234" t="s">
        <v>1258</v>
      </c>
      <c r="C152" s="234" t="s">
        <v>1292</v>
      </c>
      <c r="D152" s="245">
        <v>20140024</v>
      </c>
      <c r="E152" s="261" t="s">
        <v>1968</v>
      </c>
      <c r="F152" s="244" t="s">
        <v>2469</v>
      </c>
      <c r="G152" s="244" t="s">
        <v>24</v>
      </c>
      <c r="H152" s="238" t="s">
        <v>166</v>
      </c>
      <c r="I152" s="247" t="s">
        <v>1246</v>
      </c>
      <c r="J152" s="236" t="s">
        <v>100</v>
      </c>
      <c r="K152" s="248"/>
      <c r="L152" s="249">
        <v>5000000</v>
      </c>
      <c r="M152" s="249">
        <v>0</v>
      </c>
      <c r="N152" s="143">
        <v>5000000</v>
      </c>
      <c r="O152" s="143"/>
      <c r="P152" s="142"/>
      <c r="Q152" s="142"/>
      <c r="R152" s="142"/>
      <c r="S152" s="142"/>
      <c r="T152" s="142"/>
      <c r="U152" s="142"/>
      <c r="V152" s="142"/>
      <c r="W152" s="142"/>
      <c r="X152" s="142"/>
      <c r="Y152" s="140">
        <v>0</v>
      </c>
      <c r="Z152" s="140">
        <v>5000000</v>
      </c>
      <c r="AA152" s="140">
        <v>0</v>
      </c>
      <c r="AB152" s="139">
        <v>0</v>
      </c>
      <c r="AC152" s="139">
        <v>0</v>
      </c>
      <c r="AD152" s="139">
        <v>0</v>
      </c>
      <c r="AE152" s="141">
        <v>5000000</v>
      </c>
      <c r="AF152" s="141">
        <v>5000000</v>
      </c>
      <c r="AG152" s="139">
        <v>0</v>
      </c>
      <c r="AH152" s="240"/>
      <c r="AI152" s="142"/>
      <c r="AJ152" s="142"/>
      <c r="AK152" s="142"/>
      <c r="AL152" s="142" t="s">
        <v>1968</v>
      </c>
      <c r="AM152" s="142" t="s">
        <v>1968</v>
      </c>
      <c r="AN152" s="250"/>
    </row>
    <row r="153" spans="1:40" x14ac:dyDescent="0.25">
      <c r="A153" s="233">
        <v>24</v>
      </c>
      <c r="B153" s="234" t="s">
        <v>1258</v>
      </c>
      <c r="C153" s="234" t="s">
        <v>1292</v>
      </c>
      <c r="D153" s="245">
        <v>20140025</v>
      </c>
      <c r="E153" s="261" t="s">
        <v>1969</v>
      </c>
      <c r="F153" s="244" t="s">
        <v>2469</v>
      </c>
      <c r="G153" s="244" t="s">
        <v>24</v>
      </c>
      <c r="H153" s="238" t="s">
        <v>244</v>
      </c>
      <c r="I153" s="247" t="s">
        <v>1246</v>
      </c>
      <c r="J153" s="236" t="s">
        <v>100</v>
      </c>
      <c r="K153" s="248"/>
      <c r="L153" s="249">
        <v>2999000</v>
      </c>
      <c r="M153" s="249">
        <v>0</v>
      </c>
      <c r="N153" s="143">
        <v>2999000</v>
      </c>
      <c r="O153" s="143"/>
      <c r="P153" s="142"/>
      <c r="Q153" s="142"/>
      <c r="R153" s="142"/>
      <c r="S153" s="142"/>
      <c r="T153" s="142"/>
      <c r="U153" s="142"/>
      <c r="V153" s="142"/>
      <c r="W153" s="142"/>
      <c r="X153" s="142"/>
      <c r="Y153" s="140">
        <v>0</v>
      </c>
      <c r="Z153" s="140">
        <v>2999000</v>
      </c>
      <c r="AA153" s="140">
        <v>0</v>
      </c>
      <c r="AB153" s="139">
        <v>0</v>
      </c>
      <c r="AC153" s="139">
        <v>0</v>
      </c>
      <c r="AD153" s="139">
        <v>0</v>
      </c>
      <c r="AE153" s="141">
        <v>2999000</v>
      </c>
      <c r="AF153" s="141">
        <v>2999000</v>
      </c>
      <c r="AG153" s="139">
        <v>0</v>
      </c>
      <c r="AH153" s="240"/>
      <c r="AI153" s="142"/>
      <c r="AJ153" s="142"/>
      <c r="AK153" s="142"/>
      <c r="AL153" s="142" t="s">
        <v>1969</v>
      </c>
      <c r="AM153" s="142" t="s">
        <v>1969</v>
      </c>
      <c r="AN153" s="250"/>
    </row>
    <row r="154" spans="1:40" x14ac:dyDescent="0.25">
      <c r="A154" s="233">
        <v>24</v>
      </c>
      <c r="B154" s="234" t="s">
        <v>1258</v>
      </c>
      <c r="C154" s="234" t="s">
        <v>1292</v>
      </c>
      <c r="D154" s="245">
        <v>20140026</v>
      </c>
      <c r="E154" s="261" t="s">
        <v>1970</v>
      </c>
      <c r="F154" s="244" t="s">
        <v>2469</v>
      </c>
      <c r="G154" s="244" t="s">
        <v>24</v>
      </c>
      <c r="H154" s="238" t="s">
        <v>79</v>
      </c>
      <c r="I154" s="247" t="s">
        <v>1246</v>
      </c>
      <c r="J154" s="236" t="s">
        <v>100</v>
      </c>
      <c r="K154" s="248"/>
      <c r="L154" s="249">
        <v>4950000</v>
      </c>
      <c r="M154" s="249">
        <v>0</v>
      </c>
      <c r="N154" s="143">
        <v>4950000</v>
      </c>
      <c r="O154" s="143"/>
      <c r="P154" s="142"/>
      <c r="Q154" s="142"/>
      <c r="R154" s="142"/>
      <c r="S154" s="142"/>
      <c r="T154" s="142"/>
      <c r="U154" s="142"/>
      <c r="V154" s="142"/>
      <c r="W154" s="142"/>
      <c r="X154" s="142"/>
      <c r="Y154" s="140">
        <v>0</v>
      </c>
      <c r="Z154" s="140">
        <v>4950000</v>
      </c>
      <c r="AA154" s="140">
        <v>0</v>
      </c>
      <c r="AB154" s="139">
        <v>0</v>
      </c>
      <c r="AC154" s="139">
        <v>0</v>
      </c>
      <c r="AD154" s="139">
        <v>0</v>
      </c>
      <c r="AE154" s="141">
        <v>4950000</v>
      </c>
      <c r="AF154" s="141">
        <v>4950000</v>
      </c>
      <c r="AG154" s="139">
        <v>0</v>
      </c>
      <c r="AH154" s="240"/>
      <c r="AI154" s="142"/>
      <c r="AJ154" s="142"/>
      <c r="AK154" s="142"/>
      <c r="AL154" s="142" t="s">
        <v>1970</v>
      </c>
      <c r="AM154" s="142" t="s">
        <v>1970</v>
      </c>
      <c r="AN154" s="250"/>
    </row>
    <row r="155" spans="1:40" x14ac:dyDescent="0.25">
      <c r="A155" s="233">
        <v>24</v>
      </c>
      <c r="B155" s="234" t="s">
        <v>1258</v>
      </c>
      <c r="C155" s="234" t="s">
        <v>1292</v>
      </c>
      <c r="D155" s="245">
        <v>20140027</v>
      </c>
      <c r="E155" s="260" t="s">
        <v>1971</v>
      </c>
      <c r="F155" s="244" t="s">
        <v>2469</v>
      </c>
      <c r="G155" s="244" t="s">
        <v>24</v>
      </c>
      <c r="H155" s="238" t="s">
        <v>148</v>
      </c>
      <c r="I155" s="247" t="s">
        <v>1246</v>
      </c>
      <c r="J155" s="236" t="s">
        <v>100</v>
      </c>
      <c r="K155" s="248"/>
      <c r="L155" s="249">
        <v>5000000</v>
      </c>
      <c r="M155" s="249">
        <v>0</v>
      </c>
      <c r="N155" s="143">
        <v>5000000</v>
      </c>
      <c r="O155" s="143"/>
      <c r="P155" s="142"/>
      <c r="Q155" s="142"/>
      <c r="R155" s="142"/>
      <c r="S155" s="142"/>
      <c r="T155" s="142"/>
      <c r="U155" s="142"/>
      <c r="V155" s="142"/>
      <c r="W155" s="142"/>
      <c r="X155" s="142"/>
      <c r="Y155" s="140">
        <v>0</v>
      </c>
      <c r="Z155" s="140">
        <v>0</v>
      </c>
      <c r="AA155" s="140">
        <v>5000000</v>
      </c>
      <c r="AB155" s="139">
        <v>0</v>
      </c>
      <c r="AC155" s="139">
        <v>0</v>
      </c>
      <c r="AD155" s="139">
        <v>0</v>
      </c>
      <c r="AE155" s="141">
        <v>5000000</v>
      </c>
      <c r="AF155" s="141">
        <v>5000000</v>
      </c>
      <c r="AG155" s="139">
        <v>0</v>
      </c>
      <c r="AH155" s="240"/>
      <c r="AI155" s="142"/>
      <c r="AJ155" s="142"/>
      <c r="AK155" s="142"/>
      <c r="AL155" s="142" t="s">
        <v>1971</v>
      </c>
      <c r="AM155" s="142" t="s">
        <v>1971</v>
      </c>
      <c r="AN155" s="250"/>
    </row>
    <row r="156" spans="1:40" x14ac:dyDescent="0.25">
      <c r="A156" s="233">
        <v>24</v>
      </c>
      <c r="B156" s="234" t="s">
        <v>1258</v>
      </c>
      <c r="C156" s="234" t="s">
        <v>1292</v>
      </c>
      <c r="D156" s="245">
        <v>20140028</v>
      </c>
      <c r="E156" s="260" t="s">
        <v>1972</v>
      </c>
      <c r="F156" s="244" t="s">
        <v>2469</v>
      </c>
      <c r="G156" s="244" t="s">
        <v>24</v>
      </c>
      <c r="H156" s="238" t="s">
        <v>79</v>
      </c>
      <c r="I156" s="247" t="s">
        <v>1246</v>
      </c>
      <c r="J156" s="236" t="s">
        <v>100</v>
      </c>
      <c r="K156" s="248"/>
      <c r="L156" s="249">
        <v>5001000</v>
      </c>
      <c r="M156" s="249">
        <v>0</v>
      </c>
      <c r="N156" s="143">
        <v>5001000</v>
      </c>
      <c r="O156" s="143"/>
      <c r="P156" s="142"/>
      <c r="Q156" s="142"/>
      <c r="R156" s="142"/>
      <c r="S156" s="142"/>
      <c r="T156" s="142"/>
      <c r="U156" s="142"/>
      <c r="V156" s="142"/>
      <c r="W156" s="142"/>
      <c r="X156" s="142"/>
      <c r="Y156" s="140">
        <v>0</v>
      </c>
      <c r="Z156" s="140">
        <v>5000760</v>
      </c>
      <c r="AA156" s="140">
        <v>0</v>
      </c>
      <c r="AB156" s="139">
        <v>0</v>
      </c>
      <c r="AC156" s="139">
        <v>0</v>
      </c>
      <c r="AD156" s="139">
        <v>0</v>
      </c>
      <c r="AE156" s="141">
        <v>5000760</v>
      </c>
      <c r="AF156" s="141">
        <v>5000760</v>
      </c>
      <c r="AG156" s="139">
        <v>240</v>
      </c>
      <c r="AH156" s="240"/>
      <c r="AI156" s="142"/>
      <c r="AJ156" s="142"/>
      <c r="AK156" s="142"/>
      <c r="AL156" s="142" t="s">
        <v>1972</v>
      </c>
      <c r="AM156" s="142" t="s">
        <v>1972</v>
      </c>
      <c r="AN156" s="250"/>
    </row>
    <row r="157" spans="1:40" x14ac:dyDescent="0.25">
      <c r="A157" s="233">
        <v>24</v>
      </c>
      <c r="B157" s="234" t="s">
        <v>1258</v>
      </c>
      <c r="C157" s="234" t="s">
        <v>1292</v>
      </c>
      <c r="D157" s="245">
        <v>20140029</v>
      </c>
      <c r="E157" s="260" t="s">
        <v>1973</v>
      </c>
      <c r="F157" s="244" t="s">
        <v>2469</v>
      </c>
      <c r="G157" s="244" t="s">
        <v>24</v>
      </c>
      <c r="H157" s="238" t="s">
        <v>148</v>
      </c>
      <c r="I157" s="247" t="s">
        <v>1246</v>
      </c>
      <c r="J157" s="236" t="s">
        <v>100</v>
      </c>
      <c r="K157" s="248"/>
      <c r="L157" s="249">
        <v>3458000</v>
      </c>
      <c r="M157" s="249">
        <v>0</v>
      </c>
      <c r="N157" s="143">
        <v>3458000</v>
      </c>
      <c r="O157" s="143"/>
      <c r="P157" s="142"/>
      <c r="Q157" s="142"/>
      <c r="R157" s="142"/>
      <c r="S157" s="142"/>
      <c r="T157" s="142"/>
      <c r="U157" s="142"/>
      <c r="V157" s="142"/>
      <c r="W157" s="142"/>
      <c r="X157" s="142"/>
      <c r="Y157" s="140">
        <v>0</v>
      </c>
      <c r="Z157" s="140">
        <v>0</v>
      </c>
      <c r="AA157" s="140">
        <v>3458000</v>
      </c>
      <c r="AB157" s="139">
        <v>0</v>
      </c>
      <c r="AC157" s="139">
        <v>0</v>
      </c>
      <c r="AD157" s="139">
        <v>0</v>
      </c>
      <c r="AE157" s="141">
        <v>3458000</v>
      </c>
      <c r="AF157" s="141">
        <v>3458000</v>
      </c>
      <c r="AG157" s="139">
        <v>0</v>
      </c>
      <c r="AH157" s="240"/>
      <c r="AI157" s="142"/>
      <c r="AJ157" s="142"/>
      <c r="AK157" s="142"/>
      <c r="AL157" s="142" t="s">
        <v>1973</v>
      </c>
      <c r="AM157" s="142" t="s">
        <v>1973</v>
      </c>
      <c r="AN157" s="250"/>
    </row>
    <row r="158" spans="1:40" x14ac:dyDescent="0.25">
      <c r="A158" s="233">
        <v>24</v>
      </c>
      <c r="B158" s="234" t="s">
        <v>1258</v>
      </c>
      <c r="C158" s="234" t="s">
        <v>1292</v>
      </c>
      <c r="D158" s="245">
        <v>20140030</v>
      </c>
      <c r="E158" s="260" t="s">
        <v>1974</v>
      </c>
      <c r="F158" s="244" t="s">
        <v>2469</v>
      </c>
      <c r="G158" s="244" t="s">
        <v>24</v>
      </c>
      <c r="H158" s="238" t="s">
        <v>68</v>
      </c>
      <c r="I158" s="247" t="s">
        <v>1246</v>
      </c>
      <c r="J158" s="236" t="s">
        <v>100</v>
      </c>
      <c r="K158" s="248"/>
      <c r="L158" s="249">
        <v>2493000</v>
      </c>
      <c r="M158" s="249">
        <v>0</v>
      </c>
      <c r="N158" s="143">
        <v>2493000</v>
      </c>
      <c r="O158" s="143"/>
      <c r="P158" s="142"/>
      <c r="Q158" s="142"/>
      <c r="R158" s="142"/>
      <c r="S158" s="142"/>
      <c r="T158" s="142"/>
      <c r="U158" s="142"/>
      <c r="V158" s="142"/>
      <c r="W158" s="142"/>
      <c r="X158" s="142"/>
      <c r="Y158" s="140">
        <v>0</v>
      </c>
      <c r="Z158" s="140">
        <v>2492990</v>
      </c>
      <c r="AA158" s="140">
        <v>0</v>
      </c>
      <c r="AB158" s="139">
        <v>0</v>
      </c>
      <c r="AC158" s="139">
        <v>0</v>
      </c>
      <c r="AD158" s="139">
        <v>0</v>
      </c>
      <c r="AE158" s="141">
        <v>2492990</v>
      </c>
      <c r="AF158" s="141">
        <v>2492990</v>
      </c>
      <c r="AG158" s="139">
        <v>10</v>
      </c>
      <c r="AH158" s="240"/>
      <c r="AI158" s="142"/>
      <c r="AJ158" s="142"/>
      <c r="AK158" s="142"/>
      <c r="AL158" s="142" t="s">
        <v>1974</v>
      </c>
      <c r="AM158" s="142" t="s">
        <v>1974</v>
      </c>
      <c r="AN158" s="250"/>
    </row>
    <row r="159" spans="1:40" x14ac:dyDescent="0.25">
      <c r="A159" s="233">
        <v>24</v>
      </c>
      <c r="B159" s="234" t="s">
        <v>1258</v>
      </c>
      <c r="C159" s="234" t="s">
        <v>1292</v>
      </c>
      <c r="D159" s="245">
        <v>20140031</v>
      </c>
      <c r="E159" s="260" t="s">
        <v>1975</v>
      </c>
      <c r="F159" s="244" t="s">
        <v>2469</v>
      </c>
      <c r="G159" s="244" t="s">
        <v>24</v>
      </c>
      <c r="H159" s="238" t="s">
        <v>63</v>
      </c>
      <c r="I159" s="247" t="s">
        <v>1246</v>
      </c>
      <c r="J159" s="236" t="s">
        <v>100</v>
      </c>
      <c r="K159" s="248"/>
      <c r="L159" s="249">
        <v>2780000</v>
      </c>
      <c r="M159" s="249">
        <v>0</v>
      </c>
      <c r="N159" s="143">
        <v>2780000</v>
      </c>
      <c r="O159" s="143"/>
      <c r="P159" s="142"/>
      <c r="Q159" s="142"/>
      <c r="R159" s="142"/>
      <c r="S159" s="142"/>
      <c r="T159" s="142"/>
      <c r="U159" s="142"/>
      <c r="V159" s="142"/>
      <c r="W159" s="142"/>
      <c r="X159" s="142"/>
      <c r="Y159" s="140">
        <v>0</v>
      </c>
      <c r="Z159" s="140">
        <v>0</v>
      </c>
      <c r="AA159" s="140">
        <v>2779803</v>
      </c>
      <c r="AB159" s="139">
        <v>0</v>
      </c>
      <c r="AC159" s="139">
        <v>0</v>
      </c>
      <c r="AD159" s="139">
        <v>0</v>
      </c>
      <c r="AE159" s="141">
        <v>2779803</v>
      </c>
      <c r="AF159" s="141">
        <v>2779803</v>
      </c>
      <c r="AG159" s="139">
        <v>197</v>
      </c>
      <c r="AH159" s="240"/>
      <c r="AI159" s="142"/>
      <c r="AJ159" s="142"/>
      <c r="AK159" s="142"/>
      <c r="AL159" s="142" t="s">
        <v>1975</v>
      </c>
      <c r="AM159" s="142" t="s">
        <v>1975</v>
      </c>
      <c r="AN159" s="250"/>
    </row>
    <row r="160" spans="1:40" x14ac:dyDescent="0.25">
      <c r="A160" s="233">
        <v>24</v>
      </c>
      <c r="B160" s="234" t="s">
        <v>1258</v>
      </c>
      <c r="C160" s="234" t="s">
        <v>1292</v>
      </c>
      <c r="D160" s="245">
        <v>20140032</v>
      </c>
      <c r="E160" s="260" t="s">
        <v>1976</v>
      </c>
      <c r="F160" s="244" t="s">
        <v>2469</v>
      </c>
      <c r="G160" s="244" t="s">
        <v>24</v>
      </c>
      <c r="H160" s="238" t="s">
        <v>63</v>
      </c>
      <c r="I160" s="247" t="s">
        <v>1246</v>
      </c>
      <c r="J160" s="236" t="s">
        <v>100</v>
      </c>
      <c r="K160" s="248"/>
      <c r="L160" s="249">
        <v>3999000</v>
      </c>
      <c r="M160" s="249">
        <v>0</v>
      </c>
      <c r="N160" s="143">
        <v>3999000</v>
      </c>
      <c r="O160" s="143"/>
      <c r="P160" s="142"/>
      <c r="Q160" s="142"/>
      <c r="R160" s="142"/>
      <c r="S160" s="142"/>
      <c r="T160" s="142"/>
      <c r="U160" s="142"/>
      <c r="V160" s="142"/>
      <c r="W160" s="142"/>
      <c r="X160" s="142"/>
      <c r="Y160" s="140">
        <v>0</v>
      </c>
      <c r="Z160" s="140">
        <v>0</v>
      </c>
      <c r="AA160" s="140">
        <v>3999000</v>
      </c>
      <c r="AB160" s="139">
        <v>0</v>
      </c>
      <c r="AC160" s="139">
        <v>0</v>
      </c>
      <c r="AD160" s="139">
        <v>0</v>
      </c>
      <c r="AE160" s="141">
        <v>3999000</v>
      </c>
      <c r="AF160" s="141">
        <v>3999000</v>
      </c>
      <c r="AG160" s="139">
        <v>0</v>
      </c>
      <c r="AH160" s="240"/>
      <c r="AI160" s="142"/>
      <c r="AJ160" s="142"/>
      <c r="AK160" s="142"/>
      <c r="AL160" s="142" t="s">
        <v>1976</v>
      </c>
      <c r="AM160" s="142" t="s">
        <v>1976</v>
      </c>
      <c r="AN160" s="250"/>
    </row>
    <row r="161" spans="1:40" x14ac:dyDescent="0.25">
      <c r="A161" s="233">
        <v>24</v>
      </c>
      <c r="B161" s="234" t="s">
        <v>1258</v>
      </c>
      <c r="C161" s="234" t="s">
        <v>1292</v>
      </c>
      <c r="D161" s="245">
        <v>20140033</v>
      </c>
      <c r="E161" s="260" t="s">
        <v>1977</v>
      </c>
      <c r="F161" s="244" t="s">
        <v>2469</v>
      </c>
      <c r="G161" s="244" t="s">
        <v>24</v>
      </c>
      <c r="H161" s="238" t="s">
        <v>79</v>
      </c>
      <c r="I161" s="247" t="s">
        <v>1246</v>
      </c>
      <c r="J161" s="236" t="s">
        <v>100</v>
      </c>
      <c r="K161" s="248"/>
      <c r="L161" s="249">
        <v>10000000</v>
      </c>
      <c r="M161" s="249">
        <v>0</v>
      </c>
      <c r="N161" s="143">
        <v>10000000</v>
      </c>
      <c r="O161" s="143"/>
      <c r="P161" s="142"/>
      <c r="Q161" s="142"/>
      <c r="R161" s="142"/>
      <c r="S161" s="142"/>
      <c r="T161" s="142"/>
      <c r="U161" s="142"/>
      <c r="V161" s="142"/>
      <c r="W161" s="142"/>
      <c r="X161" s="142"/>
      <c r="Y161" s="140">
        <v>0</v>
      </c>
      <c r="Z161" s="140">
        <v>0</v>
      </c>
      <c r="AA161" s="140">
        <v>10000000</v>
      </c>
      <c r="AB161" s="139">
        <v>0</v>
      </c>
      <c r="AC161" s="139">
        <v>0</v>
      </c>
      <c r="AD161" s="139">
        <v>0</v>
      </c>
      <c r="AE161" s="141">
        <v>10000000</v>
      </c>
      <c r="AF161" s="141">
        <v>10000000</v>
      </c>
      <c r="AG161" s="139">
        <v>0</v>
      </c>
      <c r="AH161" s="240"/>
      <c r="AI161" s="142"/>
      <c r="AJ161" s="142"/>
      <c r="AK161" s="142"/>
      <c r="AL161" s="142" t="s">
        <v>1977</v>
      </c>
      <c r="AM161" s="142" t="s">
        <v>1977</v>
      </c>
      <c r="AN161" s="250"/>
    </row>
    <row r="162" spans="1:40" ht="15.75" customHeight="1" x14ac:dyDescent="0.25">
      <c r="A162" s="233">
        <v>24</v>
      </c>
      <c r="B162" s="234" t="s">
        <v>1258</v>
      </c>
      <c r="C162" s="234" t="s">
        <v>1292</v>
      </c>
      <c r="D162" s="245">
        <v>20140034</v>
      </c>
      <c r="E162" s="261" t="s">
        <v>1978</v>
      </c>
      <c r="F162" s="244" t="s">
        <v>2469</v>
      </c>
      <c r="G162" s="244" t="s">
        <v>24</v>
      </c>
      <c r="H162" s="238" t="s">
        <v>79</v>
      </c>
      <c r="I162" s="247" t="s">
        <v>1246</v>
      </c>
      <c r="J162" s="236" t="s">
        <v>100</v>
      </c>
      <c r="K162" s="248"/>
      <c r="L162" s="249">
        <v>15212000</v>
      </c>
      <c r="M162" s="249">
        <v>0</v>
      </c>
      <c r="N162" s="143">
        <v>15212000</v>
      </c>
      <c r="O162" s="143"/>
      <c r="P162" s="142"/>
      <c r="Q162" s="142"/>
      <c r="R162" s="142"/>
      <c r="S162" s="142"/>
      <c r="T162" s="142"/>
      <c r="U162" s="142"/>
      <c r="V162" s="142"/>
      <c r="W162" s="142"/>
      <c r="X162" s="142"/>
      <c r="Y162" s="140">
        <v>15212162</v>
      </c>
      <c r="Z162" s="140">
        <v>0</v>
      </c>
      <c r="AA162" s="140">
        <v>0</v>
      </c>
      <c r="AB162" s="139">
        <v>0</v>
      </c>
      <c r="AC162" s="139">
        <v>0</v>
      </c>
      <c r="AD162" s="139">
        <v>0</v>
      </c>
      <c r="AE162" s="141">
        <v>15212162</v>
      </c>
      <c r="AF162" s="141">
        <v>15212162</v>
      </c>
      <c r="AG162" s="139">
        <v>-162</v>
      </c>
      <c r="AH162" s="240"/>
      <c r="AI162" s="142"/>
      <c r="AJ162" s="142"/>
      <c r="AK162" s="142"/>
      <c r="AL162" s="142" t="s">
        <v>1978</v>
      </c>
      <c r="AM162" s="142" t="s">
        <v>1978</v>
      </c>
      <c r="AN162" s="250"/>
    </row>
    <row r="163" spans="1:40" x14ac:dyDescent="0.25">
      <c r="A163" s="233">
        <v>24</v>
      </c>
      <c r="B163" s="234" t="s">
        <v>1258</v>
      </c>
      <c r="C163" s="234" t="s">
        <v>1292</v>
      </c>
      <c r="D163" s="245">
        <v>20140035</v>
      </c>
      <c r="E163" s="261" t="s">
        <v>1979</v>
      </c>
      <c r="F163" s="244" t="s">
        <v>2469</v>
      </c>
      <c r="G163" s="244" t="s">
        <v>24</v>
      </c>
      <c r="H163" s="238" t="s">
        <v>133</v>
      </c>
      <c r="I163" s="247" t="s">
        <v>1246</v>
      </c>
      <c r="J163" s="236" t="s">
        <v>100</v>
      </c>
      <c r="K163" s="248"/>
      <c r="L163" s="249">
        <v>5000000</v>
      </c>
      <c r="M163" s="249">
        <v>0</v>
      </c>
      <c r="N163" s="143">
        <v>5000000</v>
      </c>
      <c r="O163" s="143"/>
      <c r="P163" s="142"/>
      <c r="Q163" s="142"/>
      <c r="R163" s="142"/>
      <c r="S163" s="142"/>
      <c r="T163" s="142"/>
      <c r="U163" s="142"/>
      <c r="V163" s="142"/>
      <c r="W163" s="142"/>
      <c r="X163" s="142"/>
      <c r="Y163" s="140">
        <v>0</v>
      </c>
      <c r="Z163" s="140">
        <v>0</v>
      </c>
      <c r="AA163" s="140">
        <v>5000000</v>
      </c>
      <c r="AB163" s="139">
        <v>0</v>
      </c>
      <c r="AC163" s="139">
        <v>0</v>
      </c>
      <c r="AD163" s="139">
        <v>0</v>
      </c>
      <c r="AE163" s="141">
        <v>5000000</v>
      </c>
      <c r="AF163" s="141">
        <v>5000000</v>
      </c>
      <c r="AG163" s="139">
        <v>0</v>
      </c>
      <c r="AH163" s="240"/>
      <c r="AI163" s="142"/>
      <c r="AJ163" s="142"/>
      <c r="AK163" s="142"/>
      <c r="AL163" s="142" t="s">
        <v>1979</v>
      </c>
      <c r="AM163" s="142" t="s">
        <v>1979</v>
      </c>
      <c r="AN163" s="250"/>
    </row>
    <row r="164" spans="1:40" x14ac:dyDescent="0.25">
      <c r="A164" s="233">
        <v>24</v>
      </c>
      <c r="B164" s="234" t="s">
        <v>1258</v>
      </c>
      <c r="C164" s="234" t="s">
        <v>1292</v>
      </c>
      <c r="D164" s="245">
        <v>20140036</v>
      </c>
      <c r="E164" s="261" t="s">
        <v>1980</v>
      </c>
      <c r="F164" s="244" t="s">
        <v>2469</v>
      </c>
      <c r="G164" s="244" t="s">
        <v>24</v>
      </c>
      <c r="H164" s="238" t="s">
        <v>39</v>
      </c>
      <c r="I164" s="247" t="s">
        <v>1246</v>
      </c>
      <c r="J164" s="236" t="s">
        <v>100</v>
      </c>
      <c r="K164" s="248"/>
      <c r="L164" s="249">
        <v>5000000</v>
      </c>
      <c r="M164" s="249">
        <v>0</v>
      </c>
      <c r="N164" s="143">
        <v>5000000</v>
      </c>
      <c r="O164" s="143"/>
      <c r="P164" s="142"/>
      <c r="Q164" s="142"/>
      <c r="R164" s="142"/>
      <c r="S164" s="142"/>
      <c r="T164" s="142"/>
      <c r="U164" s="142"/>
      <c r="V164" s="142"/>
      <c r="W164" s="142"/>
      <c r="X164" s="142"/>
      <c r="Y164" s="140">
        <v>0</v>
      </c>
      <c r="Z164" s="140">
        <v>0</v>
      </c>
      <c r="AA164" s="140">
        <v>5000000</v>
      </c>
      <c r="AB164" s="139">
        <v>0</v>
      </c>
      <c r="AC164" s="139">
        <v>0</v>
      </c>
      <c r="AD164" s="139">
        <v>0</v>
      </c>
      <c r="AE164" s="141">
        <v>5000000</v>
      </c>
      <c r="AF164" s="141">
        <v>5000000</v>
      </c>
      <c r="AG164" s="139">
        <v>0</v>
      </c>
      <c r="AH164" s="240"/>
      <c r="AI164" s="142"/>
      <c r="AJ164" s="142"/>
      <c r="AK164" s="142"/>
      <c r="AL164" s="142" t="s">
        <v>1980</v>
      </c>
      <c r="AM164" s="142" t="s">
        <v>1980</v>
      </c>
      <c r="AN164" s="250"/>
    </row>
    <row r="165" spans="1:40" x14ac:dyDescent="0.25">
      <c r="A165" s="233">
        <v>24</v>
      </c>
      <c r="B165" s="234" t="s">
        <v>1258</v>
      </c>
      <c r="C165" s="234" t="s">
        <v>1292</v>
      </c>
      <c r="D165" s="245">
        <v>20140037</v>
      </c>
      <c r="E165" s="261" t="s">
        <v>1981</v>
      </c>
      <c r="F165" s="244" t="s">
        <v>2469</v>
      </c>
      <c r="G165" s="244" t="s">
        <v>24</v>
      </c>
      <c r="H165" s="238" t="s">
        <v>79</v>
      </c>
      <c r="I165" s="247" t="s">
        <v>1246</v>
      </c>
      <c r="J165" s="236" t="s">
        <v>100</v>
      </c>
      <c r="K165" s="248"/>
      <c r="L165" s="249">
        <v>10000000</v>
      </c>
      <c r="M165" s="249">
        <v>0</v>
      </c>
      <c r="N165" s="143">
        <v>10000000</v>
      </c>
      <c r="O165" s="143"/>
      <c r="P165" s="142"/>
      <c r="Q165" s="142"/>
      <c r="R165" s="142"/>
      <c r="S165" s="142"/>
      <c r="T165" s="142"/>
      <c r="U165" s="142"/>
      <c r="V165" s="142"/>
      <c r="W165" s="142"/>
      <c r="X165" s="142"/>
      <c r="Y165" s="140">
        <v>0</v>
      </c>
      <c r="Z165" s="140">
        <v>10000000</v>
      </c>
      <c r="AA165" s="140">
        <v>0</v>
      </c>
      <c r="AB165" s="139">
        <v>0</v>
      </c>
      <c r="AC165" s="139">
        <v>0</v>
      </c>
      <c r="AD165" s="139">
        <v>0</v>
      </c>
      <c r="AE165" s="141">
        <v>10000000</v>
      </c>
      <c r="AF165" s="141">
        <v>10000000</v>
      </c>
      <c r="AG165" s="139">
        <v>0</v>
      </c>
      <c r="AH165" s="240"/>
      <c r="AI165" s="142"/>
      <c r="AJ165" s="142"/>
      <c r="AK165" s="142"/>
      <c r="AL165" s="142" t="s">
        <v>1981</v>
      </c>
      <c r="AM165" s="142" t="s">
        <v>1981</v>
      </c>
      <c r="AN165" s="250"/>
    </row>
    <row r="166" spans="1:40" x14ac:dyDescent="0.25">
      <c r="A166" s="233">
        <v>24</v>
      </c>
      <c r="B166" s="234" t="s">
        <v>1258</v>
      </c>
      <c r="C166" s="234" t="s">
        <v>1292</v>
      </c>
      <c r="D166" s="245">
        <v>20140038</v>
      </c>
      <c r="E166" s="261" t="s">
        <v>1982</v>
      </c>
      <c r="F166" s="244" t="s">
        <v>2469</v>
      </c>
      <c r="G166" s="244" t="s">
        <v>24</v>
      </c>
      <c r="H166" s="238" t="s">
        <v>183</v>
      </c>
      <c r="I166" s="247" t="s">
        <v>1246</v>
      </c>
      <c r="J166" s="236" t="s">
        <v>100</v>
      </c>
      <c r="K166" s="248"/>
      <c r="L166" s="249">
        <v>2000000</v>
      </c>
      <c r="M166" s="249">
        <v>0</v>
      </c>
      <c r="N166" s="143">
        <v>2000000</v>
      </c>
      <c r="O166" s="143"/>
      <c r="P166" s="142"/>
      <c r="Q166" s="142"/>
      <c r="R166" s="142"/>
      <c r="S166" s="142"/>
      <c r="T166" s="142"/>
      <c r="U166" s="142"/>
      <c r="V166" s="142"/>
      <c r="W166" s="142"/>
      <c r="X166" s="142"/>
      <c r="Y166" s="140">
        <v>0</v>
      </c>
      <c r="Z166" s="140">
        <v>0</v>
      </c>
      <c r="AA166" s="140">
        <v>2000000</v>
      </c>
      <c r="AB166" s="139">
        <v>0</v>
      </c>
      <c r="AC166" s="139">
        <v>0</v>
      </c>
      <c r="AD166" s="139">
        <v>0</v>
      </c>
      <c r="AE166" s="141">
        <v>2000000</v>
      </c>
      <c r="AF166" s="141">
        <v>2000000</v>
      </c>
      <c r="AG166" s="139">
        <v>0</v>
      </c>
      <c r="AH166" s="240"/>
      <c r="AI166" s="142"/>
      <c r="AJ166" s="142"/>
      <c r="AK166" s="142"/>
      <c r="AL166" s="142" t="s">
        <v>1982</v>
      </c>
      <c r="AM166" s="142" t="s">
        <v>1982</v>
      </c>
      <c r="AN166" s="250"/>
    </row>
    <row r="167" spans="1:40" x14ac:dyDescent="0.25">
      <c r="A167" s="233">
        <v>24</v>
      </c>
      <c r="B167" s="234" t="s">
        <v>1258</v>
      </c>
      <c r="C167" s="234" t="s">
        <v>1292</v>
      </c>
      <c r="D167" s="245">
        <v>20140039</v>
      </c>
      <c r="E167" s="261" t="s">
        <v>1983</v>
      </c>
      <c r="F167" s="244" t="s">
        <v>2469</v>
      </c>
      <c r="G167" s="244" t="s">
        <v>24</v>
      </c>
      <c r="H167" s="238" t="s">
        <v>248</v>
      </c>
      <c r="I167" s="247" t="s">
        <v>1246</v>
      </c>
      <c r="J167" s="236" t="s">
        <v>100</v>
      </c>
      <c r="K167" s="248"/>
      <c r="L167" s="249">
        <v>5000000</v>
      </c>
      <c r="M167" s="249">
        <v>0</v>
      </c>
      <c r="N167" s="143">
        <v>5000000</v>
      </c>
      <c r="O167" s="143"/>
      <c r="P167" s="142"/>
      <c r="Q167" s="142"/>
      <c r="R167" s="142"/>
      <c r="S167" s="142"/>
      <c r="T167" s="142"/>
      <c r="U167" s="142"/>
      <c r="V167" s="142"/>
      <c r="W167" s="142"/>
      <c r="X167" s="142"/>
      <c r="Y167" s="140">
        <v>0</v>
      </c>
      <c r="Z167" s="140">
        <v>5000000</v>
      </c>
      <c r="AA167" s="140">
        <v>0</v>
      </c>
      <c r="AB167" s="139">
        <v>0</v>
      </c>
      <c r="AC167" s="139">
        <v>0</v>
      </c>
      <c r="AD167" s="139">
        <v>0</v>
      </c>
      <c r="AE167" s="141">
        <v>5000000</v>
      </c>
      <c r="AF167" s="141">
        <v>5000000</v>
      </c>
      <c r="AG167" s="139">
        <v>0</v>
      </c>
      <c r="AH167" s="240"/>
      <c r="AI167" s="142"/>
      <c r="AJ167" s="142"/>
      <c r="AK167" s="142"/>
      <c r="AL167" s="142" t="s">
        <v>1983</v>
      </c>
      <c r="AM167" s="142" t="s">
        <v>1983</v>
      </c>
      <c r="AN167" s="250"/>
    </row>
    <row r="168" spans="1:40" x14ac:dyDescent="0.25">
      <c r="A168" s="233">
        <v>24</v>
      </c>
      <c r="B168" s="234" t="s">
        <v>1258</v>
      </c>
      <c r="C168" s="234" t="s">
        <v>1292</v>
      </c>
      <c r="D168" s="245">
        <v>20140040</v>
      </c>
      <c r="E168" s="260" t="s">
        <v>1984</v>
      </c>
      <c r="F168" s="244" t="s">
        <v>2469</v>
      </c>
      <c r="G168" s="244" t="s">
        <v>24</v>
      </c>
      <c r="H168" s="238" t="s">
        <v>256</v>
      </c>
      <c r="I168" s="247" t="s">
        <v>1246</v>
      </c>
      <c r="J168" s="236" t="s">
        <v>100</v>
      </c>
      <c r="K168" s="248"/>
      <c r="L168" s="249">
        <v>1720000</v>
      </c>
      <c r="M168" s="249">
        <v>0</v>
      </c>
      <c r="N168" s="143">
        <v>1720000</v>
      </c>
      <c r="O168" s="143"/>
      <c r="P168" s="142"/>
      <c r="Q168" s="142"/>
      <c r="R168" s="142"/>
      <c r="S168" s="142"/>
      <c r="T168" s="142"/>
      <c r="U168" s="142"/>
      <c r="V168" s="142"/>
      <c r="W168" s="142"/>
      <c r="X168" s="142"/>
      <c r="Y168" s="140">
        <v>0</v>
      </c>
      <c r="Z168" s="140">
        <v>0</v>
      </c>
      <c r="AA168" s="140">
        <v>1720000</v>
      </c>
      <c r="AB168" s="139">
        <v>0</v>
      </c>
      <c r="AC168" s="139">
        <v>0</v>
      </c>
      <c r="AD168" s="139">
        <v>0</v>
      </c>
      <c r="AE168" s="141">
        <v>1720000</v>
      </c>
      <c r="AF168" s="141">
        <v>1720000</v>
      </c>
      <c r="AG168" s="139">
        <v>0</v>
      </c>
      <c r="AH168" s="240"/>
      <c r="AI168" s="142"/>
      <c r="AJ168" s="142"/>
      <c r="AK168" s="142"/>
      <c r="AL168" s="142" t="s">
        <v>1984</v>
      </c>
      <c r="AM168" s="142" t="s">
        <v>1984</v>
      </c>
      <c r="AN168" s="250"/>
    </row>
    <row r="169" spans="1:40" x14ac:dyDescent="0.25">
      <c r="A169" s="233">
        <v>24</v>
      </c>
      <c r="B169" s="234" t="s">
        <v>1258</v>
      </c>
      <c r="C169" s="234" t="s">
        <v>1292</v>
      </c>
      <c r="D169" s="245">
        <v>20140041</v>
      </c>
      <c r="E169" s="260" t="s">
        <v>1985</v>
      </c>
      <c r="F169" s="244" t="s">
        <v>2469</v>
      </c>
      <c r="G169" s="244" t="s">
        <v>24</v>
      </c>
      <c r="H169" s="238" t="s">
        <v>144</v>
      </c>
      <c r="I169" s="247" t="s">
        <v>1246</v>
      </c>
      <c r="J169" s="236" t="s">
        <v>100</v>
      </c>
      <c r="K169" s="248"/>
      <c r="L169" s="249">
        <v>3500000</v>
      </c>
      <c r="M169" s="249">
        <v>0</v>
      </c>
      <c r="N169" s="143">
        <v>3500000</v>
      </c>
      <c r="O169" s="143"/>
      <c r="P169" s="142"/>
      <c r="Q169" s="142"/>
      <c r="R169" s="142"/>
      <c r="S169" s="142"/>
      <c r="T169" s="142"/>
      <c r="U169" s="142"/>
      <c r="V169" s="142"/>
      <c r="W169" s="142"/>
      <c r="X169" s="142"/>
      <c r="Y169" s="140">
        <v>0</v>
      </c>
      <c r="Z169" s="140">
        <v>3500000</v>
      </c>
      <c r="AA169" s="140">
        <v>0</v>
      </c>
      <c r="AB169" s="139">
        <v>0</v>
      </c>
      <c r="AC169" s="139">
        <v>0</v>
      </c>
      <c r="AD169" s="139">
        <v>0</v>
      </c>
      <c r="AE169" s="141">
        <v>3500000</v>
      </c>
      <c r="AF169" s="141">
        <v>3500000</v>
      </c>
      <c r="AG169" s="139">
        <v>0</v>
      </c>
      <c r="AH169" s="240"/>
      <c r="AI169" s="142"/>
      <c r="AJ169" s="142"/>
      <c r="AK169" s="142"/>
      <c r="AL169" s="142" t="s">
        <v>1985</v>
      </c>
      <c r="AM169" s="142" t="s">
        <v>1985</v>
      </c>
      <c r="AN169" s="250"/>
    </row>
    <row r="170" spans="1:40" x14ac:dyDescent="0.25">
      <c r="A170" s="233">
        <v>24</v>
      </c>
      <c r="B170" s="234" t="s">
        <v>1258</v>
      </c>
      <c r="C170" s="234" t="s">
        <v>1292</v>
      </c>
      <c r="D170" s="245">
        <v>20140042</v>
      </c>
      <c r="E170" s="260" t="s">
        <v>1986</v>
      </c>
      <c r="F170" s="244" t="s">
        <v>2469</v>
      </c>
      <c r="G170" s="244" t="s">
        <v>24</v>
      </c>
      <c r="H170" s="238" t="s">
        <v>63</v>
      </c>
      <c r="I170" s="247" t="s">
        <v>1246</v>
      </c>
      <c r="J170" s="236" t="s">
        <v>100</v>
      </c>
      <c r="K170" s="248"/>
      <c r="L170" s="249">
        <v>2800000</v>
      </c>
      <c r="M170" s="249">
        <v>0</v>
      </c>
      <c r="N170" s="143">
        <v>2800000</v>
      </c>
      <c r="O170" s="143"/>
      <c r="P170" s="142"/>
      <c r="Q170" s="142"/>
      <c r="R170" s="142"/>
      <c r="S170" s="142"/>
      <c r="T170" s="142"/>
      <c r="U170" s="142"/>
      <c r="V170" s="142"/>
      <c r="W170" s="142"/>
      <c r="X170" s="142"/>
      <c r="Y170" s="140">
        <v>0</v>
      </c>
      <c r="Z170" s="140">
        <v>0</v>
      </c>
      <c r="AA170" s="140">
        <v>2800000</v>
      </c>
      <c r="AB170" s="139">
        <v>0</v>
      </c>
      <c r="AC170" s="139">
        <v>0</v>
      </c>
      <c r="AD170" s="139">
        <v>0</v>
      </c>
      <c r="AE170" s="141">
        <v>2800000</v>
      </c>
      <c r="AF170" s="141">
        <v>2800000</v>
      </c>
      <c r="AG170" s="139">
        <v>0</v>
      </c>
      <c r="AH170" s="240"/>
      <c r="AI170" s="142"/>
      <c r="AJ170" s="142"/>
      <c r="AK170" s="142"/>
      <c r="AL170" s="142" t="s">
        <v>1986</v>
      </c>
      <c r="AM170" s="142" t="s">
        <v>1986</v>
      </c>
      <c r="AN170" s="250"/>
    </row>
    <row r="171" spans="1:40" x14ac:dyDescent="0.25">
      <c r="A171" s="233">
        <v>24</v>
      </c>
      <c r="B171" s="234" t="s">
        <v>1258</v>
      </c>
      <c r="C171" s="234" t="s">
        <v>1292</v>
      </c>
      <c r="D171" s="245">
        <v>20140043</v>
      </c>
      <c r="E171" s="261" t="s">
        <v>1987</v>
      </c>
      <c r="F171" s="244" t="s">
        <v>2469</v>
      </c>
      <c r="G171" s="244" t="s">
        <v>24</v>
      </c>
      <c r="H171" s="238" t="s">
        <v>3096</v>
      </c>
      <c r="I171" s="247" t="s">
        <v>1246</v>
      </c>
      <c r="J171" s="236" t="s">
        <v>100</v>
      </c>
      <c r="K171" s="248"/>
      <c r="L171" s="249">
        <v>1525000</v>
      </c>
      <c r="M171" s="249">
        <v>0</v>
      </c>
      <c r="N171" s="143">
        <v>1525000</v>
      </c>
      <c r="O171" s="143"/>
      <c r="P171" s="142"/>
      <c r="Q171" s="142"/>
      <c r="R171" s="142"/>
      <c r="S171" s="142"/>
      <c r="T171" s="142"/>
      <c r="U171" s="142"/>
      <c r="V171" s="142"/>
      <c r="W171" s="142"/>
      <c r="X171" s="142"/>
      <c r="Y171" s="140">
        <v>0</v>
      </c>
      <c r="Z171" s="140">
        <v>1525000</v>
      </c>
      <c r="AA171" s="140">
        <v>0</v>
      </c>
      <c r="AB171" s="139">
        <v>0</v>
      </c>
      <c r="AC171" s="139">
        <v>0</v>
      </c>
      <c r="AD171" s="139">
        <v>0</v>
      </c>
      <c r="AE171" s="141">
        <v>1525000</v>
      </c>
      <c r="AF171" s="141">
        <v>1525000</v>
      </c>
      <c r="AG171" s="139">
        <v>0</v>
      </c>
      <c r="AH171" s="240"/>
      <c r="AI171" s="142"/>
      <c r="AJ171" s="142"/>
      <c r="AK171" s="142"/>
      <c r="AL171" s="142" t="s">
        <v>1987</v>
      </c>
      <c r="AM171" s="142" t="s">
        <v>1987</v>
      </c>
      <c r="AN171" s="250"/>
    </row>
    <row r="172" spans="1:40" x14ac:dyDescent="0.25">
      <c r="A172" s="233">
        <v>24</v>
      </c>
      <c r="B172" s="234" t="s">
        <v>1258</v>
      </c>
      <c r="C172" s="234" t="s">
        <v>1292</v>
      </c>
      <c r="D172" s="245">
        <v>20140044</v>
      </c>
      <c r="E172" s="260" t="s">
        <v>1988</v>
      </c>
      <c r="F172" s="244" t="s">
        <v>2469</v>
      </c>
      <c r="G172" s="244" t="s">
        <v>24</v>
      </c>
      <c r="H172" s="238" t="s">
        <v>256</v>
      </c>
      <c r="I172" s="247" t="s">
        <v>1246</v>
      </c>
      <c r="J172" s="236" t="s">
        <v>100</v>
      </c>
      <c r="K172" s="248"/>
      <c r="L172" s="249">
        <v>3000000</v>
      </c>
      <c r="M172" s="249">
        <v>0</v>
      </c>
      <c r="N172" s="143">
        <v>3000000</v>
      </c>
      <c r="O172" s="143"/>
      <c r="P172" s="142"/>
      <c r="Q172" s="142"/>
      <c r="R172" s="142"/>
      <c r="S172" s="142"/>
      <c r="T172" s="142"/>
      <c r="U172" s="142"/>
      <c r="V172" s="142"/>
      <c r="W172" s="142"/>
      <c r="X172" s="142"/>
      <c r="Y172" s="140">
        <v>0</v>
      </c>
      <c r="Z172" s="140">
        <v>0</v>
      </c>
      <c r="AA172" s="140">
        <v>3000000</v>
      </c>
      <c r="AB172" s="139">
        <v>0</v>
      </c>
      <c r="AC172" s="139">
        <v>0</v>
      </c>
      <c r="AD172" s="139">
        <v>0</v>
      </c>
      <c r="AE172" s="141">
        <v>3000000</v>
      </c>
      <c r="AF172" s="141">
        <v>3000000</v>
      </c>
      <c r="AG172" s="139">
        <v>0</v>
      </c>
      <c r="AH172" s="240"/>
      <c r="AI172" s="142"/>
      <c r="AJ172" s="142"/>
      <c r="AK172" s="142"/>
      <c r="AL172" s="142" t="s">
        <v>1988</v>
      </c>
      <c r="AM172" s="142" t="s">
        <v>1988</v>
      </c>
      <c r="AN172" s="250"/>
    </row>
    <row r="173" spans="1:40" x14ac:dyDescent="0.25">
      <c r="A173" s="233">
        <v>24</v>
      </c>
      <c r="B173" s="234" t="s">
        <v>1258</v>
      </c>
      <c r="C173" s="234" t="s">
        <v>1292</v>
      </c>
      <c r="D173" s="245">
        <v>20140045</v>
      </c>
      <c r="E173" s="260" t="s">
        <v>1989</v>
      </c>
      <c r="F173" s="244" t="s">
        <v>2469</v>
      </c>
      <c r="G173" s="244" t="s">
        <v>24</v>
      </c>
      <c r="H173" s="238" t="s">
        <v>43</v>
      </c>
      <c r="I173" s="247" t="s">
        <v>1246</v>
      </c>
      <c r="J173" s="236" t="s">
        <v>100</v>
      </c>
      <c r="K173" s="248"/>
      <c r="L173" s="249">
        <v>4238000</v>
      </c>
      <c r="M173" s="249">
        <v>0</v>
      </c>
      <c r="N173" s="143">
        <v>4238000</v>
      </c>
      <c r="O173" s="143"/>
      <c r="P173" s="142"/>
      <c r="Q173" s="142"/>
      <c r="R173" s="142"/>
      <c r="S173" s="142"/>
      <c r="T173" s="142"/>
      <c r="U173" s="142"/>
      <c r="V173" s="142"/>
      <c r="W173" s="142"/>
      <c r="X173" s="142"/>
      <c r="Y173" s="140">
        <v>0</v>
      </c>
      <c r="Z173" s="140">
        <v>0</v>
      </c>
      <c r="AA173" s="140">
        <v>4237500</v>
      </c>
      <c r="AB173" s="139">
        <v>0</v>
      </c>
      <c r="AC173" s="139">
        <v>0</v>
      </c>
      <c r="AD173" s="139">
        <v>0</v>
      </c>
      <c r="AE173" s="141">
        <v>4237500</v>
      </c>
      <c r="AF173" s="141">
        <v>4237500</v>
      </c>
      <c r="AG173" s="139">
        <v>500</v>
      </c>
      <c r="AH173" s="240"/>
      <c r="AI173" s="142"/>
      <c r="AJ173" s="142"/>
      <c r="AK173" s="142"/>
      <c r="AL173" s="142" t="s">
        <v>1989</v>
      </c>
      <c r="AM173" s="142" t="s">
        <v>1989</v>
      </c>
      <c r="AN173" s="250"/>
    </row>
    <row r="174" spans="1:40" x14ac:dyDescent="0.25">
      <c r="A174" s="233">
        <v>24</v>
      </c>
      <c r="B174" s="234" t="s">
        <v>1258</v>
      </c>
      <c r="C174" s="234" t="s">
        <v>1292</v>
      </c>
      <c r="D174" s="245">
        <v>20140046</v>
      </c>
      <c r="E174" s="260" t="s">
        <v>1990</v>
      </c>
      <c r="F174" s="244" t="s">
        <v>2469</v>
      </c>
      <c r="G174" s="244" t="s">
        <v>24</v>
      </c>
      <c r="H174" s="238" t="s">
        <v>2966</v>
      </c>
      <c r="I174" s="247" t="s">
        <v>1246</v>
      </c>
      <c r="J174" s="236" t="s">
        <v>100</v>
      </c>
      <c r="K174" s="248"/>
      <c r="L174" s="249">
        <v>5000000</v>
      </c>
      <c r="M174" s="249">
        <v>0</v>
      </c>
      <c r="N174" s="143">
        <v>5000000</v>
      </c>
      <c r="O174" s="143"/>
      <c r="P174" s="142"/>
      <c r="Q174" s="142"/>
      <c r="R174" s="142"/>
      <c r="S174" s="142"/>
      <c r="T174" s="142"/>
      <c r="U174" s="142"/>
      <c r="V174" s="142"/>
      <c r="W174" s="142"/>
      <c r="X174" s="142"/>
      <c r="Y174" s="140">
        <v>0</v>
      </c>
      <c r="Z174" s="140">
        <v>5000000</v>
      </c>
      <c r="AA174" s="140">
        <v>0</v>
      </c>
      <c r="AB174" s="139">
        <v>0</v>
      </c>
      <c r="AC174" s="139">
        <v>0</v>
      </c>
      <c r="AD174" s="139">
        <v>0</v>
      </c>
      <c r="AE174" s="141">
        <v>5000000</v>
      </c>
      <c r="AF174" s="141">
        <v>5000000</v>
      </c>
      <c r="AG174" s="139">
        <v>0</v>
      </c>
      <c r="AH174" s="240"/>
      <c r="AI174" s="142"/>
      <c r="AJ174" s="142"/>
      <c r="AK174" s="142"/>
      <c r="AL174" s="142" t="s">
        <v>1990</v>
      </c>
      <c r="AM174" s="142" t="s">
        <v>1990</v>
      </c>
      <c r="AN174" s="250"/>
    </row>
    <row r="175" spans="1:40" x14ac:dyDescent="0.25">
      <c r="A175" s="233">
        <v>24</v>
      </c>
      <c r="B175" s="234" t="s">
        <v>1258</v>
      </c>
      <c r="C175" s="234" t="s">
        <v>1292</v>
      </c>
      <c r="D175" s="245">
        <v>20140047</v>
      </c>
      <c r="E175" s="260" t="s">
        <v>1991</v>
      </c>
      <c r="F175" s="244" t="s">
        <v>2469</v>
      </c>
      <c r="G175" s="244" t="s">
        <v>24</v>
      </c>
      <c r="H175" s="238" t="s">
        <v>192</v>
      </c>
      <c r="I175" s="247" t="s">
        <v>1246</v>
      </c>
      <c r="J175" s="236" t="s">
        <v>100</v>
      </c>
      <c r="K175" s="248"/>
      <c r="L175" s="249">
        <v>5000000</v>
      </c>
      <c r="M175" s="249">
        <v>0</v>
      </c>
      <c r="N175" s="143">
        <v>5000000</v>
      </c>
      <c r="O175" s="143"/>
      <c r="P175" s="142"/>
      <c r="Q175" s="142"/>
      <c r="R175" s="142"/>
      <c r="S175" s="142"/>
      <c r="T175" s="142"/>
      <c r="U175" s="142"/>
      <c r="V175" s="142"/>
      <c r="W175" s="142"/>
      <c r="X175" s="142"/>
      <c r="Y175" s="140">
        <v>0</v>
      </c>
      <c r="Z175" s="140">
        <v>0</v>
      </c>
      <c r="AA175" s="140">
        <v>5000000</v>
      </c>
      <c r="AB175" s="139">
        <v>0</v>
      </c>
      <c r="AC175" s="139">
        <v>0</v>
      </c>
      <c r="AD175" s="139">
        <v>0</v>
      </c>
      <c r="AE175" s="141">
        <v>5000000</v>
      </c>
      <c r="AF175" s="141">
        <v>5000000</v>
      </c>
      <c r="AG175" s="139">
        <v>0</v>
      </c>
      <c r="AH175" s="240"/>
      <c r="AI175" s="142"/>
      <c r="AJ175" s="142"/>
      <c r="AK175" s="142"/>
      <c r="AL175" s="142" t="s">
        <v>1991</v>
      </c>
      <c r="AM175" s="142" t="s">
        <v>1991</v>
      </c>
      <c r="AN175" s="250"/>
    </row>
    <row r="176" spans="1:40" x14ac:dyDescent="0.25">
      <c r="A176" s="233">
        <v>24</v>
      </c>
      <c r="B176" s="234" t="s">
        <v>1258</v>
      </c>
      <c r="C176" s="234" t="s">
        <v>1292</v>
      </c>
      <c r="D176" s="245">
        <v>20140048</v>
      </c>
      <c r="E176" s="260" t="s">
        <v>1992</v>
      </c>
      <c r="F176" s="244" t="s">
        <v>2469</v>
      </c>
      <c r="G176" s="244" t="s">
        <v>24</v>
      </c>
      <c r="H176" s="238" t="s">
        <v>183</v>
      </c>
      <c r="I176" s="247" t="s">
        <v>1246</v>
      </c>
      <c r="J176" s="236" t="s">
        <v>100</v>
      </c>
      <c r="K176" s="248"/>
      <c r="L176" s="249">
        <v>6250000</v>
      </c>
      <c r="M176" s="249">
        <v>0</v>
      </c>
      <c r="N176" s="143">
        <v>6250000</v>
      </c>
      <c r="O176" s="143"/>
      <c r="P176" s="142"/>
      <c r="Q176" s="142"/>
      <c r="R176" s="142"/>
      <c r="S176" s="142"/>
      <c r="T176" s="142"/>
      <c r="U176" s="142"/>
      <c r="V176" s="142"/>
      <c r="W176" s="142"/>
      <c r="X176" s="142"/>
      <c r="Y176" s="140">
        <v>0</v>
      </c>
      <c r="Z176" s="140">
        <v>0</v>
      </c>
      <c r="AA176" s="140">
        <v>6250000</v>
      </c>
      <c r="AB176" s="139">
        <v>0</v>
      </c>
      <c r="AC176" s="139">
        <v>0</v>
      </c>
      <c r="AD176" s="139">
        <v>0</v>
      </c>
      <c r="AE176" s="141">
        <v>6250000</v>
      </c>
      <c r="AF176" s="141">
        <v>6250000</v>
      </c>
      <c r="AG176" s="139">
        <v>0</v>
      </c>
      <c r="AH176" s="240"/>
      <c r="AI176" s="142"/>
      <c r="AJ176" s="142"/>
      <c r="AK176" s="142"/>
      <c r="AL176" s="142" t="s">
        <v>1992</v>
      </c>
      <c r="AM176" s="142" t="s">
        <v>1992</v>
      </c>
      <c r="AN176" s="250"/>
    </row>
    <row r="177" spans="1:40" x14ac:dyDescent="0.25">
      <c r="A177" s="233">
        <v>24</v>
      </c>
      <c r="B177" s="234" t="s">
        <v>1258</v>
      </c>
      <c r="C177" s="234" t="s">
        <v>1292</v>
      </c>
      <c r="D177" s="245">
        <v>20140049</v>
      </c>
      <c r="E177" s="261" t="s">
        <v>1993</v>
      </c>
      <c r="F177" s="244" t="s">
        <v>2469</v>
      </c>
      <c r="G177" s="244" t="s">
        <v>24</v>
      </c>
      <c r="H177" s="238" t="s">
        <v>63</v>
      </c>
      <c r="I177" s="247" t="s">
        <v>1246</v>
      </c>
      <c r="J177" s="236" t="s">
        <v>100</v>
      </c>
      <c r="K177" s="248"/>
      <c r="L177" s="249">
        <v>10000000</v>
      </c>
      <c r="M177" s="249">
        <v>0</v>
      </c>
      <c r="N177" s="143">
        <v>10000000</v>
      </c>
      <c r="O177" s="143"/>
      <c r="P177" s="142"/>
      <c r="Q177" s="142"/>
      <c r="R177" s="142"/>
      <c r="S177" s="142"/>
      <c r="T177" s="142"/>
      <c r="U177" s="142"/>
      <c r="V177" s="142"/>
      <c r="W177" s="142"/>
      <c r="X177" s="142"/>
      <c r="Y177" s="140">
        <v>0</v>
      </c>
      <c r="Z177" s="140">
        <v>10000000</v>
      </c>
      <c r="AA177" s="140">
        <v>0</v>
      </c>
      <c r="AB177" s="139">
        <v>0</v>
      </c>
      <c r="AC177" s="139">
        <v>0</v>
      </c>
      <c r="AD177" s="139">
        <v>0</v>
      </c>
      <c r="AE177" s="141">
        <v>10000000</v>
      </c>
      <c r="AF177" s="141">
        <v>10000000</v>
      </c>
      <c r="AG177" s="139">
        <v>0</v>
      </c>
      <c r="AH177" s="240"/>
      <c r="AI177" s="142"/>
      <c r="AJ177" s="142"/>
      <c r="AK177" s="142"/>
      <c r="AL177" s="142" t="s">
        <v>1993</v>
      </c>
      <c r="AM177" s="142" t="s">
        <v>1993</v>
      </c>
      <c r="AN177" s="250"/>
    </row>
    <row r="178" spans="1:40" x14ac:dyDescent="0.25">
      <c r="A178" s="233">
        <v>24</v>
      </c>
      <c r="B178" s="234" t="s">
        <v>1258</v>
      </c>
      <c r="C178" s="234" t="s">
        <v>1292</v>
      </c>
      <c r="D178" s="245">
        <v>20140050</v>
      </c>
      <c r="E178" s="261" t="s">
        <v>1994</v>
      </c>
      <c r="F178" s="244" t="s">
        <v>2469</v>
      </c>
      <c r="G178" s="244" t="s">
        <v>24</v>
      </c>
      <c r="H178" s="238" t="s">
        <v>63</v>
      </c>
      <c r="I178" s="247" t="s">
        <v>1246</v>
      </c>
      <c r="J178" s="236" t="s">
        <v>100</v>
      </c>
      <c r="K178" s="248"/>
      <c r="L178" s="249">
        <v>4599000</v>
      </c>
      <c r="M178" s="249">
        <v>0</v>
      </c>
      <c r="N178" s="143">
        <v>4599000</v>
      </c>
      <c r="O178" s="143"/>
      <c r="P178" s="142"/>
      <c r="Q178" s="142"/>
      <c r="R178" s="142"/>
      <c r="S178" s="142"/>
      <c r="T178" s="142"/>
      <c r="U178" s="142"/>
      <c r="V178" s="142"/>
      <c r="W178" s="142"/>
      <c r="X178" s="142"/>
      <c r="Y178" s="140">
        <v>0</v>
      </c>
      <c r="Z178" s="140">
        <v>4599371</v>
      </c>
      <c r="AA178" s="140">
        <v>0</v>
      </c>
      <c r="AB178" s="139">
        <v>0</v>
      </c>
      <c r="AC178" s="139">
        <v>0</v>
      </c>
      <c r="AD178" s="139">
        <v>0</v>
      </c>
      <c r="AE178" s="141">
        <v>4599371</v>
      </c>
      <c r="AF178" s="141">
        <v>4599371</v>
      </c>
      <c r="AG178" s="139">
        <v>-371</v>
      </c>
      <c r="AH178" s="240"/>
      <c r="AI178" s="142"/>
      <c r="AJ178" s="142"/>
      <c r="AK178" s="142"/>
      <c r="AL178" s="142" t="s">
        <v>1994</v>
      </c>
      <c r="AM178" s="142" t="s">
        <v>1994</v>
      </c>
      <c r="AN178" s="250"/>
    </row>
    <row r="179" spans="1:40" x14ac:dyDescent="0.25">
      <c r="A179" s="233">
        <v>24</v>
      </c>
      <c r="B179" s="234" t="s">
        <v>1258</v>
      </c>
      <c r="C179" s="234" t="s">
        <v>1292</v>
      </c>
      <c r="D179" s="245">
        <v>20140051</v>
      </c>
      <c r="E179" s="261" t="s">
        <v>1995</v>
      </c>
      <c r="F179" s="244" t="s">
        <v>2469</v>
      </c>
      <c r="G179" s="244" t="s">
        <v>24</v>
      </c>
      <c r="H179" s="238" t="s">
        <v>43</v>
      </c>
      <c r="I179" s="247" t="s">
        <v>1246</v>
      </c>
      <c r="J179" s="236" t="s">
        <v>100</v>
      </c>
      <c r="K179" s="248"/>
      <c r="L179" s="249">
        <v>4030000</v>
      </c>
      <c r="M179" s="249">
        <v>0</v>
      </c>
      <c r="N179" s="143">
        <v>4030000</v>
      </c>
      <c r="O179" s="143"/>
      <c r="P179" s="142"/>
      <c r="Q179" s="142"/>
      <c r="R179" s="142"/>
      <c r="S179" s="142"/>
      <c r="T179" s="142"/>
      <c r="U179" s="142"/>
      <c r="V179" s="142"/>
      <c r="W179" s="142"/>
      <c r="X179" s="142"/>
      <c r="Y179" s="140">
        <v>0</v>
      </c>
      <c r="Z179" s="140">
        <v>4030000</v>
      </c>
      <c r="AA179" s="140">
        <v>0</v>
      </c>
      <c r="AB179" s="139">
        <v>0</v>
      </c>
      <c r="AC179" s="139">
        <v>0</v>
      </c>
      <c r="AD179" s="139">
        <v>0</v>
      </c>
      <c r="AE179" s="141">
        <v>4030000</v>
      </c>
      <c r="AF179" s="141">
        <v>4030000</v>
      </c>
      <c r="AG179" s="139">
        <v>0</v>
      </c>
      <c r="AH179" s="240"/>
      <c r="AI179" s="142"/>
      <c r="AJ179" s="142"/>
      <c r="AK179" s="142"/>
      <c r="AL179" s="142" t="s">
        <v>1995</v>
      </c>
      <c r="AM179" s="142" t="s">
        <v>1995</v>
      </c>
      <c r="AN179" s="250"/>
    </row>
    <row r="180" spans="1:40" ht="15.75" customHeight="1" x14ac:dyDescent="0.25">
      <c r="A180" s="233">
        <v>24</v>
      </c>
      <c r="B180" s="234" t="s">
        <v>1258</v>
      </c>
      <c r="C180" s="234" t="s">
        <v>1292</v>
      </c>
      <c r="D180" s="245">
        <v>20140052</v>
      </c>
      <c r="E180" s="261" t="s">
        <v>1996</v>
      </c>
      <c r="F180" s="244" t="s">
        <v>2469</v>
      </c>
      <c r="G180" s="244" t="s">
        <v>24</v>
      </c>
      <c r="H180" s="238" t="s">
        <v>79</v>
      </c>
      <c r="I180" s="247" t="s">
        <v>1246</v>
      </c>
      <c r="J180" s="236" t="s">
        <v>100</v>
      </c>
      <c r="K180" s="248"/>
      <c r="L180" s="249">
        <v>25000000</v>
      </c>
      <c r="M180" s="249">
        <v>0</v>
      </c>
      <c r="N180" s="143">
        <v>25000000</v>
      </c>
      <c r="O180" s="143"/>
      <c r="P180" s="142"/>
      <c r="Q180" s="142"/>
      <c r="R180" s="142"/>
      <c r="S180" s="142"/>
      <c r="T180" s="142"/>
      <c r="U180" s="142"/>
      <c r="V180" s="142"/>
      <c r="W180" s="142"/>
      <c r="X180" s="142"/>
      <c r="Y180" s="140">
        <v>0</v>
      </c>
      <c r="Z180" s="140">
        <v>0</v>
      </c>
      <c r="AA180" s="140">
        <v>25000000</v>
      </c>
      <c r="AB180" s="139">
        <v>0</v>
      </c>
      <c r="AC180" s="139">
        <v>0</v>
      </c>
      <c r="AD180" s="139">
        <v>0</v>
      </c>
      <c r="AE180" s="141">
        <v>25000000</v>
      </c>
      <c r="AF180" s="141">
        <v>25000000</v>
      </c>
      <c r="AG180" s="139">
        <v>0</v>
      </c>
      <c r="AH180" s="240"/>
      <c r="AI180" s="142"/>
      <c r="AJ180" s="142"/>
      <c r="AK180" s="142"/>
      <c r="AL180" s="142" t="s">
        <v>1996</v>
      </c>
      <c r="AM180" s="142" t="s">
        <v>1996</v>
      </c>
      <c r="AN180" s="250"/>
    </row>
    <row r="181" spans="1:40" x14ac:dyDescent="0.25">
      <c r="A181" s="233">
        <v>24</v>
      </c>
      <c r="B181" s="234" t="s">
        <v>1258</v>
      </c>
      <c r="C181" s="234" t="s">
        <v>1292</v>
      </c>
      <c r="D181" s="245">
        <v>20140053</v>
      </c>
      <c r="E181" s="261" t="s">
        <v>1997</v>
      </c>
      <c r="F181" s="244" t="s">
        <v>2469</v>
      </c>
      <c r="G181" s="244" t="s">
        <v>24</v>
      </c>
      <c r="H181" s="238" t="s">
        <v>39</v>
      </c>
      <c r="I181" s="247" t="s">
        <v>1246</v>
      </c>
      <c r="J181" s="236" t="s">
        <v>100</v>
      </c>
      <c r="K181" s="248"/>
      <c r="L181" s="249">
        <v>3000000</v>
      </c>
      <c r="M181" s="249">
        <v>0</v>
      </c>
      <c r="N181" s="143">
        <v>3000000</v>
      </c>
      <c r="O181" s="143"/>
      <c r="P181" s="142"/>
      <c r="Q181" s="142"/>
      <c r="R181" s="142"/>
      <c r="S181" s="142"/>
      <c r="T181" s="142"/>
      <c r="U181" s="142"/>
      <c r="V181" s="142"/>
      <c r="W181" s="142"/>
      <c r="X181" s="142"/>
      <c r="Y181" s="140">
        <v>0</v>
      </c>
      <c r="Z181" s="140">
        <v>0</v>
      </c>
      <c r="AA181" s="140">
        <v>3000000</v>
      </c>
      <c r="AB181" s="139">
        <v>0</v>
      </c>
      <c r="AC181" s="139">
        <v>0</v>
      </c>
      <c r="AD181" s="139">
        <v>0</v>
      </c>
      <c r="AE181" s="141">
        <v>3000000</v>
      </c>
      <c r="AF181" s="141">
        <v>3000000</v>
      </c>
      <c r="AG181" s="139">
        <v>0</v>
      </c>
      <c r="AH181" s="240"/>
      <c r="AI181" s="142"/>
      <c r="AJ181" s="142"/>
      <c r="AK181" s="142"/>
      <c r="AL181" s="142" t="s">
        <v>1997</v>
      </c>
      <c r="AM181" s="142" t="s">
        <v>1997</v>
      </c>
      <c r="AN181" s="250"/>
    </row>
    <row r="182" spans="1:40" x14ac:dyDescent="0.25">
      <c r="A182" s="233">
        <v>24</v>
      </c>
      <c r="B182" s="234" t="s">
        <v>1258</v>
      </c>
      <c r="C182" s="234" t="s">
        <v>1292</v>
      </c>
      <c r="D182" s="245">
        <v>20140054</v>
      </c>
      <c r="E182" s="260" t="s">
        <v>1998</v>
      </c>
      <c r="F182" s="244" t="s">
        <v>2469</v>
      </c>
      <c r="G182" s="244" t="s">
        <v>24</v>
      </c>
      <c r="H182" s="238" t="s">
        <v>248</v>
      </c>
      <c r="I182" s="247" t="s">
        <v>1246</v>
      </c>
      <c r="J182" s="236" t="s">
        <v>100</v>
      </c>
      <c r="K182" s="248"/>
      <c r="L182" s="249">
        <v>5000000</v>
      </c>
      <c r="M182" s="249">
        <v>0</v>
      </c>
      <c r="N182" s="143">
        <v>5000000</v>
      </c>
      <c r="O182" s="143"/>
      <c r="P182" s="142"/>
      <c r="Q182" s="142"/>
      <c r="R182" s="142"/>
      <c r="S182" s="142"/>
      <c r="T182" s="142"/>
      <c r="U182" s="142"/>
      <c r="V182" s="142"/>
      <c r="W182" s="142"/>
      <c r="X182" s="142"/>
      <c r="Y182" s="140">
        <v>0</v>
      </c>
      <c r="Z182" s="140">
        <v>0</v>
      </c>
      <c r="AA182" s="140">
        <v>5000000</v>
      </c>
      <c r="AB182" s="139">
        <v>0</v>
      </c>
      <c r="AC182" s="139">
        <v>0</v>
      </c>
      <c r="AD182" s="139">
        <v>0</v>
      </c>
      <c r="AE182" s="141">
        <v>5000000</v>
      </c>
      <c r="AF182" s="141">
        <v>5000000</v>
      </c>
      <c r="AG182" s="139">
        <v>0</v>
      </c>
      <c r="AH182" s="240"/>
      <c r="AI182" s="142"/>
      <c r="AJ182" s="142"/>
      <c r="AK182" s="142"/>
      <c r="AL182" s="142" t="s">
        <v>1998</v>
      </c>
      <c r="AM182" s="142" t="s">
        <v>1998</v>
      </c>
      <c r="AN182" s="250"/>
    </row>
    <row r="183" spans="1:40" x14ac:dyDescent="0.25">
      <c r="A183" s="233">
        <v>24</v>
      </c>
      <c r="B183" s="234" t="s">
        <v>1258</v>
      </c>
      <c r="C183" s="234" t="s">
        <v>1292</v>
      </c>
      <c r="D183" s="245">
        <v>20140055</v>
      </c>
      <c r="E183" s="260" t="s">
        <v>1999</v>
      </c>
      <c r="F183" s="244" t="s">
        <v>2469</v>
      </c>
      <c r="G183" s="244" t="s">
        <v>24</v>
      </c>
      <c r="H183" s="238" t="s">
        <v>79</v>
      </c>
      <c r="I183" s="247" t="s">
        <v>1246</v>
      </c>
      <c r="J183" s="236" t="s">
        <v>100</v>
      </c>
      <c r="K183" s="248"/>
      <c r="L183" s="249">
        <v>8015000</v>
      </c>
      <c r="M183" s="249">
        <v>0</v>
      </c>
      <c r="N183" s="143">
        <v>8015000</v>
      </c>
      <c r="O183" s="143"/>
      <c r="P183" s="142"/>
      <c r="Q183" s="142"/>
      <c r="R183" s="142"/>
      <c r="S183" s="142"/>
      <c r="T183" s="142"/>
      <c r="U183" s="142"/>
      <c r="V183" s="142"/>
      <c r="W183" s="142"/>
      <c r="X183" s="142"/>
      <c r="Y183" s="140">
        <v>0</v>
      </c>
      <c r="Z183" s="140">
        <v>8015000</v>
      </c>
      <c r="AA183" s="140">
        <v>0</v>
      </c>
      <c r="AB183" s="139">
        <v>0</v>
      </c>
      <c r="AC183" s="139">
        <v>0</v>
      </c>
      <c r="AD183" s="139">
        <v>0</v>
      </c>
      <c r="AE183" s="141">
        <v>8015000</v>
      </c>
      <c r="AF183" s="141">
        <v>8015000</v>
      </c>
      <c r="AG183" s="139">
        <v>0</v>
      </c>
      <c r="AH183" s="240"/>
      <c r="AI183" s="142"/>
      <c r="AJ183" s="142"/>
      <c r="AK183" s="142"/>
      <c r="AL183" s="142" t="s">
        <v>1999</v>
      </c>
      <c r="AM183" s="142" t="s">
        <v>1999</v>
      </c>
      <c r="AN183" s="250"/>
    </row>
    <row r="184" spans="1:40" x14ac:dyDescent="0.25">
      <c r="A184" s="233">
        <v>24</v>
      </c>
      <c r="B184" s="234" t="s">
        <v>1258</v>
      </c>
      <c r="C184" s="234" t="s">
        <v>1292</v>
      </c>
      <c r="D184" s="245">
        <v>20140056</v>
      </c>
      <c r="E184" s="260" t="s">
        <v>2000</v>
      </c>
      <c r="F184" s="244" t="s">
        <v>2469</v>
      </c>
      <c r="G184" s="244" t="s">
        <v>24</v>
      </c>
      <c r="H184" s="238" t="s">
        <v>248</v>
      </c>
      <c r="I184" s="247" t="s">
        <v>1246</v>
      </c>
      <c r="J184" s="236" t="s">
        <v>100</v>
      </c>
      <c r="K184" s="248"/>
      <c r="L184" s="249">
        <v>5000000</v>
      </c>
      <c r="M184" s="249">
        <v>0</v>
      </c>
      <c r="N184" s="143">
        <v>5000000</v>
      </c>
      <c r="O184" s="143"/>
      <c r="P184" s="142"/>
      <c r="Q184" s="142"/>
      <c r="R184" s="142"/>
      <c r="S184" s="142"/>
      <c r="T184" s="142"/>
      <c r="U184" s="142"/>
      <c r="V184" s="142"/>
      <c r="W184" s="142"/>
      <c r="X184" s="142"/>
      <c r="Y184" s="140">
        <v>0</v>
      </c>
      <c r="Z184" s="140">
        <v>5000000</v>
      </c>
      <c r="AA184" s="140">
        <v>0</v>
      </c>
      <c r="AB184" s="139">
        <v>0</v>
      </c>
      <c r="AC184" s="139">
        <v>0</v>
      </c>
      <c r="AD184" s="139">
        <v>0</v>
      </c>
      <c r="AE184" s="141">
        <v>5000000</v>
      </c>
      <c r="AF184" s="141">
        <v>5000000</v>
      </c>
      <c r="AG184" s="139">
        <v>0</v>
      </c>
      <c r="AH184" s="240"/>
      <c r="AI184" s="142"/>
      <c r="AJ184" s="142"/>
      <c r="AK184" s="142"/>
      <c r="AL184" s="142" t="s">
        <v>2000</v>
      </c>
      <c r="AM184" s="142" t="s">
        <v>2000</v>
      </c>
      <c r="AN184" s="250"/>
    </row>
    <row r="185" spans="1:40" x14ac:dyDescent="0.25">
      <c r="A185" s="233">
        <v>24</v>
      </c>
      <c r="B185" s="234" t="s">
        <v>1258</v>
      </c>
      <c r="C185" s="234" t="s">
        <v>1292</v>
      </c>
      <c r="D185" s="245">
        <v>20140057</v>
      </c>
      <c r="E185" s="260" t="s">
        <v>2001</v>
      </c>
      <c r="F185" s="244" t="s">
        <v>2469</v>
      </c>
      <c r="G185" s="244" t="s">
        <v>24</v>
      </c>
      <c r="H185" s="238" t="s">
        <v>148</v>
      </c>
      <c r="I185" s="247" t="s">
        <v>1246</v>
      </c>
      <c r="J185" s="236" t="s">
        <v>100</v>
      </c>
      <c r="K185" s="248"/>
      <c r="L185" s="249">
        <v>4500000</v>
      </c>
      <c r="M185" s="249">
        <v>0</v>
      </c>
      <c r="N185" s="143">
        <v>4500000</v>
      </c>
      <c r="O185" s="143"/>
      <c r="P185" s="142"/>
      <c r="Q185" s="142"/>
      <c r="R185" s="142"/>
      <c r="S185" s="142"/>
      <c r="T185" s="142"/>
      <c r="U185" s="142"/>
      <c r="V185" s="142"/>
      <c r="W185" s="142"/>
      <c r="X185" s="142"/>
      <c r="Y185" s="140">
        <v>0</v>
      </c>
      <c r="Z185" s="140">
        <v>0</v>
      </c>
      <c r="AA185" s="140">
        <v>4500000</v>
      </c>
      <c r="AB185" s="139">
        <v>0</v>
      </c>
      <c r="AC185" s="139">
        <v>0</v>
      </c>
      <c r="AD185" s="139">
        <v>0</v>
      </c>
      <c r="AE185" s="141">
        <v>4500000</v>
      </c>
      <c r="AF185" s="141">
        <v>4500000</v>
      </c>
      <c r="AG185" s="139">
        <v>0</v>
      </c>
      <c r="AH185" s="240"/>
      <c r="AI185" s="142"/>
      <c r="AJ185" s="142"/>
      <c r="AK185" s="142"/>
      <c r="AL185" s="142" t="s">
        <v>2001</v>
      </c>
      <c r="AM185" s="142" t="s">
        <v>2001</v>
      </c>
      <c r="AN185" s="250"/>
    </row>
    <row r="186" spans="1:40" x14ac:dyDescent="0.25">
      <c r="A186" s="233">
        <v>24</v>
      </c>
      <c r="B186" s="234" t="s">
        <v>1258</v>
      </c>
      <c r="C186" s="234" t="s">
        <v>1292</v>
      </c>
      <c r="D186" s="245">
        <v>20140058</v>
      </c>
      <c r="E186" s="260" t="s">
        <v>2002</v>
      </c>
      <c r="F186" s="244" t="s">
        <v>2469</v>
      </c>
      <c r="G186" s="244" t="s">
        <v>24</v>
      </c>
      <c r="H186" s="237" t="s">
        <v>1256</v>
      </c>
      <c r="I186" s="247" t="s">
        <v>1246</v>
      </c>
      <c r="J186" s="236" t="s">
        <v>100</v>
      </c>
      <c r="K186" s="248"/>
      <c r="L186" s="249">
        <v>4787000</v>
      </c>
      <c r="M186" s="249">
        <v>0</v>
      </c>
      <c r="N186" s="143">
        <v>4787000</v>
      </c>
      <c r="O186" s="143"/>
      <c r="P186" s="142"/>
      <c r="Q186" s="142"/>
      <c r="R186" s="142"/>
      <c r="S186" s="142"/>
      <c r="T186" s="142"/>
      <c r="U186" s="142"/>
      <c r="V186" s="142"/>
      <c r="W186" s="142"/>
      <c r="X186" s="142"/>
      <c r="Y186" s="140">
        <v>0</v>
      </c>
      <c r="Z186" s="140">
        <v>4787000</v>
      </c>
      <c r="AA186" s="140">
        <v>0</v>
      </c>
      <c r="AB186" s="139">
        <v>0</v>
      </c>
      <c r="AC186" s="139">
        <v>0</v>
      </c>
      <c r="AD186" s="139">
        <v>0</v>
      </c>
      <c r="AE186" s="141">
        <v>4787000</v>
      </c>
      <c r="AF186" s="141">
        <v>4787000</v>
      </c>
      <c r="AG186" s="139">
        <v>0</v>
      </c>
      <c r="AH186" s="240"/>
      <c r="AI186" s="142"/>
      <c r="AJ186" s="142"/>
      <c r="AK186" s="142"/>
      <c r="AL186" s="142" t="s">
        <v>2002</v>
      </c>
      <c r="AM186" s="142" t="s">
        <v>2002</v>
      </c>
      <c r="AN186" s="250"/>
    </row>
    <row r="187" spans="1:40" x14ac:dyDescent="0.25">
      <c r="A187" s="233">
        <v>24</v>
      </c>
      <c r="B187" s="234" t="s">
        <v>1258</v>
      </c>
      <c r="C187" s="234" t="s">
        <v>1292</v>
      </c>
      <c r="D187" s="245">
        <v>20140059</v>
      </c>
      <c r="E187" s="260" t="s">
        <v>2003</v>
      </c>
      <c r="F187" s="244" t="s">
        <v>2469</v>
      </c>
      <c r="G187" s="244" t="s">
        <v>24</v>
      </c>
      <c r="H187" s="238" t="s">
        <v>79</v>
      </c>
      <c r="I187" s="247" t="s">
        <v>1246</v>
      </c>
      <c r="J187" s="236" t="s">
        <v>100</v>
      </c>
      <c r="K187" s="248"/>
      <c r="L187" s="249">
        <v>5000000</v>
      </c>
      <c r="M187" s="249">
        <v>0</v>
      </c>
      <c r="N187" s="143">
        <v>5000000</v>
      </c>
      <c r="O187" s="143"/>
      <c r="P187" s="142"/>
      <c r="Q187" s="142"/>
      <c r="R187" s="142"/>
      <c r="S187" s="142"/>
      <c r="T187" s="142"/>
      <c r="U187" s="142"/>
      <c r="V187" s="142"/>
      <c r="W187" s="142"/>
      <c r="X187" s="142"/>
      <c r="Y187" s="140">
        <v>0</v>
      </c>
      <c r="Z187" s="140">
        <v>0</v>
      </c>
      <c r="AA187" s="140">
        <v>5000000</v>
      </c>
      <c r="AB187" s="139">
        <v>0</v>
      </c>
      <c r="AC187" s="139">
        <v>0</v>
      </c>
      <c r="AD187" s="139">
        <v>0</v>
      </c>
      <c r="AE187" s="141">
        <v>5000000</v>
      </c>
      <c r="AF187" s="141">
        <v>5000000</v>
      </c>
      <c r="AG187" s="139">
        <v>0</v>
      </c>
      <c r="AH187" s="240"/>
      <c r="AI187" s="142"/>
      <c r="AJ187" s="142"/>
      <c r="AK187" s="142"/>
      <c r="AL187" s="142" t="s">
        <v>2003</v>
      </c>
      <c r="AM187" s="142" t="s">
        <v>2003</v>
      </c>
      <c r="AN187" s="250"/>
    </row>
    <row r="188" spans="1:40" x14ac:dyDescent="0.25">
      <c r="A188" s="233">
        <v>24</v>
      </c>
      <c r="B188" s="234" t="s">
        <v>1258</v>
      </c>
      <c r="C188" s="234" t="s">
        <v>1292</v>
      </c>
      <c r="D188" s="245">
        <v>20140060</v>
      </c>
      <c r="E188" s="260" t="s">
        <v>2004</v>
      </c>
      <c r="F188" s="244" t="s">
        <v>2469</v>
      </c>
      <c r="G188" s="244" t="s">
        <v>24</v>
      </c>
      <c r="H188" s="238" t="s">
        <v>79</v>
      </c>
      <c r="I188" s="247" t="s">
        <v>1246</v>
      </c>
      <c r="J188" s="236" t="s">
        <v>100</v>
      </c>
      <c r="K188" s="248"/>
      <c r="L188" s="249">
        <v>3500000</v>
      </c>
      <c r="M188" s="249">
        <v>0</v>
      </c>
      <c r="N188" s="143">
        <v>3500000</v>
      </c>
      <c r="O188" s="143"/>
      <c r="P188" s="142"/>
      <c r="Q188" s="142"/>
      <c r="R188" s="142"/>
      <c r="S188" s="142"/>
      <c r="T188" s="142"/>
      <c r="U188" s="142"/>
      <c r="V188" s="142"/>
      <c r="W188" s="142"/>
      <c r="X188" s="142"/>
      <c r="Y188" s="140">
        <v>0</v>
      </c>
      <c r="Z188" s="140">
        <v>0</v>
      </c>
      <c r="AA188" s="140">
        <v>3500000</v>
      </c>
      <c r="AB188" s="139">
        <v>0</v>
      </c>
      <c r="AC188" s="139">
        <v>0</v>
      </c>
      <c r="AD188" s="139">
        <v>0</v>
      </c>
      <c r="AE188" s="141">
        <v>3500000</v>
      </c>
      <c r="AF188" s="141">
        <v>3500000</v>
      </c>
      <c r="AG188" s="139">
        <v>0</v>
      </c>
      <c r="AH188" s="240"/>
      <c r="AI188" s="142"/>
      <c r="AJ188" s="142"/>
      <c r="AK188" s="142"/>
      <c r="AL188" s="142" t="s">
        <v>2004</v>
      </c>
      <c r="AM188" s="142" t="s">
        <v>2004</v>
      </c>
      <c r="AN188" s="250"/>
    </row>
    <row r="189" spans="1:40" x14ac:dyDescent="0.25">
      <c r="A189" s="233">
        <v>24</v>
      </c>
      <c r="B189" s="234" t="s">
        <v>1258</v>
      </c>
      <c r="C189" s="234" t="s">
        <v>1292</v>
      </c>
      <c r="D189" s="245">
        <v>20140061</v>
      </c>
      <c r="E189" s="260" t="s">
        <v>2005</v>
      </c>
      <c r="F189" s="244" t="s">
        <v>2469</v>
      </c>
      <c r="G189" s="244" t="s">
        <v>24</v>
      </c>
      <c r="H189" s="238" t="s">
        <v>68</v>
      </c>
      <c r="I189" s="247" t="s">
        <v>1246</v>
      </c>
      <c r="J189" s="236" t="s">
        <v>100</v>
      </c>
      <c r="K189" s="248"/>
      <c r="L189" s="249">
        <v>2568000</v>
      </c>
      <c r="M189" s="249">
        <v>0</v>
      </c>
      <c r="N189" s="143">
        <v>2568000</v>
      </c>
      <c r="O189" s="143"/>
      <c r="P189" s="142"/>
      <c r="Q189" s="142"/>
      <c r="R189" s="142"/>
      <c r="S189" s="142"/>
      <c r="T189" s="142"/>
      <c r="U189" s="142"/>
      <c r="V189" s="142"/>
      <c r="W189" s="142"/>
      <c r="X189" s="142"/>
      <c r="Y189" s="140">
        <v>0</v>
      </c>
      <c r="Z189" s="140">
        <v>0</v>
      </c>
      <c r="AA189" s="140">
        <v>2567600</v>
      </c>
      <c r="AB189" s="139">
        <v>0</v>
      </c>
      <c r="AC189" s="139">
        <v>0</v>
      </c>
      <c r="AD189" s="139">
        <v>0</v>
      </c>
      <c r="AE189" s="141">
        <v>2567600</v>
      </c>
      <c r="AF189" s="141">
        <v>2567600</v>
      </c>
      <c r="AG189" s="139">
        <v>400</v>
      </c>
      <c r="AH189" s="240"/>
      <c r="AI189" s="142"/>
      <c r="AJ189" s="142"/>
      <c r="AK189" s="142"/>
      <c r="AL189" s="142" t="s">
        <v>2005</v>
      </c>
      <c r="AM189" s="142" t="s">
        <v>2005</v>
      </c>
      <c r="AN189" s="250"/>
    </row>
    <row r="190" spans="1:40" x14ac:dyDescent="0.25">
      <c r="A190" s="233">
        <v>24</v>
      </c>
      <c r="B190" s="234" t="s">
        <v>1258</v>
      </c>
      <c r="C190" s="234" t="s">
        <v>1292</v>
      </c>
      <c r="D190" s="245">
        <v>20140062</v>
      </c>
      <c r="E190" s="260" t="s">
        <v>2006</v>
      </c>
      <c r="F190" s="244" t="s">
        <v>2469</v>
      </c>
      <c r="G190" s="244" t="s">
        <v>24</v>
      </c>
      <c r="H190" s="238" t="s">
        <v>256</v>
      </c>
      <c r="I190" s="247" t="s">
        <v>1246</v>
      </c>
      <c r="J190" s="236" t="s">
        <v>100</v>
      </c>
      <c r="K190" s="248"/>
      <c r="L190" s="249">
        <v>2686000</v>
      </c>
      <c r="M190" s="249">
        <v>0</v>
      </c>
      <c r="N190" s="143">
        <v>2686000</v>
      </c>
      <c r="O190" s="143"/>
      <c r="P190" s="142"/>
      <c r="Q190" s="142"/>
      <c r="R190" s="142"/>
      <c r="S190" s="142"/>
      <c r="T190" s="142"/>
      <c r="U190" s="142"/>
      <c r="V190" s="142"/>
      <c r="W190" s="142"/>
      <c r="X190" s="142"/>
      <c r="Y190" s="140">
        <v>0</v>
      </c>
      <c r="Z190" s="140">
        <v>0</v>
      </c>
      <c r="AA190" s="140">
        <v>2686000</v>
      </c>
      <c r="AB190" s="139">
        <v>0</v>
      </c>
      <c r="AC190" s="139">
        <v>0</v>
      </c>
      <c r="AD190" s="139">
        <v>0</v>
      </c>
      <c r="AE190" s="141">
        <v>2686000</v>
      </c>
      <c r="AF190" s="141">
        <v>2686000</v>
      </c>
      <c r="AG190" s="139">
        <v>0</v>
      </c>
      <c r="AH190" s="240"/>
      <c r="AI190" s="142"/>
      <c r="AJ190" s="142"/>
      <c r="AK190" s="142"/>
      <c r="AL190" s="142" t="s">
        <v>2006</v>
      </c>
      <c r="AM190" s="142" t="s">
        <v>2006</v>
      </c>
      <c r="AN190" s="250"/>
    </row>
    <row r="191" spans="1:40" x14ac:dyDescent="0.25">
      <c r="A191" s="233">
        <v>24</v>
      </c>
      <c r="B191" s="234" t="s">
        <v>1258</v>
      </c>
      <c r="C191" s="234" t="s">
        <v>1292</v>
      </c>
      <c r="D191" s="245">
        <v>20140063</v>
      </c>
      <c r="E191" s="261" t="s">
        <v>2007</v>
      </c>
      <c r="F191" s="244" t="s">
        <v>2469</v>
      </c>
      <c r="G191" s="244" t="s">
        <v>24</v>
      </c>
      <c r="H191" s="238" t="s">
        <v>2966</v>
      </c>
      <c r="I191" s="247" t="s">
        <v>1246</v>
      </c>
      <c r="J191" s="236" t="s">
        <v>100</v>
      </c>
      <c r="K191" s="248"/>
      <c r="L191" s="249">
        <v>1618000</v>
      </c>
      <c r="M191" s="249">
        <v>0</v>
      </c>
      <c r="N191" s="143">
        <v>1618000</v>
      </c>
      <c r="O191" s="143"/>
      <c r="P191" s="142"/>
      <c r="Q191" s="142"/>
      <c r="R191" s="142"/>
      <c r="S191" s="142"/>
      <c r="T191" s="142"/>
      <c r="U191" s="142"/>
      <c r="V191" s="142"/>
      <c r="W191" s="142"/>
      <c r="X191" s="142"/>
      <c r="Y191" s="140">
        <v>0</v>
      </c>
      <c r="Z191" s="140">
        <v>1618250</v>
      </c>
      <c r="AA191" s="140">
        <v>0</v>
      </c>
      <c r="AB191" s="139">
        <v>0</v>
      </c>
      <c r="AC191" s="139">
        <v>0</v>
      </c>
      <c r="AD191" s="139">
        <v>0</v>
      </c>
      <c r="AE191" s="141">
        <v>1618250</v>
      </c>
      <c r="AF191" s="141">
        <v>1618250</v>
      </c>
      <c r="AG191" s="139">
        <v>-250</v>
      </c>
      <c r="AH191" s="240"/>
      <c r="AI191" s="142"/>
      <c r="AJ191" s="142"/>
      <c r="AK191" s="142"/>
      <c r="AL191" s="142" t="s">
        <v>2007</v>
      </c>
      <c r="AM191" s="142" t="s">
        <v>2007</v>
      </c>
      <c r="AN191" s="250"/>
    </row>
    <row r="192" spans="1:40" x14ac:dyDescent="0.25">
      <c r="A192" s="233">
        <v>24</v>
      </c>
      <c r="B192" s="234" t="s">
        <v>1258</v>
      </c>
      <c r="C192" s="234" t="s">
        <v>1292</v>
      </c>
      <c r="D192" s="245">
        <v>20140064</v>
      </c>
      <c r="E192" s="261" t="s">
        <v>2008</v>
      </c>
      <c r="F192" s="244" t="s">
        <v>2469</v>
      </c>
      <c r="G192" s="244" t="s">
        <v>24</v>
      </c>
      <c r="H192" s="238" t="s">
        <v>196</v>
      </c>
      <c r="I192" s="247" t="s">
        <v>1246</v>
      </c>
      <c r="J192" s="236" t="s">
        <v>100</v>
      </c>
      <c r="K192" s="248"/>
      <c r="L192" s="249">
        <v>3000000</v>
      </c>
      <c r="M192" s="249">
        <v>0</v>
      </c>
      <c r="N192" s="143">
        <v>3000000</v>
      </c>
      <c r="O192" s="143"/>
      <c r="P192" s="142"/>
      <c r="Q192" s="142"/>
      <c r="R192" s="142"/>
      <c r="S192" s="142"/>
      <c r="T192" s="142"/>
      <c r="U192" s="142"/>
      <c r="V192" s="142"/>
      <c r="W192" s="142"/>
      <c r="X192" s="142"/>
      <c r="Y192" s="140">
        <v>0</v>
      </c>
      <c r="Z192" s="140">
        <v>3000000</v>
      </c>
      <c r="AA192" s="140">
        <v>0</v>
      </c>
      <c r="AB192" s="139">
        <v>0</v>
      </c>
      <c r="AC192" s="139">
        <v>0</v>
      </c>
      <c r="AD192" s="139">
        <v>0</v>
      </c>
      <c r="AE192" s="141">
        <v>3000000</v>
      </c>
      <c r="AF192" s="141">
        <v>3000000</v>
      </c>
      <c r="AG192" s="139">
        <v>0</v>
      </c>
      <c r="AH192" s="240"/>
      <c r="AI192" s="142"/>
      <c r="AJ192" s="142"/>
      <c r="AK192" s="142"/>
      <c r="AL192" s="142" t="s">
        <v>2008</v>
      </c>
      <c r="AM192" s="142" t="s">
        <v>2008</v>
      </c>
      <c r="AN192" s="250"/>
    </row>
    <row r="193" spans="1:40" x14ac:dyDescent="0.25">
      <c r="A193" s="233">
        <v>24</v>
      </c>
      <c r="B193" s="234" t="s">
        <v>1258</v>
      </c>
      <c r="C193" s="234" t="s">
        <v>1292</v>
      </c>
      <c r="D193" s="245">
        <v>20140065</v>
      </c>
      <c r="E193" s="261" t="s">
        <v>2009</v>
      </c>
      <c r="F193" s="244" t="s">
        <v>2469</v>
      </c>
      <c r="G193" s="244" t="s">
        <v>24</v>
      </c>
      <c r="H193" s="238" t="s">
        <v>151</v>
      </c>
      <c r="I193" s="247" t="s">
        <v>1246</v>
      </c>
      <c r="J193" s="236" t="s">
        <v>100</v>
      </c>
      <c r="K193" s="248"/>
      <c r="L193" s="249">
        <v>10000000</v>
      </c>
      <c r="M193" s="249">
        <v>0</v>
      </c>
      <c r="N193" s="143">
        <v>10000000</v>
      </c>
      <c r="O193" s="143"/>
      <c r="P193" s="142"/>
      <c r="Q193" s="142"/>
      <c r="R193" s="142"/>
      <c r="S193" s="142"/>
      <c r="T193" s="142"/>
      <c r="U193" s="142"/>
      <c r="V193" s="142"/>
      <c r="W193" s="142"/>
      <c r="X193" s="142"/>
      <c r="Y193" s="140">
        <v>0</v>
      </c>
      <c r="Z193" s="140">
        <v>10000000</v>
      </c>
      <c r="AA193" s="140">
        <v>0</v>
      </c>
      <c r="AB193" s="139">
        <v>0</v>
      </c>
      <c r="AC193" s="139">
        <v>0</v>
      </c>
      <c r="AD193" s="139">
        <v>0</v>
      </c>
      <c r="AE193" s="141">
        <v>10000000</v>
      </c>
      <c r="AF193" s="141">
        <v>10000000</v>
      </c>
      <c r="AG193" s="139">
        <v>0</v>
      </c>
      <c r="AH193" s="240"/>
      <c r="AI193" s="142"/>
      <c r="AJ193" s="142"/>
      <c r="AK193" s="142"/>
      <c r="AL193" s="142" t="s">
        <v>2009</v>
      </c>
      <c r="AM193" s="142" t="s">
        <v>2009</v>
      </c>
      <c r="AN193" s="250"/>
    </row>
    <row r="194" spans="1:40" x14ac:dyDescent="0.25">
      <c r="A194" s="233">
        <v>24</v>
      </c>
      <c r="B194" s="234" t="s">
        <v>1258</v>
      </c>
      <c r="C194" s="234" t="s">
        <v>1292</v>
      </c>
      <c r="D194" s="245">
        <v>20140066</v>
      </c>
      <c r="E194" s="261" t="s">
        <v>2010</v>
      </c>
      <c r="F194" s="244" t="s">
        <v>2469</v>
      </c>
      <c r="G194" s="244" t="s">
        <v>24</v>
      </c>
      <c r="H194" s="238" t="s">
        <v>2966</v>
      </c>
      <c r="I194" s="247" t="s">
        <v>1246</v>
      </c>
      <c r="J194" s="236" t="s">
        <v>100</v>
      </c>
      <c r="K194" s="248"/>
      <c r="L194" s="249">
        <v>9275000</v>
      </c>
      <c r="M194" s="249">
        <v>0</v>
      </c>
      <c r="N194" s="143">
        <v>9275000</v>
      </c>
      <c r="O194" s="143"/>
      <c r="P194" s="142"/>
      <c r="Q194" s="142"/>
      <c r="R194" s="142"/>
      <c r="S194" s="142"/>
      <c r="T194" s="142"/>
      <c r="U194" s="142"/>
      <c r="V194" s="142"/>
      <c r="W194" s="142"/>
      <c r="X194" s="142"/>
      <c r="Y194" s="140">
        <v>0</v>
      </c>
      <c r="Z194" s="140">
        <v>0</v>
      </c>
      <c r="AA194" s="140">
        <v>9274700</v>
      </c>
      <c r="AB194" s="139">
        <v>0</v>
      </c>
      <c r="AC194" s="139">
        <v>0</v>
      </c>
      <c r="AD194" s="139">
        <v>0</v>
      </c>
      <c r="AE194" s="141">
        <v>9274700</v>
      </c>
      <c r="AF194" s="141">
        <v>9274700</v>
      </c>
      <c r="AG194" s="139">
        <v>300</v>
      </c>
      <c r="AH194" s="240"/>
      <c r="AI194" s="142"/>
      <c r="AJ194" s="142"/>
      <c r="AK194" s="142"/>
      <c r="AL194" s="142" t="s">
        <v>2010</v>
      </c>
      <c r="AM194" s="142" t="s">
        <v>2010</v>
      </c>
      <c r="AN194" s="250"/>
    </row>
    <row r="195" spans="1:40" x14ac:dyDescent="0.25">
      <c r="A195" s="233">
        <v>24</v>
      </c>
      <c r="B195" s="234" t="s">
        <v>1258</v>
      </c>
      <c r="C195" s="234" t="s">
        <v>1292</v>
      </c>
      <c r="D195" s="245">
        <v>20140067</v>
      </c>
      <c r="E195" s="261" t="s">
        <v>2011</v>
      </c>
      <c r="F195" s="244" t="s">
        <v>2469</v>
      </c>
      <c r="G195" s="244" t="s">
        <v>24</v>
      </c>
      <c r="H195" s="238" t="s">
        <v>2966</v>
      </c>
      <c r="I195" s="247" t="s">
        <v>1246</v>
      </c>
      <c r="J195" s="236" t="s">
        <v>100</v>
      </c>
      <c r="K195" s="248"/>
      <c r="L195" s="249">
        <v>2860000</v>
      </c>
      <c r="M195" s="249">
        <v>0</v>
      </c>
      <c r="N195" s="143">
        <v>2860000</v>
      </c>
      <c r="O195" s="143"/>
      <c r="P195" s="142"/>
      <c r="Q195" s="142"/>
      <c r="R195" s="142"/>
      <c r="S195" s="142"/>
      <c r="T195" s="142"/>
      <c r="U195" s="142"/>
      <c r="V195" s="142"/>
      <c r="W195" s="142"/>
      <c r="X195" s="142"/>
      <c r="Y195" s="140">
        <v>0</v>
      </c>
      <c r="Z195" s="140">
        <v>2859663</v>
      </c>
      <c r="AA195" s="140">
        <v>0</v>
      </c>
      <c r="AB195" s="139">
        <v>0</v>
      </c>
      <c r="AC195" s="139">
        <v>0</v>
      </c>
      <c r="AD195" s="139">
        <v>0</v>
      </c>
      <c r="AE195" s="141">
        <v>2859663</v>
      </c>
      <c r="AF195" s="141">
        <v>2859663</v>
      </c>
      <c r="AG195" s="139">
        <v>337</v>
      </c>
      <c r="AH195" s="240"/>
      <c r="AI195" s="142"/>
      <c r="AJ195" s="142"/>
      <c r="AK195" s="142"/>
      <c r="AL195" s="142" t="s">
        <v>2011</v>
      </c>
      <c r="AM195" s="142" t="s">
        <v>2011</v>
      </c>
      <c r="AN195" s="250"/>
    </row>
    <row r="196" spans="1:40" x14ac:dyDescent="0.25">
      <c r="A196" s="233">
        <v>24</v>
      </c>
      <c r="B196" s="234" t="s">
        <v>1258</v>
      </c>
      <c r="C196" s="234" t="s">
        <v>1292</v>
      </c>
      <c r="D196" s="245">
        <v>20140068</v>
      </c>
      <c r="E196" s="261" t="s">
        <v>2012</v>
      </c>
      <c r="F196" s="244" t="s">
        <v>2469</v>
      </c>
      <c r="G196" s="244" t="s">
        <v>24</v>
      </c>
      <c r="H196" s="238" t="s">
        <v>39</v>
      </c>
      <c r="I196" s="247" t="s">
        <v>1246</v>
      </c>
      <c r="J196" s="236" t="s">
        <v>100</v>
      </c>
      <c r="K196" s="248"/>
      <c r="L196" s="249">
        <v>3000000</v>
      </c>
      <c r="M196" s="249">
        <v>0</v>
      </c>
      <c r="N196" s="143">
        <v>3000000</v>
      </c>
      <c r="O196" s="143"/>
      <c r="P196" s="142"/>
      <c r="Q196" s="142"/>
      <c r="R196" s="142"/>
      <c r="S196" s="142"/>
      <c r="T196" s="142"/>
      <c r="U196" s="142"/>
      <c r="V196" s="142"/>
      <c r="W196" s="142"/>
      <c r="X196" s="142"/>
      <c r="Y196" s="140">
        <v>0</v>
      </c>
      <c r="Z196" s="140">
        <v>3000000</v>
      </c>
      <c r="AA196" s="140">
        <v>0</v>
      </c>
      <c r="AB196" s="139">
        <v>0</v>
      </c>
      <c r="AC196" s="139">
        <v>0</v>
      </c>
      <c r="AD196" s="139">
        <v>0</v>
      </c>
      <c r="AE196" s="141">
        <v>3000000</v>
      </c>
      <c r="AF196" s="141">
        <v>3000000</v>
      </c>
      <c r="AG196" s="139">
        <v>0</v>
      </c>
      <c r="AH196" s="240"/>
      <c r="AI196" s="142"/>
      <c r="AJ196" s="142"/>
      <c r="AK196" s="142"/>
      <c r="AL196" s="142" t="s">
        <v>2012</v>
      </c>
      <c r="AM196" s="142" t="s">
        <v>2012</v>
      </c>
      <c r="AN196" s="250"/>
    </row>
    <row r="197" spans="1:40" x14ac:dyDescent="0.25">
      <c r="A197" s="233">
        <v>24</v>
      </c>
      <c r="B197" s="234" t="s">
        <v>1258</v>
      </c>
      <c r="C197" s="234" t="s">
        <v>1292</v>
      </c>
      <c r="D197" s="245">
        <v>20140069</v>
      </c>
      <c r="E197" s="261" t="s">
        <v>2013</v>
      </c>
      <c r="F197" s="244" t="s">
        <v>2469</v>
      </c>
      <c r="G197" s="244" t="s">
        <v>24</v>
      </c>
      <c r="H197" s="238" t="s">
        <v>200</v>
      </c>
      <c r="I197" s="247" t="s">
        <v>1246</v>
      </c>
      <c r="J197" s="236" t="s">
        <v>100</v>
      </c>
      <c r="K197" s="248"/>
      <c r="L197" s="249">
        <v>5000000</v>
      </c>
      <c r="M197" s="249">
        <v>0</v>
      </c>
      <c r="N197" s="143">
        <v>5000000</v>
      </c>
      <c r="O197" s="143"/>
      <c r="P197" s="142"/>
      <c r="Q197" s="142"/>
      <c r="R197" s="142"/>
      <c r="S197" s="142"/>
      <c r="T197" s="142"/>
      <c r="U197" s="142"/>
      <c r="V197" s="142"/>
      <c r="W197" s="142"/>
      <c r="X197" s="142"/>
      <c r="Y197" s="140">
        <v>0</v>
      </c>
      <c r="Z197" s="140">
        <v>0</v>
      </c>
      <c r="AA197" s="140">
        <v>5000000</v>
      </c>
      <c r="AB197" s="139">
        <v>0</v>
      </c>
      <c r="AC197" s="139">
        <v>0</v>
      </c>
      <c r="AD197" s="139">
        <v>0</v>
      </c>
      <c r="AE197" s="141">
        <v>5000000</v>
      </c>
      <c r="AF197" s="141">
        <v>5000000</v>
      </c>
      <c r="AG197" s="139">
        <v>0</v>
      </c>
      <c r="AH197" s="240"/>
      <c r="AI197" s="142"/>
      <c r="AJ197" s="142"/>
      <c r="AK197" s="142"/>
      <c r="AL197" s="142" t="s">
        <v>2013</v>
      </c>
      <c r="AM197" s="142" t="s">
        <v>2013</v>
      </c>
      <c r="AN197" s="250"/>
    </row>
    <row r="198" spans="1:40" x14ac:dyDescent="0.25">
      <c r="A198" s="233">
        <v>24</v>
      </c>
      <c r="B198" s="234" t="s">
        <v>1258</v>
      </c>
      <c r="C198" s="234" t="s">
        <v>1292</v>
      </c>
      <c r="D198" s="245">
        <v>20140070</v>
      </c>
      <c r="E198" s="261" t="s">
        <v>2014</v>
      </c>
      <c r="F198" s="244" t="s">
        <v>2469</v>
      </c>
      <c r="G198" s="244" t="s">
        <v>24</v>
      </c>
      <c r="H198" s="238" t="s">
        <v>79</v>
      </c>
      <c r="I198" s="247" t="s">
        <v>1246</v>
      </c>
      <c r="J198" s="236" t="s">
        <v>100</v>
      </c>
      <c r="K198" s="248"/>
      <c r="L198" s="249">
        <v>6000000</v>
      </c>
      <c r="M198" s="249">
        <v>0</v>
      </c>
      <c r="N198" s="143">
        <v>6000000</v>
      </c>
      <c r="O198" s="143"/>
      <c r="P198" s="142"/>
      <c r="Q198" s="142"/>
      <c r="R198" s="142"/>
      <c r="S198" s="142"/>
      <c r="T198" s="142"/>
      <c r="U198" s="142"/>
      <c r="V198" s="142"/>
      <c r="W198" s="142"/>
      <c r="X198" s="142"/>
      <c r="Y198" s="140">
        <v>0</v>
      </c>
      <c r="Z198" s="140">
        <v>6000000</v>
      </c>
      <c r="AA198" s="140">
        <v>0</v>
      </c>
      <c r="AB198" s="139">
        <v>0</v>
      </c>
      <c r="AC198" s="139">
        <v>0</v>
      </c>
      <c r="AD198" s="139">
        <v>0</v>
      </c>
      <c r="AE198" s="141">
        <v>6000000</v>
      </c>
      <c r="AF198" s="141">
        <v>6000000</v>
      </c>
      <c r="AG198" s="139">
        <v>0</v>
      </c>
      <c r="AH198" s="240"/>
      <c r="AI198" s="142"/>
      <c r="AJ198" s="142"/>
      <c r="AK198" s="142"/>
      <c r="AL198" s="142" t="s">
        <v>2014</v>
      </c>
      <c r="AM198" s="142" t="s">
        <v>2014</v>
      </c>
      <c r="AN198" s="250"/>
    </row>
    <row r="199" spans="1:40" x14ac:dyDescent="0.25">
      <c r="A199" s="233">
        <v>24</v>
      </c>
      <c r="B199" s="234" t="s">
        <v>1258</v>
      </c>
      <c r="C199" s="234" t="s">
        <v>1292</v>
      </c>
      <c r="D199" s="245">
        <v>20140071</v>
      </c>
      <c r="E199" s="260" t="s">
        <v>2015</v>
      </c>
      <c r="F199" s="244" t="s">
        <v>2469</v>
      </c>
      <c r="G199" s="244" t="s">
        <v>24</v>
      </c>
      <c r="H199" s="238" t="s">
        <v>150</v>
      </c>
      <c r="I199" s="247" t="s">
        <v>1246</v>
      </c>
      <c r="J199" s="236" t="s">
        <v>100</v>
      </c>
      <c r="K199" s="248"/>
      <c r="L199" s="249">
        <v>4740000</v>
      </c>
      <c r="M199" s="249">
        <v>0</v>
      </c>
      <c r="N199" s="143">
        <v>4740000</v>
      </c>
      <c r="O199" s="143"/>
      <c r="P199" s="142"/>
      <c r="Q199" s="142"/>
      <c r="R199" s="142"/>
      <c r="S199" s="142"/>
      <c r="T199" s="142"/>
      <c r="U199" s="142"/>
      <c r="V199" s="142"/>
      <c r="W199" s="142"/>
      <c r="X199" s="142"/>
      <c r="Y199" s="140">
        <v>0</v>
      </c>
      <c r="Z199" s="140">
        <v>0</v>
      </c>
      <c r="AA199" s="140">
        <v>4740000</v>
      </c>
      <c r="AB199" s="139">
        <v>0</v>
      </c>
      <c r="AC199" s="139">
        <v>0</v>
      </c>
      <c r="AD199" s="139">
        <v>0</v>
      </c>
      <c r="AE199" s="141">
        <v>4740000</v>
      </c>
      <c r="AF199" s="141">
        <v>4740000</v>
      </c>
      <c r="AG199" s="139">
        <v>0</v>
      </c>
      <c r="AH199" s="240"/>
      <c r="AI199" s="142"/>
      <c r="AJ199" s="142"/>
      <c r="AK199" s="142"/>
      <c r="AL199" s="142" t="s">
        <v>2015</v>
      </c>
      <c r="AM199" s="142" t="s">
        <v>2015</v>
      </c>
      <c r="AN199" s="250"/>
    </row>
    <row r="200" spans="1:40" x14ac:dyDescent="0.25">
      <c r="A200" s="233">
        <v>24</v>
      </c>
      <c r="B200" s="234" t="s">
        <v>1258</v>
      </c>
      <c r="C200" s="234" t="s">
        <v>1292</v>
      </c>
      <c r="D200" s="245">
        <v>20140072</v>
      </c>
      <c r="E200" s="260" t="s">
        <v>2016</v>
      </c>
      <c r="F200" s="244" t="s">
        <v>2469</v>
      </c>
      <c r="G200" s="244" t="s">
        <v>24</v>
      </c>
      <c r="H200" s="238" t="s">
        <v>79</v>
      </c>
      <c r="I200" s="247" t="s">
        <v>1246</v>
      </c>
      <c r="J200" s="236" t="s">
        <v>100</v>
      </c>
      <c r="K200" s="248"/>
      <c r="L200" s="249">
        <v>3000000</v>
      </c>
      <c r="M200" s="249">
        <v>0</v>
      </c>
      <c r="N200" s="143">
        <v>3000000</v>
      </c>
      <c r="O200" s="143"/>
      <c r="P200" s="142"/>
      <c r="Q200" s="142"/>
      <c r="R200" s="142"/>
      <c r="S200" s="142"/>
      <c r="T200" s="142"/>
      <c r="U200" s="142"/>
      <c r="V200" s="142"/>
      <c r="W200" s="142"/>
      <c r="X200" s="142"/>
      <c r="Y200" s="140">
        <v>0</v>
      </c>
      <c r="Z200" s="140">
        <v>0</v>
      </c>
      <c r="AA200" s="140">
        <v>3000000</v>
      </c>
      <c r="AB200" s="139">
        <v>0</v>
      </c>
      <c r="AC200" s="139">
        <v>0</v>
      </c>
      <c r="AD200" s="139">
        <v>0</v>
      </c>
      <c r="AE200" s="141">
        <v>3000000</v>
      </c>
      <c r="AF200" s="141">
        <v>3000000</v>
      </c>
      <c r="AG200" s="139">
        <v>0</v>
      </c>
      <c r="AH200" s="240"/>
      <c r="AI200" s="142"/>
      <c r="AJ200" s="142"/>
      <c r="AK200" s="142"/>
      <c r="AL200" s="142" t="s">
        <v>2016</v>
      </c>
      <c r="AM200" s="142" t="s">
        <v>2016</v>
      </c>
      <c r="AN200" s="250"/>
    </row>
    <row r="201" spans="1:40" x14ac:dyDescent="0.25">
      <c r="A201" s="233">
        <v>24</v>
      </c>
      <c r="B201" s="234" t="s">
        <v>1258</v>
      </c>
      <c r="C201" s="234" t="s">
        <v>1292</v>
      </c>
      <c r="D201" s="245">
        <v>20140073</v>
      </c>
      <c r="E201" s="260" t="s">
        <v>2017</v>
      </c>
      <c r="F201" s="244" t="s">
        <v>2469</v>
      </c>
      <c r="G201" s="244" t="s">
        <v>24</v>
      </c>
      <c r="H201" s="238" t="s">
        <v>244</v>
      </c>
      <c r="I201" s="247" t="s">
        <v>1246</v>
      </c>
      <c r="J201" s="236" t="s">
        <v>100</v>
      </c>
      <c r="K201" s="248"/>
      <c r="L201" s="249">
        <v>3000000</v>
      </c>
      <c r="M201" s="249">
        <v>0</v>
      </c>
      <c r="N201" s="143">
        <v>3000000</v>
      </c>
      <c r="O201" s="143"/>
      <c r="P201" s="142"/>
      <c r="Q201" s="142"/>
      <c r="R201" s="142"/>
      <c r="S201" s="142"/>
      <c r="T201" s="142"/>
      <c r="U201" s="142"/>
      <c r="V201" s="142"/>
      <c r="W201" s="142"/>
      <c r="X201" s="142"/>
      <c r="Y201" s="140">
        <v>0</v>
      </c>
      <c r="Z201" s="140">
        <v>0</v>
      </c>
      <c r="AA201" s="140">
        <v>3000000</v>
      </c>
      <c r="AB201" s="139">
        <v>0</v>
      </c>
      <c r="AC201" s="139">
        <v>0</v>
      </c>
      <c r="AD201" s="139">
        <v>0</v>
      </c>
      <c r="AE201" s="141">
        <v>3000000</v>
      </c>
      <c r="AF201" s="141">
        <v>3000000</v>
      </c>
      <c r="AG201" s="139">
        <v>0</v>
      </c>
      <c r="AH201" s="240"/>
      <c r="AI201" s="142"/>
      <c r="AJ201" s="142"/>
      <c r="AK201" s="142"/>
      <c r="AL201" s="142" t="s">
        <v>2017</v>
      </c>
      <c r="AM201" s="142" t="s">
        <v>2017</v>
      </c>
      <c r="AN201" s="250"/>
    </row>
    <row r="202" spans="1:40" x14ac:dyDescent="0.25">
      <c r="A202" s="233">
        <v>24</v>
      </c>
      <c r="B202" s="234" t="s">
        <v>1258</v>
      </c>
      <c r="C202" s="234" t="s">
        <v>1292</v>
      </c>
      <c r="D202" s="245">
        <v>20140074</v>
      </c>
      <c r="E202" s="261" t="s">
        <v>2018</v>
      </c>
      <c r="F202" s="244" t="s">
        <v>2469</v>
      </c>
      <c r="G202" s="244" t="s">
        <v>24</v>
      </c>
      <c r="H202" s="238" t="s">
        <v>144</v>
      </c>
      <c r="I202" s="247" t="s">
        <v>1246</v>
      </c>
      <c r="J202" s="236" t="s">
        <v>100</v>
      </c>
      <c r="K202" s="248"/>
      <c r="L202" s="249">
        <v>3318000</v>
      </c>
      <c r="M202" s="249">
        <v>0</v>
      </c>
      <c r="N202" s="143">
        <v>3318000</v>
      </c>
      <c r="O202" s="143"/>
      <c r="P202" s="142"/>
      <c r="Q202" s="142"/>
      <c r="R202" s="142"/>
      <c r="S202" s="142"/>
      <c r="T202" s="142"/>
      <c r="U202" s="142"/>
      <c r="V202" s="142"/>
      <c r="W202" s="142"/>
      <c r="X202" s="142"/>
      <c r="Y202" s="140">
        <v>0</v>
      </c>
      <c r="Z202" s="140">
        <v>0</v>
      </c>
      <c r="AA202" s="140">
        <v>3318435</v>
      </c>
      <c r="AB202" s="139">
        <v>0</v>
      </c>
      <c r="AC202" s="139">
        <v>0</v>
      </c>
      <c r="AD202" s="139">
        <v>0</v>
      </c>
      <c r="AE202" s="141">
        <v>3318435</v>
      </c>
      <c r="AF202" s="141">
        <v>3318435</v>
      </c>
      <c r="AG202" s="139">
        <v>-435</v>
      </c>
      <c r="AH202" s="240"/>
      <c r="AI202" s="142"/>
      <c r="AJ202" s="142"/>
      <c r="AK202" s="142"/>
      <c r="AL202" s="142" t="s">
        <v>2018</v>
      </c>
      <c r="AM202" s="142" t="s">
        <v>2018</v>
      </c>
      <c r="AN202" s="250"/>
    </row>
    <row r="203" spans="1:40" x14ac:dyDescent="0.25">
      <c r="A203" s="233">
        <v>24</v>
      </c>
      <c r="B203" s="234" t="s">
        <v>1258</v>
      </c>
      <c r="C203" s="234" t="s">
        <v>1292</v>
      </c>
      <c r="D203" s="245">
        <v>20140075</v>
      </c>
      <c r="E203" s="260" t="s">
        <v>2019</v>
      </c>
      <c r="F203" s="244" t="s">
        <v>2469</v>
      </c>
      <c r="G203" s="244" t="s">
        <v>24</v>
      </c>
      <c r="H203" s="238" t="s">
        <v>79</v>
      </c>
      <c r="I203" s="247" t="s">
        <v>1246</v>
      </c>
      <c r="J203" s="236" t="s">
        <v>100</v>
      </c>
      <c r="K203" s="248"/>
      <c r="L203" s="249">
        <v>5000000</v>
      </c>
      <c r="M203" s="249">
        <v>0</v>
      </c>
      <c r="N203" s="143">
        <v>5000000</v>
      </c>
      <c r="O203" s="143"/>
      <c r="P203" s="142"/>
      <c r="Q203" s="142"/>
      <c r="R203" s="142"/>
      <c r="S203" s="142"/>
      <c r="T203" s="142"/>
      <c r="U203" s="142"/>
      <c r="V203" s="142"/>
      <c r="W203" s="142"/>
      <c r="X203" s="142"/>
      <c r="Y203" s="140">
        <v>0</v>
      </c>
      <c r="Z203" s="140">
        <v>5000000</v>
      </c>
      <c r="AA203" s="140">
        <v>0</v>
      </c>
      <c r="AB203" s="139">
        <v>0</v>
      </c>
      <c r="AC203" s="139">
        <v>0</v>
      </c>
      <c r="AD203" s="139">
        <v>0</v>
      </c>
      <c r="AE203" s="141">
        <v>5000000</v>
      </c>
      <c r="AF203" s="141">
        <v>5000000</v>
      </c>
      <c r="AG203" s="139">
        <v>0</v>
      </c>
      <c r="AH203" s="240"/>
      <c r="AI203" s="142"/>
      <c r="AJ203" s="142"/>
      <c r="AK203" s="142"/>
      <c r="AL203" s="142" t="s">
        <v>2019</v>
      </c>
      <c r="AM203" s="142" t="s">
        <v>2019</v>
      </c>
      <c r="AN203" s="250"/>
    </row>
    <row r="204" spans="1:40" x14ac:dyDescent="0.25">
      <c r="A204" s="233">
        <v>24</v>
      </c>
      <c r="B204" s="234" t="s">
        <v>1258</v>
      </c>
      <c r="C204" s="234" t="s">
        <v>1292</v>
      </c>
      <c r="D204" s="245">
        <v>20140076</v>
      </c>
      <c r="E204" s="260" t="s">
        <v>2020</v>
      </c>
      <c r="F204" s="244" t="s">
        <v>2469</v>
      </c>
      <c r="G204" s="244" t="s">
        <v>24</v>
      </c>
      <c r="H204" s="238" t="s">
        <v>183</v>
      </c>
      <c r="I204" s="247" t="s">
        <v>1246</v>
      </c>
      <c r="J204" s="236" t="s">
        <v>100</v>
      </c>
      <c r="K204" s="248"/>
      <c r="L204" s="249">
        <v>5000000</v>
      </c>
      <c r="M204" s="249">
        <v>0</v>
      </c>
      <c r="N204" s="143">
        <v>5000000</v>
      </c>
      <c r="O204" s="143"/>
      <c r="P204" s="142"/>
      <c r="Q204" s="142"/>
      <c r="R204" s="142"/>
      <c r="S204" s="142"/>
      <c r="T204" s="142"/>
      <c r="U204" s="142"/>
      <c r="V204" s="142"/>
      <c r="W204" s="142"/>
      <c r="X204" s="142"/>
      <c r="Y204" s="140">
        <v>0</v>
      </c>
      <c r="Z204" s="140">
        <v>5000000</v>
      </c>
      <c r="AA204" s="140">
        <v>0</v>
      </c>
      <c r="AB204" s="139">
        <v>0</v>
      </c>
      <c r="AC204" s="139">
        <v>0</v>
      </c>
      <c r="AD204" s="139">
        <v>0</v>
      </c>
      <c r="AE204" s="141">
        <v>5000000</v>
      </c>
      <c r="AF204" s="141">
        <v>5000000</v>
      </c>
      <c r="AG204" s="139">
        <v>0</v>
      </c>
      <c r="AH204" s="240"/>
      <c r="AI204" s="142"/>
      <c r="AJ204" s="142"/>
      <c r="AK204" s="142"/>
      <c r="AL204" s="142" t="s">
        <v>2020</v>
      </c>
      <c r="AM204" s="142" t="s">
        <v>2020</v>
      </c>
      <c r="AN204" s="250"/>
    </row>
    <row r="205" spans="1:40" x14ac:dyDescent="0.25">
      <c r="A205" s="233">
        <v>24</v>
      </c>
      <c r="B205" s="234" t="s">
        <v>1258</v>
      </c>
      <c r="C205" s="234" t="s">
        <v>1292</v>
      </c>
      <c r="D205" s="245">
        <v>20140077</v>
      </c>
      <c r="E205" s="261" t="s">
        <v>2021</v>
      </c>
      <c r="F205" s="244" t="s">
        <v>2469</v>
      </c>
      <c r="G205" s="244" t="s">
        <v>24</v>
      </c>
      <c r="H205" s="238" t="s">
        <v>79</v>
      </c>
      <c r="I205" s="247" t="s">
        <v>1246</v>
      </c>
      <c r="J205" s="236" t="s">
        <v>100</v>
      </c>
      <c r="K205" s="248"/>
      <c r="L205" s="249">
        <v>5000000</v>
      </c>
      <c r="M205" s="249">
        <v>0</v>
      </c>
      <c r="N205" s="143">
        <v>5000000</v>
      </c>
      <c r="O205" s="143"/>
      <c r="P205" s="142"/>
      <c r="Q205" s="142"/>
      <c r="R205" s="142"/>
      <c r="S205" s="142"/>
      <c r="T205" s="142"/>
      <c r="U205" s="142"/>
      <c r="V205" s="142"/>
      <c r="W205" s="142"/>
      <c r="X205" s="142"/>
      <c r="Y205" s="140">
        <v>0</v>
      </c>
      <c r="Z205" s="140">
        <v>0</v>
      </c>
      <c r="AA205" s="140">
        <v>5000000</v>
      </c>
      <c r="AB205" s="139">
        <v>0</v>
      </c>
      <c r="AC205" s="139">
        <v>0</v>
      </c>
      <c r="AD205" s="139">
        <v>0</v>
      </c>
      <c r="AE205" s="141">
        <v>5000000</v>
      </c>
      <c r="AF205" s="141">
        <v>5000000</v>
      </c>
      <c r="AG205" s="139">
        <v>0</v>
      </c>
      <c r="AH205" s="240"/>
      <c r="AI205" s="142"/>
      <c r="AJ205" s="142"/>
      <c r="AK205" s="142"/>
      <c r="AL205" s="142" t="s">
        <v>2021</v>
      </c>
      <c r="AM205" s="142" t="s">
        <v>2021</v>
      </c>
      <c r="AN205" s="250"/>
    </row>
    <row r="206" spans="1:40" x14ac:dyDescent="0.25">
      <c r="A206" s="233">
        <v>24</v>
      </c>
      <c r="B206" s="234" t="s">
        <v>1258</v>
      </c>
      <c r="C206" s="234" t="s">
        <v>1292</v>
      </c>
      <c r="D206" s="245">
        <v>20140078</v>
      </c>
      <c r="E206" s="261" t="s">
        <v>2022</v>
      </c>
      <c r="F206" s="244" t="s">
        <v>2469</v>
      </c>
      <c r="G206" s="244" t="s">
        <v>24</v>
      </c>
      <c r="H206" s="238" t="s">
        <v>79</v>
      </c>
      <c r="I206" s="247" t="s">
        <v>1246</v>
      </c>
      <c r="J206" s="236" t="s">
        <v>100</v>
      </c>
      <c r="K206" s="248"/>
      <c r="L206" s="249">
        <v>2127000</v>
      </c>
      <c r="M206" s="249">
        <v>0</v>
      </c>
      <c r="N206" s="143">
        <v>2127000</v>
      </c>
      <c r="O206" s="143"/>
      <c r="P206" s="142"/>
      <c r="Q206" s="142"/>
      <c r="R206" s="142"/>
      <c r="S206" s="142"/>
      <c r="T206" s="142"/>
      <c r="U206" s="142"/>
      <c r="V206" s="142"/>
      <c r="W206" s="142"/>
      <c r="X206" s="142"/>
      <c r="Y206" s="140">
        <v>0</v>
      </c>
      <c r="Z206" s="140">
        <v>0</v>
      </c>
      <c r="AA206" s="140">
        <v>2127000</v>
      </c>
      <c r="AB206" s="139">
        <v>0</v>
      </c>
      <c r="AC206" s="139">
        <v>0</v>
      </c>
      <c r="AD206" s="139">
        <v>0</v>
      </c>
      <c r="AE206" s="141">
        <v>2127000</v>
      </c>
      <c r="AF206" s="141">
        <v>2127000</v>
      </c>
      <c r="AG206" s="139">
        <v>0</v>
      </c>
      <c r="AH206" s="240"/>
      <c r="AI206" s="142"/>
      <c r="AJ206" s="142"/>
      <c r="AK206" s="142"/>
      <c r="AL206" s="142" t="s">
        <v>2022</v>
      </c>
      <c r="AM206" s="142" t="s">
        <v>2022</v>
      </c>
      <c r="AN206" s="250"/>
    </row>
    <row r="207" spans="1:40" x14ac:dyDescent="0.25">
      <c r="A207" s="233">
        <v>24</v>
      </c>
      <c r="B207" s="234" t="s">
        <v>1258</v>
      </c>
      <c r="C207" s="234" t="s">
        <v>1292</v>
      </c>
      <c r="D207" s="245">
        <v>20140079</v>
      </c>
      <c r="E207" s="261" t="s">
        <v>2023</v>
      </c>
      <c r="F207" s="244" t="s">
        <v>2469</v>
      </c>
      <c r="G207" s="244" t="s">
        <v>24</v>
      </c>
      <c r="H207" s="238" t="s">
        <v>39</v>
      </c>
      <c r="I207" s="247" t="s">
        <v>1246</v>
      </c>
      <c r="J207" s="236" t="s">
        <v>100</v>
      </c>
      <c r="K207" s="248"/>
      <c r="L207" s="249">
        <v>4914000</v>
      </c>
      <c r="M207" s="249">
        <v>0</v>
      </c>
      <c r="N207" s="143">
        <v>4914000</v>
      </c>
      <c r="O207" s="143"/>
      <c r="P207" s="142"/>
      <c r="Q207" s="142"/>
      <c r="R207" s="142"/>
      <c r="S207" s="142"/>
      <c r="T207" s="142"/>
      <c r="U207" s="142"/>
      <c r="V207" s="142"/>
      <c r="W207" s="142"/>
      <c r="X207" s="142"/>
      <c r="Y207" s="140">
        <v>0</v>
      </c>
      <c r="Z207" s="140">
        <v>0</v>
      </c>
      <c r="AA207" s="140">
        <v>4913600</v>
      </c>
      <c r="AB207" s="139">
        <v>0</v>
      </c>
      <c r="AC207" s="139">
        <v>0</v>
      </c>
      <c r="AD207" s="139">
        <v>0</v>
      </c>
      <c r="AE207" s="141">
        <v>4913600</v>
      </c>
      <c r="AF207" s="141">
        <v>4913600</v>
      </c>
      <c r="AG207" s="139">
        <v>400</v>
      </c>
      <c r="AH207" s="240"/>
      <c r="AI207" s="142"/>
      <c r="AJ207" s="142"/>
      <c r="AK207" s="142"/>
      <c r="AL207" s="142" t="s">
        <v>2023</v>
      </c>
      <c r="AM207" s="142" t="s">
        <v>2023</v>
      </c>
      <c r="AN207" s="250"/>
    </row>
    <row r="208" spans="1:40" x14ac:dyDescent="0.25">
      <c r="A208" s="233">
        <v>24</v>
      </c>
      <c r="B208" s="234" t="s">
        <v>1258</v>
      </c>
      <c r="C208" s="234" t="s">
        <v>1292</v>
      </c>
      <c r="D208" s="245">
        <v>20140080</v>
      </c>
      <c r="E208" s="260" t="s">
        <v>2024</v>
      </c>
      <c r="F208" s="244" t="s">
        <v>2469</v>
      </c>
      <c r="G208" s="244" t="s">
        <v>24</v>
      </c>
      <c r="H208" s="238" t="s">
        <v>248</v>
      </c>
      <c r="I208" s="247" t="s">
        <v>1246</v>
      </c>
      <c r="J208" s="236" t="s">
        <v>100</v>
      </c>
      <c r="K208" s="248"/>
      <c r="L208" s="249">
        <v>5000000</v>
      </c>
      <c r="M208" s="249">
        <v>0</v>
      </c>
      <c r="N208" s="143">
        <v>5000000</v>
      </c>
      <c r="O208" s="143"/>
      <c r="P208" s="142"/>
      <c r="Q208" s="142"/>
      <c r="R208" s="142"/>
      <c r="S208" s="142"/>
      <c r="T208" s="142"/>
      <c r="U208" s="142"/>
      <c r="V208" s="142"/>
      <c r="W208" s="142"/>
      <c r="X208" s="142"/>
      <c r="Y208" s="140">
        <v>0</v>
      </c>
      <c r="Z208" s="140">
        <v>5000000</v>
      </c>
      <c r="AA208" s="140">
        <v>0</v>
      </c>
      <c r="AB208" s="139">
        <v>0</v>
      </c>
      <c r="AC208" s="139">
        <v>0</v>
      </c>
      <c r="AD208" s="139">
        <v>0</v>
      </c>
      <c r="AE208" s="141">
        <v>5000000</v>
      </c>
      <c r="AF208" s="141">
        <v>5000000</v>
      </c>
      <c r="AG208" s="139">
        <v>0</v>
      </c>
      <c r="AH208" s="240"/>
      <c r="AI208" s="142"/>
      <c r="AJ208" s="142"/>
      <c r="AK208" s="142"/>
      <c r="AL208" s="142" t="s">
        <v>2024</v>
      </c>
      <c r="AM208" s="142" t="s">
        <v>2024</v>
      </c>
      <c r="AN208" s="250"/>
    </row>
    <row r="209" spans="1:40" x14ac:dyDescent="0.25">
      <c r="A209" s="233">
        <v>24</v>
      </c>
      <c r="B209" s="234" t="s">
        <v>1258</v>
      </c>
      <c r="C209" s="234" t="s">
        <v>1292</v>
      </c>
      <c r="D209" s="245">
        <v>20140081</v>
      </c>
      <c r="E209" s="260" t="s">
        <v>2025</v>
      </c>
      <c r="F209" s="244" t="s">
        <v>2469</v>
      </c>
      <c r="G209" s="244" t="s">
        <v>24</v>
      </c>
      <c r="H209" s="238" t="s">
        <v>68</v>
      </c>
      <c r="I209" s="247" t="s">
        <v>1246</v>
      </c>
      <c r="J209" s="236" t="s">
        <v>100</v>
      </c>
      <c r="K209" s="248"/>
      <c r="L209" s="249">
        <v>5000000</v>
      </c>
      <c r="M209" s="249">
        <v>0</v>
      </c>
      <c r="N209" s="143">
        <v>5000000</v>
      </c>
      <c r="O209" s="143"/>
      <c r="P209" s="142"/>
      <c r="Q209" s="142"/>
      <c r="R209" s="142"/>
      <c r="S209" s="142"/>
      <c r="T209" s="142"/>
      <c r="U209" s="142"/>
      <c r="V209" s="142"/>
      <c r="W209" s="142"/>
      <c r="X209" s="142"/>
      <c r="Y209" s="140">
        <v>0</v>
      </c>
      <c r="Z209" s="140">
        <v>0</v>
      </c>
      <c r="AA209" s="140">
        <v>5000000</v>
      </c>
      <c r="AB209" s="139">
        <v>0</v>
      </c>
      <c r="AC209" s="139">
        <v>0</v>
      </c>
      <c r="AD209" s="139">
        <v>0</v>
      </c>
      <c r="AE209" s="141">
        <v>5000000</v>
      </c>
      <c r="AF209" s="141">
        <v>5000000</v>
      </c>
      <c r="AG209" s="139">
        <v>0</v>
      </c>
      <c r="AH209" s="240"/>
      <c r="AI209" s="142"/>
      <c r="AJ209" s="142"/>
      <c r="AK209" s="142"/>
      <c r="AL209" s="142" t="s">
        <v>2025</v>
      </c>
      <c r="AM209" s="142" t="s">
        <v>2025</v>
      </c>
      <c r="AN209" s="250"/>
    </row>
    <row r="210" spans="1:40" x14ac:dyDescent="0.25">
      <c r="A210" s="233">
        <v>24</v>
      </c>
      <c r="B210" s="234" t="s">
        <v>1258</v>
      </c>
      <c r="C210" s="234" t="s">
        <v>1292</v>
      </c>
      <c r="D210" s="245">
        <v>20140082</v>
      </c>
      <c r="E210" s="260" t="s">
        <v>2026</v>
      </c>
      <c r="F210" s="244" t="s">
        <v>2469</v>
      </c>
      <c r="G210" s="244" t="s">
        <v>24</v>
      </c>
      <c r="H210" s="238" t="s">
        <v>68</v>
      </c>
      <c r="I210" s="247" t="s">
        <v>1246</v>
      </c>
      <c r="J210" s="236" t="s">
        <v>100</v>
      </c>
      <c r="K210" s="248"/>
      <c r="L210" s="249">
        <v>5000000</v>
      </c>
      <c r="M210" s="249">
        <v>0</v>
      </c>
      <c r="N210" s="143">
        <v>5000000</v>
      </c>
      <c r="O210" s="143"/>
      <c r="P210" s="142"/>
      <c r="Q210" s="142"/>
      <c r="R210" s="142"/>
      <c r="S210" s="142"/>
      <c r="T210" s="142"/>
      <c r="U210" s="142"/>
      <c r="V210" s="142"/>
      <c r="W210" s="142"/>
      <c r="X210" s="142"/>
      <c r="Y210" s="140">
        <v>0</v>
      </c>
      <c r="Z210" s="140">
        <v>0</v>
      </c>
      <c r="AA210" s="140">
        <v>5000000</v>
      </c>
      <c r="AB210" s="139">
        <v>0</v>
      </c>
      <c r="AC210" s="139">
        <v>0</v>
      </c>
      <c r="AD210" s="139">
        <v>0</v>
      </c>
      <c r="AE210" s="141">
        <v>5000000</v>
      </c>
      <c r="AF210" s="141">
        <v>5000000</v>
      </c>
      <c r="AG210" s="139">
        <v>0</v>
      </c>
      <c r="AH210" s="240"/>
      <c r="AI210" s="142"/>
      <c r="AJ210" s="142"/>
      <c r="AK210" s="142"/>
      <c r="AL210" s="142" t="s">
        <v>2026</v>
      </c>
      <c r="AM210" s="142" t="s">
        <v>2026</v>
      </c>
      <c r="AN210" s="250"/>
    </row>
    <row r="211" spans="1:40" x14ac:dyDescent="0.25">
      <c r="A211" s="233">
        <v>24</v>
      </c>
      <c r="B211" s="234" t="s">
        <v>1258</v>
      </c>
      <c r="C211" s="234" t="s">
        <v>1292</v>
      </c>
      <c r="D211" s="245">
        <v>20140083</v>
      </c>
      <c r="E211" s="260" t="s">
        <v>2027</v>
      </c>
      <c r="F211" s="244" t="s">
        <v>2469</v>
      </c>
      <c r="G211" s="244" t="s">
        <v>24</v>
      </c>
      <c r="H211" s="238" t="s">
        <v>726</v>
      </c>
      <c r="I211" s="247" t="s">
        <v>1246</v>
      </c>
      <c r="J211" s="236" t="s">
        <v>100</v>
      </c>
      <c r="K211" s="248"/>
      <c r="L211" s="249">
        <v>2677000</v>
      </c>
      <c r="M211" s="249">
        <v>0</v>
      </c>
      <c r="N211" s="143">
        <v>2677000</v>
      </c>
      <c r="O211" s="143"/>
      <c r="P211" s="142"/>
      <c r="Q211" s="142"/>
      <c r="R211" s="142"/>
      <c r="S211" s="142"/>
      <c r="T211" s="142"/>
      <c r="U211" s="142"/>
      <c r="V211" s="142"/>
      <c r="W211" s="142"/>
      <c r="X211" s="142"/>
      <c r="Y211" s="140">
        <v>0</v>
      </c>
      <c r="Z211" s="140">
        <v>2677320</v>
      </c>
      <c r="AA211" s="140">
        <v>0</v>
      </c>
      <c r="AB211" s="139">
        <v>0</v>
      </c>
      <c r="AC211" s="139">
        <v>0</v>
      </c>
      <c r="AD211" s="139">
        <v>0</v>
      </c>
      <c r="AE211" s="141">
        <v>2677320</v>
      </c>
      <c r="AF211" s="141">
        <v>2677320</v>
      </c>
      <c r="AG211" s="139">
        <v>-320</v>
      </c>
      <c r="AH211" s="240"/>
      <c r="AI211" s="142"/>
      <c r="AJ211" s="142"/>
      <c r="AK211" s="142"/>
      <c r="AL211" s="142" t="s">
        <v>2027</v>
      </c>
      <c r="AM211" s="142" t="s">
        <v>2027</v>
      </c>
      <c r="AN211" s="250"/>
    </row>
    <row r="212" spans="1:40" x14ac:dyDescent="0.25">
      <c r="A212" s="233">
        <v>24</v>
      </c>
      <c r="B212" s="234" t="s">
        <v>1258</v>
      </c>
      <c r="C212" s="234" t="s">
        <v>1292</v>
      </c>
      <c r="D212" s="245">
        <v>20140084</v>
      </c>
      <c r="E212" s="260" t="s">
        <v>2028</v>
      </c>
      <c r="F212" s="244" t="s">
        <v>2469</v>
      </c>
      <c r="G212" s="244" t="s">
        <v>24</v>
      </c>
      <c r="H212" s="238" t="s">
        <v>63</v>
      </c>
      <c r="I212" s="247" t="s">
        <v>1246</v>
      </c>
      <c r="J212" s="236" t="s">
        <v>100</v>
      </c>
      <c r="K212" s="248"/>
      <c r="L212" s="249">
        <v>3700000</v>
      </c>
      <c r="M212" s="249">
        <v>0</v>
      </c>
      <c r="N212" s="143">
        <v>3700000</v>
      </c>
      <c r="O212" s="143"/>
      <c r="P212" s="142"/>
      <c r="Q212" s="142"/>
      <c r="R212" s="142"/>
      <c r="S212" s="142"/>
      <c r="T212" s="142"/>
      <c r="U212" s="142"/>
      <c r="V212" s="142"/>
      <c r="W212" s="142"/>
      <c r="X212" s="142"/>
      <c r="Y212" s="140">
        <v>0</v>
      </c>
      <c r="Z212" s="140">
        <v>3700000</v>
      </c>
      <c r="AA212" s="140">
        <v>0</v>
      </c>
      <c r="AB212" s="139">
        <v>0</v>
      </c>
      <c r="AC212" s="139">
        <v>0</v>
      </c>
      <c r="AD212" s="139">
        <v>0</v>
      </c>
      <c r="AE212" s="141">
        <v>3700000</v>
      </c>
      <c r="AF212" s="141">
        <v>3700000</v>
      </c>
      <c r="AG212" s="139">
        <v>0</v>
      </c>
      <c r="AH212" s="240"/>
      <c r="AI212" s="142"/>
      <c r="AJ212" s="142"/>
      <c r="AK212" s="142"/>
      <c r="AL212" s="142" t="s">
        <v>2028</v>
      </c>
      <c r="AM212" s="142" t="s">
        <v>2028</v>
      </c>
      <c r="AN212" s="250"/>
    </row>
    <row r="213" spans="1:40" x14ac:dyDescent="0.25">
      <c r="A213" s="233">
        <v>24</v>
      </c>
      <c r="B213" s="234" t="s">
        <v>1258</v>
      </c>
      <c r="C213" s="234" t="s">
        <v>1292</v>
      </c>
      <c r="D213" s="245">
        <v>20140085</v>
      </c>
      <c r="E213" s="261" t="s">
        <v>2029</v>
      </c>
      <c r="F213" s="244" t="s">
        <v>2469</v>
      </c>
      <c r="G213" s="244" t="s">
        <v>24</v>
      </c>
      <c r="H213" s="238" t="s">
        <v>486</v>
      </c>
      <c r="I213" s="247" t="s">
        <v>1246</v>
      </c>
      <c r="J213" s="236" t="s">
        <v>100</v>
      </c>
      <c r="K213" s="248"/>
      <c r="L213" s="249">
        <v>6000000</v>
      </c>
      <c r="M213" s="249">
        <v>0</v>
      </c>
      <c r="N213" s="143">
        <v>6000000</v>
      </c>
      <c r="O213" s="143"/>
      <c r="P213" s="142"/>
      <c r="Q213" s="142"/>
      <c r="R213" s="142"/>
      <c r="S213" s="142"/>
      <c r="T213" s="142"/>
      <c r="U213" s="142"/>
      <c r="V213" s="142"/>
      <c r="W213" s="142"/>
      <c r="X213" s="142"/>
      <c r="Y213" s="140">
        <v>0</v>
      </c>
      <c r="Z213" s="140">
        <v>0</v>
      </c>
      <c r="AA213" s="140">
        <v>6000000</v>
      </c>
      <c r="AB213" s="139">
        <v>0</v>
      </c>
      <c r="AC213" s="139">
        <v>0</v>
      </c>
      <c r="AD213" s="139">
        <v>0</v>
      </c>
      <c r="AE213" s="141">
        <v>6000000</v>
      </c>
      <c r="AF213" s="141">
        <v>6000000</v>
      </c>
      <c r="AG213" s="139">
        <v>0</v>
      </c>
      <c r="AH213" s="240"/>
      <c r="AI213" s="142"/>
      <c r="AJ213" s="142"/>
      <c r="AK213" s="142"/>
      <c r="AL213" s="142" t="s">
        <v>2029</v>
      </c>
      <c r="AM213" s="142" t="s">
        <v>2029</v>
      </c>
      <c r="AN213" s="250"/>
    </row>
    <row r="214" spans="1:40" ht="15.75" customHeight="1" x14ac:dyDescent="0.25">
      <c r="A214" s="233">
        <v>24</v>
      </c>
      <c r="B214" s="234" t="s">
        <v>1258</v>
      </c>
      <c r="C214" s="234" t="s">
        <v>1292</v>
      </c>
      <c r="D214" s="245">
        <v>20140086</v>
      </c>
      <c r="E214" s="261" t="s">
        <v>2030</v>
      </c>
      <c r="F214" s="244" t="s">
        <v>2469</v>
      </c>
      <c r="G214" s="244" t="s">
        <v>24</v>
      </c>
      <c r="H214" s="238" t="s">
        <v>79</v>
      </c>
      <c r="I214" s="247" t="s">
        <v>1246</v>
      </c>
      <c r="J214" s="236" t="s">
        <v>100</v>
      </c>
      <c r="K214" s="248"/>
      <c r="L214" s="249">
        <v>10000000</v>
      </c>
      <c r="M214" s="249">
        <v>0</v>
      </c>
      <c r="N214" s="143">
        <v>10000000</v>
      </c>
      <c r="O214" s="143"/>
      <c r="P214" s="142"/>
      <c r="Q214" s="142"/>
      <c r="R214" s="142"/>
      <c r="S214" s="142"/>
      <c r="T214" s="142"/>
      <c r="U214" s="142"/>
      <c r="V214" s="142"/>
      <c r="W214" s="142"/>
      <c r="X214" s="142"/>
      <c r="Y214" s="140">
        <v>0</v>
      </c>
      <c r="Z214" s="140">
        <v>10000000</v>
      </c>
      <c r="AA214" s="140">
        <v>0</v>
      </c>
      <c r="AB214" s="139">
        <v>0</v>
      </c>
      <c r="AC214" s="139">
        <v>0</v>
      </c>
      <c r="AD214" s="139">
        <v>0</v>
      </c>
      <c r="AE214" s="141">
        <v>10000000</v>
      </c>
      <c r="AF214" s="141">
        <v>10000000</v>
      </c>
      <c r="AG214" s="139">
        <v>0</v>
      </c>
      <c r="AH214" s="240"/>
      <c r="AI214" s="142"/>
      <c r="AJ214" s="142"/>
      <c r="AK214" s="142"/>
      <c r="AL214" s="142" t="s">
        <v>2030</v>
      </c>
      <c r="AM214" s="142" t="s">
        <v>2030</v>
      </c>
      <c r="AN214" s="250"/>
    </row>
    <row r="215" spans="1:40" x14ac:dyDescent="0.25">
      <c r="A215" s="233">
        <v>24</v>
      </c>
      <c r="B215" s="234" t="s">
        <v>1258</v>
      </c>
      <c r="C215" s="234" t="s">
        <v>1292</v>
      </c>
      <c r="D215" s="245">
        <v>20140087</v>
      </c>
      <c r="E215" s="261" t="s">
        <v>2031</v>
      </c>
      <c r="F215" s="244" t="s">
        <v>2469</v>
      </c>
      <c r="G215" s="244" t="s">
        <v>24</v>
      </c>
      <c r="H215" s="238" t="s">
        <v>258</v>
      </c>
      <c r="I215" s="247" t="s">
        <v>1246</v>
      </c>
      <c r="J215" s="236" t="s">
        <v>100</v>
      </c>
      <c r="K215" s="248"/>
      <c r="L215" s="249">
        <v>3000000</v>
      </c>
      <c r="M215" s="249">
        <v>0</v>
      </c>
      <c r="N215" s="143">
        <v>3000000</v>
      </c>
      <c r="O215" s="143"/>
      <c r="P215" s="142"/>
      <c r="Q215" s="142"/>
      <c r="R215" s="142"/>
      <c r="S215" s="142"/>
      <c r="T215" s="142"/>
      <c r="U215" s="142"/>
      <c r="V215" s="142"/>
      <c r="W215" s="142"/>
      <c r="X215" s="142"/>
      <c r="Y215" s="140">
        <v>0</v>
      </c>
      <c r="Z215" s="140">
        <v>0</v>
      </c>
      <c r="AA215" s="140">
        <v>3000000</v>
      </c>
      <c r="AB215" s="139">
        <v>0</v>
      </c>
      <c r="AC215" s="139">
        <v>0</v>
      </c>
      <c r="AD215" s="139">
        <v>0</v>
      </c>
      <c r="AE215" s="141">
        <v>3000000</v>
      </c>
      <c r="AF215" s="141">
        <v>3000000</v>
      </c>
      <c r="AG215" s="139">
        <v>0</v>
      </c>
      <c r="AH215" s="240"/>
      <c r="AI215" s="142"/>
      <c r="AJ215" s="142"/>
      <c r="AK215" s="142"/>
      <c r="AL215" s="142" t="s">
        <v>2031</v>
      </c>
      <c r="AM215" s="142" t="s">
        <v>2031</v>
      </c>
      <c r="AN215" s="250"/>
    </row>
    <row r="216" spans="1:40" ht="15.75" customHeight="1" x14ac:dyDescent="0.25">
      <c r="A216" s="233">
        <v>24</v>
      </c>
      <c r="B216" s="234" t="s">
        <v>1258</v>
      </c>
      <c r="C216" s="234" t="s">
        <v>1292</v>
      </c>
      <c r="D216" s="245">
        <v>20140088</v>
      </c>
      <c r="E216" s="261" t="s">
        <v>2032</v>
      </c>
      <c r="F216" s="244" t="s">
        <v>2469</v>
      </c>
      <c r="G216" s="244" t="s">
        <v>24</v>
      </c>
      <c r="H216" s="238" t="s">
        <v>258</v>
      </c>
      <c r="I216" s="247" t="s">
        <v>1246</v>
      </c>
      <c r="J216" s="236" t="s">
        <v>100</v>
      </c>
      <c r="K216" s="248"/>
      <c r="L216" s="249">
        <v>13830000</v>
      </c>
      <c r="M216" s="249">
        <v>0</v>
      </c>
      <c r="N216" s="143">
        <v>13830000</v>
      </c>
      <c r="O216" s="143"/>
      <c r="P216" s="142"/>
      <c r="Q216" s="142"/>
      <c r="R216" s="142"/>
      <c r="S216" s="142"/>
      <c r="T216" s="142"/>
      <c r="U216" s="142"/>
      <c r="V216" s="142"/>
      <c r="W216" s="142"/>
      <c r="X216" s="142"/>
      <c r="Y216" s="140">
        <v>0</v>
      </c>
      <c r="Z216" s="140">
        <v>0</v>
      </c>
      <c r="AA216" s="140">
        <v>13829980</v>
      </c>
      <c r="AB216" s="139">
        <v>0</v>
      </c>
      <c r="AC216" s="139">
        <v>0</v>
      </c>
      <c r="AD216" s="139">
        <v>0</v>
      </c>
      <c r="AE216" s="141">
        <v>13829980</v>
      </c>
      <c r="AF216" s="141">
        <v>13829980</v>
      </c>
      <c r="AG216" s="139">
        <v>20</v>
      </c>
      <c r="AH216" s="240"/>
      <c r="AI216" s="142"/>
      <c r="AJ216" s="142"/>
      <c r="AK216" s="142"/>
      <c r="AL216" s="142" t="s">
        <v>2032</v>
      </c>
      <c r="AM216" s="142" t="s">
        <v>2032</v>
      </c>
      <c r="AN216" s="250"/>
    </row>
    <row r="217" spans="1:40" x14ac:dyDescent="0.25">
      <c r="A217" s="233">
        <v>24</v>
      </c>
      <c r="B217" s="234" t="s">
        <v>1258</v>
      </c>
      <c r="C217" s="234" t="s">
        <v>1292</v>
      </c>
      <c r="D217" s="245">
        <v>20140089</v>
      </c>
      <c r="E217" s="260" t="s">
        <v>2033</v>
      </c>
      <c r="F217" s="244" t="s">
        <v>2469</v>
      </c>
      <c r="G217" s="244" t="s">
        <v>24</v>
      </c>
      <c r="H217" s="238" t="s">
        <v>248</v>
      </c>
      <c r="I217" s="247" t="s">
        <v>1246</v>
      </c>
      <c r="J217" s="236" t="s">
        <v>100</v>
      </c>
      <c r="K217" s="248"/>
      <c r="L217" s="249">
        <v>4800000</v>
      </c>
      <c r="M217" s="249">
        <v>0</v>
      </c>
      <c r="N217" s="143">
        <v>4800000</v>
      </c>
      <c r="O217" s="143"/>
      <c r="P217" s="142"/>
      <c r="Q217" s="142"/>
      <c r="R217" s="142"/>
      <c r="S217" s="142"/>
      <c r="T217" s="142"/>
      <c r="U217" s="142"/>
      <c r="V217" s="142"/>
      <c r="W217" s="142"/>
      <c r="X217" s="142"/>
      <c r="Y217" s="140">
        <v>0</v>
      </c>
      <c r="Z217" s="140">
        <v>4800000</v>
      </c>
      <c r="AA217" s="140">
        <v>0</v>
      </c>
      <c r="AB217" s="139">
        <v>0</v>
      </c>
      <c r="AC217" s="139">
        <v>0</v>
      </c>
      <c r="AD217" s="139">
        <v>0</v>
      </c>
      <c r="AE217" s="141">
        <v>4800000</v>
      </c>
      <c r="AF217" s="141">
        <v>4800000</v>
      </c>
      <c r="AG217" s="139">
        <v>0</v>
      </c>
      <c r="AH217" s="240"/>
      <c r="AI217" s="142"/>
      <c r="AJ217" s="142"/>
      <c r="AK217" s="142"/>
      <c r="AL217" s="142" t="s">
        <v>2033</v>
      </c>
      <c r="AM217" s="142" t="s">
        <v>2033</v>
      </c>
      <c r="AN217" s="250"/>
    </row>
    <row r="218" spans="1:40" x14ac:dyDescent="0.25">
      <c r="A218" s="233">
        <v>24</v>
      </c>
      <c r="B218" s="234" t="s">
        <v>1258</v>
      </c>
      <c r="C218" s="234" t="s">
        <v>1292</v>
      </c>
      <c r="D218" s="245">
        <v>20140090</v>
      </c>
      <c r="E218" s="260" t="s">
        <v>2034</v>
      </c>
      <c r="F218" s="244" t="s">
        <v>2469</v>
      </c>
      <c r="G218" s="244" t="s">
        <v>24</v>
      </c>
      <c r="H218" s="238" t="s">
        <v>3096</v>
      </c>
      <c r="I218" s="247" t="s">
        <v>1246</v>
      </c>
      <c r="J218" s="236" t="s">
        <v>100</v>
      </c>
      <c r="K218" s="248"/>
      <c r="L218" s="249">
        <v>5000000</v>
      </c>
      <c r="M218" s="249">
        <v>0</v>
      </c>
      <c r="N218" s="143">
        <v>5000000</v>
      </c>
      <c r="O218" s="143"/>
      <c r="P218" s="142"/>
      <c r="Q218" s="142"/>
      <c r="R218" s="142"/>
      <c r="S218" s="142"/>
      <c r="T218" s="142"/>
      <c r="U218" s="142"/>
      <c r="V218" s="142"/>
      <c r="W218" s="142"/>
      <c r="X218" s="142"/>
      <c r="Y218" s="140">
        <v>0</v>
      </c>
      <c r="Z218" s="140">
        <v>0</v>
      </c>
      <c r="AA218" s="140">
        <v>5000000</v>
      </c>
      <c r="AB218" s="139">
        <v>0</v>
      </c>
      <c r="AC218" s="139">
        <v>0</v>
      </c>
      <c r="AD218" s="139">
        <v>0</v>
      </c>
      <c r="AE218" s="141">
        <v>5000000</v>
      </c>
      <c r="AF218" s="141">
        <v>5000000</v>
      </c>
      <c r="AG218" s="139">
        <v>0</v>
      </c>
      <c r="AH218" s="240"/>
      <c r="AI218" s="142"/>
      <c r="AJ218" s="142"/>
      <c r="AK218" s="142"/>
      <c r="AL218" s="142" t="s">
        <v>2034</v>
      </c>
      <c r="AM218" s="142" t="s">
        <v>2034</v>
      </c>
      <c r="AN218" s="250"/>
    </row>
    <row r="219" spans="1:40" x14ac:dyDescent="0.25">
      <c r="A219" s="233">
        <v>24</v>
      </c>
      <c r="B219" s="234" t="s">
        <v>1258</v>
      </c>
      <c r="C219" s="234" t="s">
        <v>1292</v>
      </c>
      <c r="D219" s="245">
        <v>20140091</v>
      </c>
      <c r="E219" s="260" t="s">
        <v>2035</v>
      </c>
      <c r="F219" s="244" t="s">
        <v>2469</v>
      </c>
      <c r="G219" s="244" t="s">
        <v>24</v>
      </c>
      <c r="H219" s="238" t="s">
        <v>183</v>
      </c>
      <c r="I219" s="247" t="s">
        <v>1246</v>
      </c>
      <c r="J219" s="236" t="s">
        <v>100</v>
      </c>
      <c r="K219" s="248"/>
      <c r="L219" s="249">
        <v>2534000</v>
      </c>
      <c r="M219" s="249">
        <v>0</v>
      </c>
      <c r="N219" s="143">
        <v>2534000</v>
      </c>
      <c r="O219" s="143"/>
      <c r="P219" s="142"/>
      <c r="Q219" s="142"/>
      <c r="R219" s="142"/>
      <c r="S219" s="142"/>
      <c r="T219" s="142"/>
      <c r="U219" s="142"/>
      <c r="V219" s="142"/>
      <c r="W219" s="142"/>
      <c r="X219" s="142"/>
      <c r="Y219" s="140">
        <v>0</v>
      </c>
      <c r="Z219" s="140">
        <v>0</v>
      </c>
      <c r="AA219" s="140">
        <v>2534125</v>
      </c>
      <c r="AB219" s="139">
        <v>0</v>
      </c>
      <c r="AC219" s="139">
        <v>0</v>
      </c>
      <c r="AD219" s="139">
        <v>0</v>
      </c>
      <c r="AE219" s="141">
        <v>2534125</v>
      </c>
      <c r="AF219" s="141">
        <v>2534125</v>
      </c>
      <c r="AG219" s="139">
        <v>-125</v>
      </c>
      <c r="AH219" s="240"/>
      <c r="AI219" s="142"/>
      <c r="AJ219" s="142"/>
      <c r="AK219" s="142"/>
      <c r="AL219" s="142" t="s">
        <v>2035</v>
      </c>
      <c r="AM219" s="142" t="s">
        <v>2035</v>
      </c>
      <c r="AN219" s="250"/>
    </row>
    <row r="220" spans="1:40" ht="15.75" customHeight="1" x14ac:dyDescent="0.25">
      <c r="A220" s="233">
        <v>24</v>
      </c>
      <c r="B220" s="234" t="s">
        <v>1258</v>
      </c>
      <c r="C220" s="234" t="s">
        <v>1292</v>
      </c>
      <c r="D220" s="245">
        <v>20140092</v>
      </c>
      <c r="E220" s="261" t="s">
        <v>2036</v>
      </c>
      <c r="F220" s="244" t="s">
        <v>2469</v>
      </c>
      <c r="G220" s="244" t="s">
        <v>24</v>
      </c>
      <c r="H220" s="238" t="s">
        <v>63</v>
      </c>
      <c r="I220" s="247" t="s">
        <v>1246</v>
      </c>
      <c r="J220" s="236" t="s">
        <v>100</v>
      </c>
      <c r="K220" s="248"/>
      <c r="L220" s="249">
        <v>16532000</v>
      </c>
      <c r="M220" s="249">
        <v>0</v>
      </c>
      <c r="N220" s="143">
        <v>16532000</v>
      </c>
      <c r="O220" s="143"/>
      <c r="P220" s="142"/>
      <c r="Q220" s="142"/>
      <c r="R220" s="142"/>
      <c r="S220" s="142"/>
      <c r="T220" s="142"/>
      <c r="U220" s="142"/>
      <c r="V220" s="142"/>
      <c r="W220" s="142"/>
      <c r="X220" s="142"/>
      <c r="Y220" s="140">
        <v>0</v>
      </c>
      <c r="Z220" s="140">
        <v>16531800</v>
      </c>
      <c r="AA220" s="140">
        <v>0</v>
      </c>
      <c r="AB220" s="139">
        <v>0</v>
      </c>
      <c r="AC220" s="139">
        <v>0</v>
      </c>
      <c r="AD220" s="139">
        <v>0</v>
      </c>
      <c r="AE220" s="141">
        <v>16531800</v>
      </c>
      <c r="AF220" s="141">
        <v>16531800</v>
      </c>
      <c r="AG220" s="139">
        <v>200</v>
      </c>
      <c r="AH220" s="240"/>
      <c r="AI220" s="142"/>
      <c r="AJ220" s="142"/>
      <c r="AK220" s="142"/>
      <c r="AL220" s="142" t="s">
        <v>2036</v>
      </c>
      <c r="AM220" s="142" t="s">
        <v>2036</v>
      </c>
      <c r="AN220" s="250"/>
    </row>
    <row r="221" spans="1:40" x14ac:dyDescent="0.25">
      <c r="A221" s="233">
        <v>24</v>
      </c>
      <c r="B221" s="234" t="s">
        <v>1258</v>
      </c>
      <c r="C221" s="234" t="s">
        <v>1292</v>
      </c>
      <c r="D221" s="245">
        <v>20140093</v>
      </c>
      <c r="E221" s="261" t="s">
        <v>2037</v>
      </c>
      <c r="F221" s="244" t="s">
        <v>2469</v>
      </c>
      <c r="G221" s="244" t="s">
        <v>24</v>
      </c>
      <c r="H221" s="238" t="s">
        <v>726</v>
      </c>
      <c r="I221" s="247" t="s">
        <v>1246</v>
      </c>
      <c r="J221" s="236" t="s">
        <v>100</v>
      </c>
      <c r="K221" s="248"/>
      <c r="L221" s="249">
        <v>1828000</v>
      </c>
      <c r="M221" s="249">
        <v>0</v>
      </c>
      <c r="N221" s="143">
        <v>1828000</v>
      </c>
      <c r="O221" s="143"/>
      <c r="P221" s="142"/>
      <c r="Q221" s="142"/>
      <c r="R221" s="142"/>
      <c r="S221" s="142"/>
      <c r="T221" s="142"/>
      <c r="U221" s="142"/>
      <c r="V221" s="142"/>
      <c r="W221" s="142"/>
      <c r="X221" s="142"/>
      <c r="Y221" s="140">
        <v>0</v>
      </c>
      <c r="Z221" s="140">
        <v>0</v>
      </c>
      <c r="AA221" s="140">
        <v>1828000</v>
      </c>
      <c r="AB221" s="139">
        <v>0</v>
      </c>
      <c r="AC221" s="139">
        <v>0</v>
      </c>
      <c r="AD221" s="139">
        <v>0</v>
      </c>
      <c r="AE221" s="141">
        <v>1828000</v>
      </c>
      <c r="AF221" s="141">
        <v>1828000</v>
      </c>
      <c r="AG221" s="139">
        <v>0</v>
      </c>
      <c r="AH221" s="240"/>
      <c r="AI221" s="142"/>
      <c r="AJ221" s="142"/>
      <c r="AK221" s="142"/>
      <c r="AL221" s="142" t="s">
        <v>2037</v>
      </c>
      <c r="AM221" s="142" t="s">
        <v>2037</v>
      </c>
      <c r="AN221" s="250"/>
    </row>
    <row r="222" spans="1:40" x14ac:dyDescent="0.25">
      <c r="A222" s="233">
        <v>24</v>
      </c>
      <c r="B222" s="234" t="s">
        <v>1258</v>
      </c>
      <c r="C222" s="234" t="s">
        <v>1292</v>
      </c>
      <c r="D222" s="245">
        <v>20140094</v>
      </c>
      <c r="E222" s="261" t="s">
        <v>2038</v>
      </c>
      <c r="F222" s="244" t="s">
        <v>2469</v>
      </c>
      <c r="G222" s="244" t="s">
        <v>24</v>
      </c>
      <c r="H222" s="238" t="s">
        <v>2966</v>
      </c>
      <c r="I222" s="247" t="s">
        <v>1246</v>
      </c>
      <c r="J222" s="236" t="s">
        <v>100</v>
      </c>
      <c r="K222" s="248"/>
      <c r="L222" s="249">
        <v>6000000</v>
      </c>
      <c r="M222" s="249">
        <v>0</v>
      </c>
      <c r="N222" s="143">
        <v>6000000</v>
      </c>
      <c r="O222" s="143"/>
      <c r="P222" s="142"/>
      <c r="Q222" s="142"/>
      <c r="R222" s="142"/>
      <c r="S222" s="142"/>
      <c r="T222" s="142"/>
      <c r="U222" s="142"/>
      <c r="V222" s="142"/>
      <c r="W222" s="142"/>
      <c r="X222" s="142"/>
      <c r="Y222" s="140">
        <v>0</v>
      </c>
      <c r="Z222" s="140">
        <v>6000000</v>
      </c>
      <c r="AA222" s="140">
        <v>0</v>
      </c>
      <c r="AB222" s="139">
        <v>0</v>
      </c>
      <c r="AC222" s="139">
        <v>0</v>
      </c>
      <c r="AD222" s="139">
        <v>0</v>
      </c>
      <c r="AE222" s="141">
        <v>6000000</v>
      </c>
      <c r="AF222" s="141">
        <v>6000000</v>
      </c>
      <c r="AG222" s="139">
        <v>0</v>
      </c>
      <c r="AH222" s="240"/>
      <c r="AI222" s="142"/>
      <c r="AJ222" s="142"/>
      <c r="AK222" s="142"/>
      <c r="AL222" s="142" t="s">
        <v>2038</v>
      </c>
      <c r="AM222" s="142" t="s">
        <v>2038</v>
      </c>
      <c r="AN222" s="250"/>
    </row>
    <row r="223" spans="1:40" x14ac:dyDescent="0.25">
      <c r="A223" s="233">
        <v>24</v>
      </c>
      <c r="B223" s="234" t="s">
        <v>1258</v>
      </c>
      <c r="C223" s="234" t="s">
        <v>1292</v>
      </c>
      <c r="D223" s="245">
        <v>20140095</v>
      </c>
      <c r="E223" s="261" t="s">
        <v>2039</v>
      </c>
      <c r="F223" s="244" t="s">
        <v>2469</v>
      </c>
      <c r="G223" s="244" t="s">
        <v>24</v>
      </c>
      <c r="H223" s="238" t="s">
        <v>166</v>
      </c>
      <c r="I223" s="247" t="s">
        <v>1246</v>
      </c>
      <c r="J223" s="236" t="s">
        <v>100</v>
      </c>
      <c r="K223" s="248"/>
      <c r="L223" s="249">
        <v>1460000</v>
      </c>
      <c r="M223" s="249">
        <v>0</v>
      </c>
      <c r="N223" s="143">
        <v>1460000</v>
      </c>
      <c r="O223" s="143"/>
      <c r="P223" s="142"/>
      <c r="Q223" s="142"/>
      <c r="R223" s="142"/>
      <c r="S223" s="142"/>
      <c r="T223" s="142"/>
      <c r="U223" s="142"/>
      <c r="V223" s="142"/>
      <c r="W223" s="142"/>
      <c r="X223" s="142"/>
      <c r="Y223" s="140">
        <v>0</v>
      </c>
      <c r="Z223" s="140">
        <v>0</v>
      </c>
      <c r="AA223" s="140">
        <v>1460000</v>
      </c>
      <c r="AB223" s="139">
        <v>0</v>
      </c>
      <c r="AC223" s="139">
        <v>0</v>
      </c>
      <c r="AD223" s="139">
        <v>0</v>
      </c>
      <c r="AE223" s="141">
        <v>1460000</v>
      </c>
      <c r="AF223" s="141">
        <v>1460000</v>
      </c>
      <c r="AG223" s="139">
        <v>0</v>
      </c>
      <c r="AH223" s="240"/>
      <c r="AI223" s="142"/>
      <c r="AJ223" s="142"/>
      <c r="AK223" s="142"/>
      <c r="AL223" s="142" t="s">
        <v>2039</v>
      </c>
      <c r="AM223" s="142" t="s">
        <v>2039</v>
      </c>
      <c r="AN223" s="250"/>
    </row>
    <row r="224" spans="1:40" x14ac:dyDescent="0.25">
      <c r="A224" s="233">
        <v>24</v>
      </c>
      <c r="B224" s="234" t="s">
        <v>1258</v>
      </c>
      <c r="C224" s="234" t="s">
        <v>1292</v>
      </c>
      <c r="D224" s="245">
        <v>20140096</v>
      </c>
      <c r="E224" s="261" t="s">
        <v>2040</v>
      </c>
      <c r="F224" s="244" t="s">
        <v>2469</v>
      </c>
      <c r="G224" s="244" t="s">
        <v>24</v>
      </c>
      <c r="H224" s="238" t="s">
        <v>486</v>
      </c>
      <c r="I224" s="247" t="s">
        <v>1246</v>
      </c>
      <c r="J224" s="236" t="s">
        <v>100</v>
      </c>
      <c r="K224" s="248"/>
      <c r="L224" s="249">
        <v>5380000</v>
      </c>
      <c r="M224" s="249">
        <v>0</v>
      </c>
      <c r="N224" s="143">
        <v>5380000</v>
      </c>
      <c r="O224" s="143"/>
      <c r="P224" s="142"/>
      <c r="Q224" s="142"/>
      <c r="R224" s="142"/>
      <c r="S224" s="142"/>
      <c r="T224" s="142"/>
      <c r="U224" s="142"/>
      <c r="V224" s="142"/>
      <c r="W224" s="142"/>
      <c r="X224" s="142"/>
      <c r="Y224" s="140">
        <v>0</v>
      </c>
      <c r="Z224" s="140">
        <v>0</v>
      </c>
      <c r="AA224" s="140">
        <v>5380000</v>
      </c>
      <c r="AB224" s="139">
        <v>0</v>
      </c>
      <c r="AC224" s="139">
        <v>0</v>
      </c>
      <c r="AD224" s="139">
        <v>0</v>
      </c>
      <c r="AE224" s="141">
        <v>5380000</v>
      </c>
      <c r="AF224" s="141">
        <v>5380000</v>
      </c>
      <c r="AG224" s="139">
        <v>0</v>
      </c>
      <c r="AH224" s="240"/>
      <c r="AI224" s="142"/>
      <c r="AJ224" s="142"/>
      <c r="AK224" s="142"/>
      <c r="AL224" s="142" t="s">
        <v>2040</v>
      </c>
      <c r="AM224" s="142" t="s">
        <v>2040</v>
      </c>
      <c r="AN224" s="250"/>
    </row>
    <row r="225" spans="1:40" x14ac:dyDescent="0.25">
      <c r="A225" s="233">
        <v>24</v>
      </c>
      <c r="B225" s="234" t="s">
        <v>1258</v>
      </c>
      <c r="C225" s="234" t="s">
        <v>1292</v>
      </c>
      <c r="D225" s="245">
        <v>20140097</v>
      </c>
      <c r="E225" s="261" t="s">
        <v>2041</v>
      </c>
      <c r="F225" s="244" t="s">
        <v>2469</v>
      </c>
      <c r="G225" s="244" t="s">
        <v>24</v>
      </c>
      <c r="H225" s="238" t="s">
        <v>79</v>
      </c>
      <c r="I225" s="247" t="s">
        <v>1246</v>
      </c>
      <c r="J225" s="236" t="s">
        <v>100</v>
      </c>
      <c r="K225" s="248"/>
      <c r="L225" s="249">
        <v>5000000</v>
      </c>
      <c r="M225" s="249">
        <v>0</v>
      </c>
      <c r="N225" s="143">
        <v>5000000</v>
      </c>
      <c r="O225" s="143"/>
      <c r="P225" s="142"/>
      <c r="Q225" s="142"/>
      <c r="R225" s="142"/>
      <c r="S225" s="142"/>
      <c r="T225" s="142"/>
      <c r="U225" s="142"/>
      <c r="V225" s="142"/>
      <c r="W225" s="142"/>
      <c r="X225" s="142"/>
      <c r="Y225" s="140">
        <v>0</v>
      </c>
      <c r="Z225" s="140">
        <v>0</v>
      </c>
      <c r="AA225" s="140">
        <v>5000000</v>
      </c>
      <c r="AB225" s="139">
        <v>0</v>
      </c>
      <c r="AC225" s="139">
        <v>0</v>
      </c>
      <c r="AD225" s="139">
        <v>0</v>
      </c>
      <c r="AE225" s="141">
        <v>5000000</v>
      </c>
      <c r="AF225" s="141">
        <v>5000000</v>
      </c>
      <c r="AG225" s="139">
        <v>0</v>
      </c>
      <c r="AH225" s="240"/>
      <c r="AI225" s="142"/>
      <c r="AJ225" s="142"/>
      <c r="AK225" s="142"/>
      <c r="AL225" s="142" t="s">
        <v>2041</v>
      </c>
      <c r="AM225" s="142" t="s">
        <v>2041</v>
      </c>
      <c r="AN225" s="250"/>
    </row>
    <row r="226" spans="1:40" x14ac:dyDescent="0.25">
      <c r="A226" s="233">
        <v>24</v>
      </c>
      <c r="B226" s="234" t="s">
        <v>1258</v>
      </c>
      <c r="C226" s="234" t="s">
        <v>1292</v>
      </c>
      <c r="D226" s="245">
        <v>20140098</v>
      </c>
      <c r="E226" s="260" t="s">
        <v>2042</v>
      </c>
      <c r="F226" s="244" t="s">
        <v>2469</v>
      </c>
      <c r="G226" s="244" t="s">
        <v>24</v>
      </c>
      <c r="H226" s="238" t="s">
        <v>148</v>
      </c>
      <c r="I226" s="247" t="s">
        <v>1246</v>
      </c>
      <c r="J226" s="236" t="s">
        <v>100</v>
      </c>
      <c r="K226" s="248"/>
      <c r="L226" s="249">
        <v>3500000</v>
      </c>
      <c r="M226" s="249">
        <v>0</v>
      </c>
      <c r="N226" s="143">
        <v>3500000</v>
      </c>
      <c r="O226" s="143"/>
      <c r="P226" s="142"/>
      <c r="Q226" s="142"/>
      <c r="R226" s="142"/>
      <c r="S226" s="142"/>
      <c r="T226" s="142"/>
      <c r="U226" s="142"/>
      <c r="V226" s="142"/>
      <c r="W226" s="142"/>
      <c r="X226" s="142"/>
      <c r="Y226" s="140">
        <v>0</v>
      </c>
      <c r="Z226" s="140">
        <v>0</v>
      </c>
      <c r="AA226" s="140">
        <v>3500000</v>
      </c>
      <c r="AB226" s="139">
        <v>0</v>
      </c>
      <c r="AC226" s="139">
        <v>0</v>
      </c>
      <c r="AD226" s="139">
        <v>0</v>
      </c>
      <c r="AE226" s="141">
        <v>3500000</v>
      </c>
      <c r="AF226" s="141">
        <v>3500000</v>
      </c>
      <c r="AG226" s="139">
        <v>0</v>
      </c>
      <c r="AH226" s="240"/>
      <c r="AI226" s="142"/>
      <c r="AJ226" s="142"/>
      <c r="AK226" s="142"/>
      <c r="AL226" s="142" t="s">
        <v>2042</v>
      </c>
      <c r="AM226" s="142" t="s">
        <v>2042</v>
      </c>
      <c r="AN226" s="250"/>
    </row>
    <row r="227" spans="1:40" x14ac:dyDescent="0.25">
      <c r="A227" s="233">
        <v>24</v>
      </c>
      <c r="B227" s="234" t="s">
        <v>1258</v>
      </c>
      <c r="C227" s="234" t="s">
        <v>1292</v>
      </c>
      <c r="D227" s="245">
        <v>20140100</v>
      </c>
      <c r="E227" s="261" t="s">
        <v>2043</v>
      </c>
      <c r="F227" s="244" t="s">
        <v>2469</v>
      </c>
      <c r="G227" s="244" t="s">
        <v>24</v>
      </c>
      <c r="H227" s="238" t="s">
        <v>726</v>
      </c>
      <c r="I227" s="247" t="s">
        <v>1246</v>
      </c>
      <c r="J227" s="236" t="s">
        <v>100</v>
      </c>
      <c r="K227" s="248"/>
      <c r="L227" s="249">
        <v>7726000</v>
      </c>
      <c r="M227" s="249">
        <v>0</v>
      </c>
      <c r="N227" s="143">
        <v>7726000</v>
      </c>
      <c r="O227" s="143"/>
      <c r="P227" s="142"/>
      <c r="Q227" s="142"/>
      <c r="R227" s="142"/>
      <c r="S227" s="142"/>
      <c r="T227" s="142"/>
      <c r="U227" s="142"/>
      <c r="V227" s="142"/>
      <c r="W227" s="142"/>
      <c r="X227" s="142"/>
      <c r="Y227" s="140">
        <v>0</v>
      </c>
      <c r="Z227" s="140">
        <v>7726000</v>
      </c>
      <c r="AA227" s="140">
        <v>0</v>
      </c>
      <c r="AB227" s="139">
        <v>0</v>
      </c>
      <c r="AC227" s="139">
        <v>0</v>
      </c>
      <c r="AD227" s="139">
        <v>0</v>
      </c>
      <c r="AE227" s="141">
        <v>7726000</v>
      </c>
      <c r="AF227" s="141">
        <v>7726000</v>
      </c>
      <c r="AG227" s="139">
        <v>0</v>
      </c>
      <c r="AH227" s="240"/>
      <c r="AI227" s="142"/>
      <c r="AJ227" s="142"/>
      <c r="AK227" s="142"/>
      <c r="AL227" s="142" t="s">
        <v>2043</v>
      </c>
      <c r="AM227" s="142" t="s">
        <v>2043</v>
      </c>
      <c r="AN227" s="250"/>
    </row>
    <row r="228" spans="1:40" x14ac:dyDescent="0.25">
      <c r="A228" s="233">
        <v>24</v>
      </c>
      <c r="B228" s="234" t="s">
        <v>1258</v>
      </c>
      <c r="C228" s="234" t="s">
        <v>1292</v>
      </c>
      <c r="D228" s="245">
        <v>20140101</v>
      </c>
      <c r="E228" s="260" t="s">
        <v>2044</v>
      </c>
      <c r="F228" s="244" t="s">
        <v>2469</v>
      </c>
      <c r="G228" s="244" t="s">
        <v>24</v>
      </c>
      <c r="H228" s="238" t="s">
        <v>79</v>
      </c>
      <c r="I228" s="247" t="s">
        <v>1246</v>
      </c>
      <c r="J228" s="236" t="s">
        <v>100</v>
      </c>
      <c r="K228" s="248"/>
      <c r="L228" s="249">
        <v>2500000</v>
      </c>
      <c r="M228" s="249">
        <v>0</v>
      </c>
      <c r="N228" s="143">
        <v>2500000</v>
      </c>
      <c r="O228" s="143"/>
      <c r="P228" s="142"/>
      <c r="Q228" s="142"/>
      <c r="R228" s="142"/>
      <c r="S228" s="142"/>
      <c r="T228" s="142"/>
      <c r="U228" s="142"/>
      <c r="V228" s="142"/>
      <c r="W228" s="142"/>
      <c r="X228" s="142"/>
      <c r="Y228" s="140">
        <v>0</v>
      </c>
      <c r="Z228" s="140">
        <v>2500000</v>
      </c>
      <c r="AA228" s="140">
        <v>0</v>
      </c>
      <c r="AB228" s="139">
        <v>0</v>
      </c>
      <c r="AC228" s="139">
        <v>0</v>
      </c>
      <c r="AD228" s="139">
        <v>0</v>
      </c>
      <c r="AE228" s="141">
        <v>2500000</v>
      </c>
      <c r="AF228" s="141">
        <v>2500000</v>
      </c>
      <c r="AG228" s="139">
        <v>0</v>
      </c>
      <c r="AH228" s="240"/>
      <c r="AI228" s="142"/>
      <c r="AJ228" s="142"/>
      <c r="AK228" s="142"/>
      <c r="AL228" s="142" t="s">
        <v>2044</v>
      </c>
      <c r="AM228" s="142" t="s">
        <v>2044</v>
      </c>
      <c r="AN228" s="250"/>
    </row>
    <row r="229" spans="1:40" x14ac:dyDescent="0.25">
      <c r="A229" s="233">
        <v>24</v>
      </c>
      <c r="B229" s="234" t="s">
        <v>1258</v>
      </c>
      <c r="C229" s="234" t="s">
        <v>1292</v>
      </c>
      <c r="D229" s="245">
        <v>20140102</v>
      </c>
      <c r="E229" s="260" t="s">
        <v>2045</v>
      </c>
      <c r="F229" s="244" t="s">
        <v>2469</v>
      </c>
      <c r="G229" s="244" t="s">
        <v>24</v>
      </c>
      <c r="H229" s="238" t="s">
        <v>79</v>
      </c>
      <c r="I229" s="247" t="s">
        <v>1246</v>
      </c>
      <c r="J229" s="236" t="s">
        <v>100</v>
      </c>
      <c r="K229" s="248"/>
      <c r="L229" s="249">
        <v>5000000</v>
      </c>
      <c r="M229" s="249">
        <v>0</v>
      </c>
      <c r="N229" s="143">
        <v>5000000</v>
      </c>
      <c r="O229" s="143"/>
      <c r="P229" s="142"/>
      <c r="Q229" s="142"/>
      <c r="R229" s="142"/>
      <c r="S229" s="142"/>
      <c r="T229" s="142"/>
      <c r="U229" s="142"/>
      <c r="V229" s="142"/>
      <c r="W229" s="142"/>
      <c r="X229" s="142"/>
      <c r="Y229" s="140">
        <v>0</v>
      </c>
      <c r="Z229" s="140">
        <v>5000000</v>
      </c>
      <c r="AA229" s="140">
        <v>0</v>
      </c>
      <c r="AB229" s="139">
        <v>0</v>
      </c>
      <c r="AC229" s="139">
        <v>0</v>
      </c>
      <c r="AD229" s="139">
        <v>0</v>
      </c>
      <c r="AE229" s="141">
        <v>5000000</v>
      </c>
      <c r="AF229" s="141">
        <v>5000000</v>
      </c>
      <c r="AG229" s="139">
        <v>0</v>
      </c>
      <c r="AH229" s="240"/>
      <c r="AI229" s="142"/>
      <c r="AJ229" s="142"/>
      <c r="AK229" s="142"/>
      <c r="AL229" s="142" t="s">
        <v>2045</v>
      </c>
      <c r="AM229" s="142" t="s">
        <v>2045</v>
      </c>
      <c r="AN229" s="250"/>
    </row>
    <row r="230" spans="1:40" x14ac:dyDescent="0.25">
      <c r="A230" s="233">
        <v>24</v>
      </c>
      <c r="B230" s="234" t="s">
        <v>1258</v>
      </c>
      <c r="C230" s="234" t="s">
        <v>1292</v>
      </c>
      <c r="D230" s="245">
        <v>20140103</v>
      </c>
      <c r="E230" s="260" t="s">
        <v>2046</v>
      </c>
      <c r="F230" s="244" t="s">
        <v>2469</v>
      </c>
      <c r="G230" s="244" t="s">
        <v>24</v>
      </c>
      <c r="H230" s="238" t="s">
        <v>124</v>
      </c>
      <c r="I230" s="247" t="s">
        <v>1246</v>
      </c>
      <c r="J230" s="236" t="s">
        <v>100</v>
      </c>
      <c r="K230" s="248"/>
      <c r="L230" s="249">
        <v>4800000</v>
      </c>
      <c r="M230" s="249">
        <v>0</v>
      </c>
      <c r="N230" s="143">
        <v>4800000</v>
      </c>
      <c r="O230" s="143"/>
      <c r="P230" s="142"/>
      <c r="Q230" s="142"/>
      <c r="R230" s="142"/>
      <c r="S230" s="142"/>
      <c r="T230" s="142"/>
      <c r="U230" s="142"/>
      <c r="V230" s="142"/>
      <c r="W230" s="142"/>
      <c r="X230" s="142"/>
      <c r="Y230" s="140">
        <v>0</v>
      </c>
      <c r="Z230" s="140">
        <v>0</v>
      </c>
      <c r="AA230" s="140">
        <v>4800000</v>
      </c>
      <c r="AB230" s="139">
        <v>0</v>
      </c>
      <c r="AC230" s="139">
        <v>0</v>
      </c>
      <c r="AD230" s="139">
        <v>0</v>
      </c>
      <c r="AE230" s="141">
        <v>4800000</v>
      </c>
      <c r="AF230" s="141">
        <v>4800000</v>
      </c>
      <c r="AG230" s="139">
        <v>0</v>
      </c>
      <c r="AH230" s="240"/>
      <c r="AI230" s="142"/>
      <c r="AJ230" s="142"/>
      <c r="AK230" s="142"/>
      <c r="AL230" s="142" t="s">
        <v>2046</v>
      </c>
      <c r="AM230" s="142" t="s">
        <v>2046</v>
      </c>
      <c r="AN230" s="250"/>
    </row>
    <row r="231" spans="1:40" x14ac:dyDescent="0.25">
      <c r="A231" s="233">
        <v>24</v>
      </c>
      <c r="B231" s="234" t="s">
        <v>1258</v>
      </c>
      <c r="C231" s="234" t="s">
        <v>1292</v>
      </c>
      <c r="D231" s="245">
        <v>20140104</v>
      </c>
      <c r="E231" s="260" t="s">
        <v>2047</v>
      </c>
      <c r="F231" s="244" t="s">
        <v>2469</v>
      </c>
      <c r="G231" s="244" t="s">
        <v>24</v>
      </c>
      <c r="H231" s="244" t="s">
        <v>2491</v>
      </c>
      <c r="I231" s="247" t="s">
        <v>1246</v>
      </c>
      <c r="J231" s="236" t="s">
        <v>100</v>
      </c>
      <c r="K231" s="248"/>
      <c r="L231" s="249">
        <v>5000000</v>
      </c>
      <c r="M231" s="249">
        <v>0</v>
      </c>
      <c r="N231" s="143">
        <v>5000000</v>
      </c>
      <c r="O231" s="143"/>
      <c r="P231" s="142"/>
      <c r="Q231" s="142"/>
      <c r="R231" s="142"/>
      <c r="S231" s="142"/>
      <c r="T231" s="142"/>
      <c r="U231" s="142"/>
      <c r="V231" s="142"/>
      <c r="W231" s="142"/>
      <c r="X231" s="142"/>
      <c r="Y231" s="140">
        <v>0</v>
      </c>
      <c r="Z231" s="140">
        <v>0</v>
      </c>
      <c r="AA231" s="140">
        <v>5000000</v>
      </c>
      <c r="AB231" s="139">
        <v>0</v>
      </c>
      <c r="AC231" s="139">
        <v>0</v>
      </c>
      <c r="AD231" s="139">
        <v>0</v>
      </c>
      <c r="AE231" s="141">
        <v>5000000</v>
      </c>
      <c r="AF231" s="141">
        <v>5000000</v>
      </c>
      <c r="AG231" s="139">
        <v>0</v>
      </c>
      <c r="AH231" s="240"/>
      <c r="AI231" s="142"/>
      <c r="AJ231" s="142"/>
      <c r="AK231" s="142"/>
      <c r="AL231" s="142" t="s">
        <v>2047</v>
      </c>
      <c r="AM231" s="142" t="s">
        <v>2047</v>
      </c>
      <c r="AN231" s="250"/>
    </row>
    <row r="232" spans="1:40" x14ac:dyDescent="0.25">
      <c r="A232" s="233">
        <v>24</v>
      </c>
      <c r="B232" s="234" t="s">
        <v>1258</v>
      </c>
      <c r="C232" s="234" t="s">
        <v>1292</v>
      </c>
      <c r="D232" s="245">
        <v>20140105</v>
      </c>
      <c r="E232" s="261" t="s">
        <v>2048</v>
      </c>
      <c r="F232" s="244" t="s">
        <v>2469</v>
      </c>
      <c r="G232" s="244" t="s">
        <v>24</v>
      </c>
      <c r="H232" s="238" t="s">
        <v>244</v>
      </c>
      <c r="I232" s="247" t="s">
        <v>1246</v>
      </c>
      <c r="J232" s="236" t="s">
        <v>100</v>
      </c>
      <c r="K232" s="248"/>
      <c r="L232" s="249">
        <v>2942000</v>
      </c>
      <c r="M232" s="249">
        <v>0</v>
      </c>
      <c r="N232" s="143">
        <v>2942000</v>
      </c>
      <c r="O232" s="143"/>
      <c r="P232" s="142"/>
      <c r="Q232" s="142"/>
      <c r="R232" s="142"/>
      <c r="S232" s="142"/>
      <c r="T232" s="142"/>
      <c r="U232" s="142"/>
      <c r="V232" s="142"/>
      <c r="W232" s="142"/>
      <c r="X232" s="142"/>
      <c r="Y232" s="140">
        <v>0</v>
      </c>
      <c r="Z232" s="140">
        <v>0</v>
      </c>
      <c r="AA232" s="140">
        <v>2941500</v>
      </c>
      <c r="AB232" s="139">
        <v>0</v>
      </c>
      <c r="AC232" s="139">
        <v>0</v>
      </c>
      <c r="AD232" s="139">
        <v>0</v>
      </c>
      <c r="AE232" s="141">
        <v>2941500</v>
      </c>
      <c r="AF232" s="141">
        <v>2941500</v>
      </c>
      <c r="AG232" s="139">
        <v>500</v>
      </c>
      <c r="AH232" s="240"/>
      <c r="AI232" s="142"/>
      <c r="AJ232" s="142"/>
      <c r="AK232" s="142"/>
      <c r="AL232" s="142" t="s">
        <v>2048</v>
      </c>
      <c r="AM232" s="142" t="s">
        <v>2048</v>
      </c>
      <c r="AN232" s="250"/>
    </row>
    <row r="233" spans="1:40" x14ac:dyDescent="0.25">
      <c r="A233" s="233">
        <v>24</v>
      </c>
      <c r="B233" s="234" t="s">
        <v>1258</v>
      </c>
      <c r="C233" s="234" t="s">
        <v>1292</v>
      </c>
      <c r="D233" s="245">
        <v>20140106</v>
      </c>
      <c r="E233" s="261" t="s">
        <v>2049</v>
      </c>
      <c r="F233" s="244" t="s">
        <v>2469</v>
      </c>
      <c r="G233" s="244" t="s">
        <v>24</v>
      </c>
      <c r="H233" s="238" t="s">
        <v>248</v>
      </c>
      <c r="I233" s="247" t="s">
        <v>1246</v>
      </c>
      <c r="J233" s="236" t="s">
        <v>100</v>
      </c>
      <c r="K233" s="248"/>
      <c r="L233" s="249">
        <v>8650000</v>
      </c>
      <c r="M233" s="249">
        <v>0</v>
      </c>
      <c r="N233" s="143">
        <v>8650000</v>
      </c>
      <c r="O233" s="143"/>
      <c r="P233" s="142"/>
      <c r="Q233" s="142"/>
      <c r="R233" s="142"/>
      <c r="S233" s="142"/>
      <c r="T233" s="142"/>
      <c r="U233" s="142"/>
      <c r="V233" s="142"/>
      <c r="W233" s="142"/>
      <c r="X233" s="142"/>
      <c r="Y233" s="140">
        <v>0</v>
      </c>
      <c r="Z233" s="140">
        <v>0</v>
      </c>
      <c r="AA233" s="140">
        <v>8650000</v>
      </c>
      <c r="AB233" s="139">
        <v>0</v>
      </c>
      <c r="AC233" s="139">
        <v>0</v>
      </c>
      <c r="AD233" s="139">
        <v>0</v>
      </c>
      <c r="AE233" s="141">
        <v>8650000</v>
      </c>
      <c r="AF233" s="141">
        <v>8650000</v>
      </c>
      <c r="AG233" s="139">
        <v>0</v>
      </c>
      <c r="AH233" s="240"/>
      <c r="AI233" s="142"/>
      <c r="AJ233" s="142"/>
      <c r="AK233" s="142"/>
      <c r="AL233" s="142" t="s">
        <v>2049</v>
      </c>
      <c r="AM233" s="142" t="s">
        <v>2049</v>
      </c>
      <c r="AN233" s="250"/>
    </row>
    <row r="234" spans="1:40" x14ac:dyDescent="0.25">
      <c r="A234" s="233">
        <v>24</v>
      </c>
      <c r="B234" s="234" t="s">
        <v>1258</v>
      </c>
      <c r="C234" s="234" t="s">
        <v>1292</v>
      </c>
      <c r="D234" s="245">
        <v>20140107</v>
      </c>
      <c r="E234" s="261" t="s">
        <v>2050</v>
      </c>
      <c r="F234" s="244" t="s">
        <v>2469</v>
      </c>
      <c r="G234" s="244" t="s">
        <v>24</v>
      </c>
      <c r="H234" s="238" t="s">
        <v>196</v>
      </c>
      <c r="I234" s="247" t="s">
        <v>1246</v>
      </c>
      <c r="J234" s="236" t="s">
        <v>100</v>
      </c>
      <c r="K234" s="248"/>
      <c r="L234" s="249">
        <v>2498000</v>
      </c>
      <c r="M234" s="249">
        <v>0</v>
      </c>
      <c r="N234" s="143">
        <v>2498000</v>
      </c>
      <c r="O234" s="143"/>
      <c r="P234" s="142"/>
      <c r="Q234" s="142"/>
      <c r="R234" s="142"/>
      <c r="S234" s="142"/>
      <c r="T234" s="142"/>
      <c r="U234" s="142"/>
      <c r="V234" s="142"/>
      <c r="W234" s="142"/>
      <c r="X234" s="142"/>
      <c r="Y234" s="140">
        <v>0</v>
      </c>
      <c r="Z234" s="140">
        <v>0</v>
      </c>
      <c r="AA234" s="140">
        <v>2497600</v>
      </c>
      <c r="AB234" s="139">
        <v>0</v>
      </c>
      <c r="AC234" s="139">
        <v>0</v>
      </c>
      <c r="AD234" s="139">
        <v>0</v>
      </c>
      <c r="AE234" s="141">
        <v>2497600</v>
      </c>
      <c r="AF234" s="141">
        <v>2497600</v>
      </c>
      <c r="AG234" s="139">
        <v>400</v>
      </c>
      <c r="AH234" s="240"/>
      <c r="AI234" s="142"/>
      <c r="AJ234" s="142"/>
      <c r="AK234" s="142"/>
      <c r="AL234" s="142" t="s">
        <v>2050</v>
      </c>
      <c r="AM234" s="142" t="s">
        <v>2050</v>
      </c>
      <c r="AN234" s="250"/>
    </row>
    <row r="235" spans="1:40" ht="15.75" customHeight="1" x14ac:dyDescent="0.25">
      <c r="A235" s="233">
        <v>24</v>
      </c>
      <c r="B235" s="234" t="s">
        <v>1258</v>
      </c>
      <c r="C235" s="234" t="s">
        <v>1292</v>
      </c>
      <c r="D235" s="245">
        <v>20140108</v>
      </c>
      <c r="E235" s="261" t="s">
        <v>2051</v>
      </c>
      <c r="F235" s="244" t="s">
        <v>2469</v>
      </c>
      <c r="G235" s="244" t="s">
        <v>24</v>
      </c>
      <c r="H235" s="238" t="s">
        <v>39</v>
      </c>
      <c r="I235" s="247" t="s">
        <v>1246</v>
      </c>
      <c r="J235" s="236" t="s">
        <v>100</v>
      </c>
      <c r="K235" s="248"/>
      <c r="L235" s="249">
        <v>10000000</v>
      </c>
      <c r="M235" s="249">
        <v>0</v>
      </c>
      <c r="N235" s="143">
        <v>10000000</v>
      </c>
      <c r="O235" s="143"/>
      <c r="P235" s="142"/>
      <c r="Q235" s="142"/>
      <c r="R235" s="142"/>
      <c r="S235" s="142"/>
      <c r="T235" s="142"/>
      <c r="U235" s="142"/>
      <c r="V235" s="142"/>
      <c r="W235" s="142"/>
      <c r="X235" s="142"/>
      <c r="Y235" s="140">
        <v>0</v>
      </c>
      <c r="Z235" s="140">
        <v>0</v>
      </c>
      <c r="AA235" s="140">
        <v>10000000</v>
      </c>
      <c r="AB235" s="139">
        <v>0</v>
      </c>
      <c r="AC235" s="139">
        <v>0</v>
      </c>
      <c r="AD235" s="139">
        <v>0</v>
      </c>
      <c r="AE235" s="141">
        <v>10000000</v>
      </c>
      <c r="AF235" s="141">
        <v>10000000</v>
      </c>
      <c r="AG235" s="139">
        <v>0</v>
      </c>
      <c r="AH235" s="240"/>
      <c r="AI235" s="142"/>
      <c r="AJ235" s="142"/>
      <c r="AK235" s="142"/>
      <c r="AL235" s="142" t="s">
        <v>2051</v>
      </c>
      <c r="AM235" s="142" t="s">
        <v>2051</v>
      </c>
      <c r="AN235" s="250"/>
    </row>
    <row r="236" spans="1:40" x14ac:dyDescent="0.25">
      <c r="A236" s="233">
        <v>24</v>
      </c>
      <c r="B236" s="234" t="s">
        <v>1258</v>
      </c>
      <c r="C236" s="234" t="s">
        <v>1292</v>
      </c>
      <c r="D236" s="245">
        <v>20140109</v>
      </c>
      <c r="E236" s="261" t="s">
        <v>2052</v>
      </c>
      <c r="F236" s="244" t="s">
        <v>2469</v>
      </c>
      <c r="G236" s="244" t="s">
        <v>24</v>
      </c>
      <c r="H236" s="238" t="s">
        <v>2966</v>
      </c>
      <c r="I236" s="247" t="s">
        <v>1246</v>
      </c>
      <c r="J236" s="236" t="s">
        <v>100</v>
      </c>
      <c r="K236" s="248"/>
      <c r="L236" s="249">
        <v>5000000</v>
      </c>
      <c r="M236" s="249">
        <v>0</v>
      </c>
      <c r="N236" s="143">
        <v>5000000</v>
      </c>
      <c r="O236" s="143"/>
      <c r="P236" s="142"/>
      <c r="Q236" s="142"/>
      <c r="R236" s="142"/>
      <c r="S236" s="142"/>
      <c r="T236" s="142"/>
      <c r="U236" s="142"/>
      <c r="V236" s="142"/>
      <c r="W236" s="142"/>
      <c r="X236" s="142"/>
      <c r="Y236" s="140">
        <v>0</v>
      </c>
      <c r="Z236" s="140">
        <v>5000000</v>
      </c>
      <c r="AA236" s="140">
        <v>0</v>
      </c>
      <c r="AB236" s="139">
        <v>0</v>
      </c>
      <c r="AC236" s="139">
        <v>0</v>
      </c>
      <c r="AD236" s="139">
        <v>0</v>
      </c>
      <c r="AE236" s="141">
        <v>5000000</v>
      </c>
      <c r="AF236" s="141">
        <v>5000000</v>
      </c>
      <c r="AG236" s="139">
        <v>0</v>
      </c>
      <c r="AH236" s="240"/>
      <c r="AI236" s="142"/>
      <c r="AJ236" s="142"/>
      <c r="AK236" s="142"/>
      <c r="AL236" s="142" t="s">
        <v>2052</v>
      </c>
      <c r="AM236" s="142" t="s">
        <v>2052</v>
      </c>
      <c r="AN236" s="250"/>
    </row>
    <row r="237" spans="1:40" x14ac:dyDescent="0.25">
      <c r="A237" s="233">
        <v>24</v>
      </c>
      <c r="B237" s="234" t="s">
        <v>1258</v>
      </c>
      <c r="C237" s="234" t="s">
        <v>1292</v>
      </c>
      <c r="D237" s="245">
        <v>20140110</v>
      </c>
      <c r="E237" s="260" t="s">
        <v>2053</v>
      </c>
      <c r="F237" s="244" t="s">
        <v>2469</v>
      </c>
      <c r="G237" s="244" t="s">
        <v>24</v>
      </c>
      <c r="H237" s="238" t="s">
        <v>248</v>
      </c>
      <c r="I237" s="247" t="s">
        <v>1246</v>
      </c>
      <c r="J237" s="236" t="s">
        <v>100</v>
      </c>
      <c r="K237" s="248"/>
      <c r="L237" s="249">
        <v>4800000</v>
      </c>
      <c r="M237" s="249">
        <v>0</v>
      </c>
      <c r="N237" s="143">
        <v>4800000</v>
      </c>
      <c r="O237" s="143"/>
      <c r="P237" s="142"/>
      <c r="Q237" s="142"/>
      <c r="R237" s="142"/>
      <c r="S237" s="142"/>
      <c r="T237" s="142"/>
      <c r="U237" s="142"/>
      <c r="V237" s="142"/>
      <c r="W237" s="142"/>
      <c r="X237" s="142"/>
      <c r="Y237" s="140">
        <v>0</v>
      </c>
      <c r="Z237" s="140">
        <v>4800000</v>
      </c>
      <c r="AA237" s="140">
        <v>0</v>
      </c>
      <c r="AB237" s="139">
        <v>0</v>
      </c>
      <c r="AC237" s="139">
        <v>0</v>
      </c>
      <c r="AD237" s="139">
        <v>0</v>
      </c>
      <c r="AE237" s="141">
        <v>4800000</v>
      </c>
      <c r="AF237" s="141">
        <v>4800000</v>
      </c>
      <c r="AG237" s="139">
        <v>0</v>
      </c>
      <c r="AH237" s="240"/>
      <c r="AI237" s="142"/>
      <c r="AJ237" s="142"/>
      <c r="AK237" s="142"/>
      <c r="AL237" s="142" t="s">
        <v>2053</v>
      </c>
      <c r="AM237" s="142" t="s">
        <v>2053</v>
      </c>
      <c r="AN237" s="250"/>
    </row>
    <row r="238" spans="1:40" x14ac:dyDescent="0.25">
      <c r="A238" s="233">
        <v>24</v>
      </c>
      <c r="B238" s="234" t="s">
        <v>1258</v>
      </c>
      <c r="C238" s="234" t="s">
        <v>1292</v>
      </c>
      <c r="D238" s="245">
        <v>20140111</v>
      </c>
      <c r="E238" s="261" t="s">
        <v>2054</v>
      </c>
      <c r="F238" s="244" t="s">
        <v>2469</v>
      </c>
      <c r="G238" s="244" t="s">
        <v>24</v>
      </c>
      <c r="H238" s="238" t="s">
        <v>124</v>
      </c>
      <c r="I238" s="247" t="s">
        <v>1246</v>
      </c>
      <c r="J238" s="236" t="s">
        <v>100</v>
      </c>
      <c r="K238" s="248"/>
      <c r="L238" s="249">
        <v>4955000</v>
      </c>
      <c r="M238" s="249">
        <v>0</v>
      </c>
      <c r="N238" s="143">
        <v>4955000</v>
      </c>
      <c r="O238" s="143"/>
      <c r="P238" s="142"/>
      <c r="Q238" s="142"/>
      <c r="R238" s="142"/>
      <c r="S238" s="142"/>
      <c r="T238" s="142"/>
      <c r="U238" s="142"/>
      <c r="V238" s="142"/>
      <c r="W238" s="142"/>
      <c r="X238" s="142"/>
      <c r="Y238" s="140">
        <v>0</v>
      </c>
      <c r="Z238" s="140">
        <v>4955000</v>
      </c>
      <c r="AA238" s="140">
        <v>0</v>
      </c>
      <c r="AB238" s="139">
        <v>0</v>
      </c>
      <c r="AC238" s="139">
        <v>0</v>
      </c>
      <c r="AD238" s="139">
        <v>0</v>
      </c>
      <c r="AE238" s="141">
        <v>4955000</v>
      </c>
      <c r="AF238" s="141">
        <v>4955000</v>
      </c>
      <c r="AG238" s="139">
        <v>0</v>
      </c>
      <c r="AH238" s="240"/>
      <c r="AI238" s="142"/>
      <c r="AJ238" s="142"/>
      <c r="AK238" s="142"/>
      <c r="AL238" s="142" t="s">
        <v>2054</v>
      </c>
      <c r="AM238" s="142" t="s">
        <v>2054</v>
      </c>
      <c r="AN238" s="250"/>
    </row>
    <row r="239" spans="1:40" x14ac:dyDescent="0.25">
      <c r="A239" s="233">
        <v>24</v>
      </c>
      <c r="B239" s="234" t="s">
        <v>1258</v>
      </c>
      <c r="C239" s="234" t="s">
        <v>1292</v>
      </c>
      <c r="D239" s="245">
        <v>20140112</v>
      </c>
      <c r="E239" s="261" t="s">
        <v>2055</v>
      </c>
      <c r="F239" s="244" t="s">
        <v>2469</v>
      </c>
      <c r="G239" s="244" t="s">
        <v>24</v>
      </c>
      <c r="H239" s="238" t="s">
        <v>726</v>
      </c>
      <c r="I239" s="247" t="s">
        <v>1246</v>
      </c>
      <c r="J239" s="236" t="s">
        <v>100</v>
      </c>
      <c r="K239" s="248"/>
      <c r="L239" s="249">
        <v>1240000</v>
      </c>
      <c r="M239" s="249">
        <v>0</v>
      </c>
      <c r="N239" s="143">
        <v>1240000</v>
      </c>
      <c r="O239" s="143"/>
      <c r="P239" s="142"/>
      <c r="Q239" s="142"/>
      <c r="R239" s="142"/>
      <c r="S239" s="142"/>
      <c r="T239" s="142"/>
      <c r="U239" s="142"/>
      <c r="V239" s="142"/>
      <c r="W239" s="142"/>
      <c r="X239" s="142"/>
      <c r="Y239" s="140">
        <v>0</v>
      </c>
      <c r="Z239" s="140">
        <v>1239980</v>
      </c>
      <c r="AA239" s="140">
        <v>0</v>
      </c>
      <c r="AB239" s="139">
        <v>0</v>
      </c>
      <c r="AC239" s="139">
        <v>0</v>
      </c>
      <c r="AD239" s="139">
        <v>0</v>
      </c>
      <c r="AE239" s="141">
        <v>1239980</v>
      </c>
      <c r="AF239" s="141">
        <v>1239980</v>
      </c>
      <c r="AG239" s="139">
        <v>20</v>
      </c>
      <c r="AH239" s="240"/>
      <c r="AI239" s="142"/>
      <c r="AJ239" s="142"/>
      <c r="AK239" s="142"/>
      <c r="AL239" s="142" t="s">
        <v>2055</v>
      </c>
      <c r="AM239" s="142" t="s">
        <v>2055</v>
      </c>
      <c r="AN239" s="250"/>
    </row>
    <row r="240" spans="1:40" x14ac:dyDescent="0.25">
      <c r="A240" s="233">
        <v>24</v>
      </c>
      <c r="B240" s="234" t="s">
        <v>1258</v>
      </c>
      <c r="C240" s="234" t="s">
        <v>1292</v>
      </c>
      <c r="D240" s="245">
        <v>20140113</v>
      </c>
      <c r="E240" s="261" t="s">
        <v>2056</v>
      </c>
      <c r="F240" s="244" t="s">
        <v>2469</v>
      </c>
      <c r="G240" s="244" t="s">
        <v>24</v>
      </c>
      <c r="H240" s="238" t="s">
        <v>258</v>
      </c>
      <c r="I240" s="247" t="s">
        <v>1246</v>
      </c>
      <c r="J240" s="236" t="s">
        <v>100</v>
      </c>
      <c r="K240" s="248"/>
      <c r="L240" s="249">
        <v>9425000</v>
      </c>
      <c r="M240" s="249">
        <v>0</v>
      </c>
      <c r="N240" s="143">
        <v>9425000</v>
      </c>
      <c r="O240" s="143"/>
      <c r="P240" s="142"/>
      <c r="Q240" s="142"/>
      <c r="R240" s="142"/>
      <c r="S240" s="142"/>
      <c r="T240" s="142"/>
      <c r="U240" s="142"/>
      <c r="V240" s="142"/>
      <c r="W240" s="142"/>
      <c r="X240" s="142"/>
      <c r="Y240" s="140">
        <v>0</v>
      </c>
      <c r="Z240" s="140">
        <v>9425090</v>
      </c>
      <c r="AA240" s="140">
        <v>0</v>
      </c>
      <c r="AB240" s="139">
        <v>0</v>
      </c>
      <c r="AC240" s="139">
        <v>0</v>
      </c>
      <c r="AD240" s="139">
        <v>0</v>
      </c>
      <c r="AE240" s="141">
        <v>9425090</v>
      </c>
      <c r="AF240" s="141">
        <v>9425090</v>
      </c>
      <c r="AG240" s="139">
        <v>-90</v>
      </c>
      <c r="AH240" s="240"/>
      <c r="AI240" s="142"/>
      <c r="AJ240" s="142"/>
      <c r="AK240" s="142"/>
      <c r="AL240" s="142" t="s">
        <v>2056</v>
      </c>
      <c r="AM240" s="142" t="s">
        <v>2056</v>
      </c>
      <c r="AN240" s="250"/>
    </row>
    <row r="241" spans="1:40" x14ac:dyDescent="0.25">
      <c r="A241" s="233">
        <v>24</v>
      </c>
      <c r="B241" s="234" t="s">
        <v>1258</v>
      </c>
      <c r="C241" s="234" t="s">
        <v>1292</v>
      </c>
      <c r="D241" s="245">
        <v>20140114</v>
      </c>
      <c r="E241" s="260" t="s">
        <v>2057</v>
      </c>
      <c r="F241" s="244" t="s">
        <v>2469</v>
      </c>
      <c r="G241" s="244" t="s">
        <v>24</v>
      </c>
      <c r="H241" s="238" t="s">
        <v>256</v>
      </c>
      <c r="I241" s="247" t="s">
        <v>1246</v>
      </c>
      <c r="J241" s="236" t="s">
        <v>100</v>
      </c>
      <c r="K241" s="248"/>
      <c r="L241" s="249">
        <v>3000000</v>
      </c>
      <c r="M241" s="249">
        <v>0</v>
      </c>
      <c r="N241" s="143">
        <v>3000000</v>
      </c>
      <c r="O241" s="143"/>
      <c r="P241" s="142"/>
      <c r="Q241" s="142"/>
      <c r="R241" s="142"/>
      <c r="S241" s="142"/>
      <c r="T241" s="142"/>
      <c r="U241" s="142"/>
      <c r="V241" s="142"/>
      <c r="W241" s="142"/>
      <c r="X241" s="142"/>
      <c r="Y241" s="140">
        <v>0</v>
      </c>
      <c r="Z241" s="140">
        <v>0</v>
      </c>
      <c r="AA241" s="140">
        <v>3000000</v>
      </c>
      <c r="AB241" s="139">
        <v>0</v>
      </c>
      <c r="AC241" s="139">
        <v>0</v>
      </c>
      <c r="AD241" s="139">
        <v>0</v>
      </c>
      <c r="AE241" s="141">
        <v>3000000</v>
      </c>
      <c r="AF241" s="141">
        <v>3000000</v>
      </c>
      <c r="AG241" s="139">
        <v>0</v>
      </c>
      <c r="AH241" s="240"/>
      <c r="AI241" s="142"/>
      <c r="AJ241" s="142"/>
      <c r="AK241" s="142"/>
      <c r="AL241" s="142" t="s">
        <v>2057</v>
      </c>
      <c r="AM241" s="142" t="s">
        <v>2057</v>
      </c>
      <c r="AN241" s="250"/>
    </row>
    <row r="242" spans="1:40" x14ac:dyDescent="0.25">
      <c r="A242" s="233">
        <v>24</v>
      </c>
      <c r="B242" s="234" t="s">
        <v>1258</v>
      </c>
      <c r="C242" s="234" t="s">
        <v>1292</v>
      </c>
      <c r="D242" s="245">
        <v>20140115</v>
      </c>
      <c r="E242" s="260" t="s">
        <v>2058</v>
      </c>
      <c r="F242" s="244" t="s">
        <v>2469</v>
      </c>
      <c r="G242" s="244" t="s">
        <v>24</v>
      </c>
      <c r="H242" s="238" t="s">
        <v>68</v>
      </c>
      <c r="I242" s="247" t="s">
        <v>1246</v>
      </c>
      <c r="J242" s="236" t="s">
        <v>100</v>
      </c>
      <c r="K242" s="248"/>
      <c r="L242" s="249">
        <v>4003000</v>
      </c>
      <c r="M242" s="249">
        <v>0</v>
      </c>
      <c r="N242" s="143">
        <v>4003000</v>
      </c>
      <c r="O242" s="143"/>
      <c r="P242" s="142"/>
      <c r="Q242" s="142"/>
      <c r="R242" s="142"/>
      <c r="S242" s="142"/>
      <c r="T242" s="142"/>
      <c r="U242" s="142"/>
      <c r="V242" s="142"/>
      <c r="W242" s="142"/>
      <c r="X242" s="142"/>
      <c r="Y242" s="140">
        <v>0</v>
      </c>
      <c r="Z242" s="140">
        <v>0</v>
      </c>
      <c r="AA242" s="140">
        <v>4002600</v>
      </c>
      <c r="AB242" s="139">
        <v>0</v>
      </c>
      <c r="AC242" s="139">
        <v>0</v>
      </c>
      <c r="AD242" s="139">
        <v>0</v>
      </c>
      <c r="AE242" s="141">
        <v>4002600</v>
      </c>
      <c r="AF242" s="141">
        <v>4002600</v>
      </c>
      <c r="AG242" s="139">
        <v>400</v>
      </c>
      <c r="AH242" s="240"/>
      <c r="AI242" s="142"/>
      <c r="AJ242" s="142"/>
      <c r="AK242" s="142"/>
      <c r="AL242" s="142" t="s">
        <v>2058</v>
      </c>
      <c r="AM242" s="142" t="s">
        <v>2058</v>
      </c>
      <c r="AN242" s="250"/>
    </row>
    <row r="243" spans="1:40" x14ac:dyDescent="0.25">
      <c r="A243" s="233">
        <v>24</v>
      </c>
      <c r="B243" s="234" t="s">
        <v>1258</v>
      </c>
      <c r="C243" s="234" t="s">
        <v>1292</v>
      </c>
      <c r="D243" s="245">
        <v>20140116</v>
      </c>
      <c r="E243" s="260" t="s">
        <v>2059</v>
      </c>
      <c r="F243" s="244" t="s">
        <v>2469</v>
      </c>
      <c r="G243" s="244" t="s">
        <v>24</v>
      </c>
      <c r="H243" s="238" t="s">
        <v>2517</v>
      </c>
      <c r="I243" s="247" t="s">
        <v>1246</v>
      </c>
      <c r="J243" s="236" t="s">
        <v>100</v>
      </c>
      <c r="K243" s="248"/>
      <c r="L243" s="249">
        <v>5000000</v>
      </c>
      <c r="M243" s="249">
        <v>0</v>
      </c>
      <c r="N243" s="143">
        <v>5000000</v>
      </c>
      <c r="O243" s="143"/>
      <c r="P243" s="142"/>
      <c r="Q243" s="142"/>
      <c r="R243" s="142"/>
      <c r="S243" s="142"/>
      <c r="T243" s="142"/>
      <c r="U243" s="142"/>
      <c r="V243" s="142"/>
      <c r="W243" s="142"/>
      <c r="X243" s="142"/>
      <c r="Y243" s="140">
        <v>0</v>
      </c>
      <c r="Z243" s="140">
        <v>5000000</v>
      </c>
      <c r="AA243" s="140">
        <v>0</v>
      </c>
      <c r="AB243" s="139">
        <v>0</v>
      </c>
      <c r="AC243" s="139">
        <v>0</v>
      </c>
      <c r="AD243" s="139">
        <v>0</v>
      </c>
      <c r="AE243" s="141">
        <v>5000000</v>
      </c>
      <c r="AF243" s="141">
        <v>5000000</v>
      </c>
      <c r="AG243" s="139">
        <v>0</v>
      </c>
      <c r="AH243" s="240"/>
      <c r="AI243" s="142"/>
      <c r="AJ243" s="142"/>
      <c r="AK243" s="142"/>
      <c r="AL243" s="142" t="s">
        <v>2059</v>
      </c>
      <c r="AM243" s="142" t="s">
        <v>2059</v>
      </c>
      <c r="AN243" s="250"/>
    </row>
    <row r="244" spans="1:40" x14ac:dyDescent="0.25">
      <c r="A244" s="233">
        <v>24</v>
      </c>
      <c r="B244" s="234" t="s">
        <v>1258</v>
      </c>
      <c r="C244" s="234" t="s">
        <v>1292</v>
      </c>
      <c r="D244" s="245">
        <v>20140117</v>
      </c>
      <c r="E244" s="261" t="s">
        <v>2060</v>
      </c>
      <c r="F244" s="244" t="s">
        <v>2469</v>
      </c>
      <c r="G244" s="244" t="s">
        <v>24</v>
      </c>
      <c r="H244" s="238" t="s">
        <v>3096</v>
      </c>
      <c r="I244" s="247" t="s">
        <v>1246</v>
      </c>
      <c r="J244" s="236" t="s">
        <v>100</v>
      </c>
      <c r="K244" s="248"/>
      <c r="L244" s="249">
        <v>5000000</v>
      </c>
      <c r="M244" s="249">
        <v>0</v>
      </c>
      <c r="N244" s="143">
        <v>5000000</v>
      </c>
      <c r="O244" s="143"/>
      <c r="P244" s="142"/>
      <c r="Q244" s="142"/>
      <c r="R244" s="142"/>
      <c r="S244" s="142"/>
      <c r="T244" s="142"/>
      <c r="U244" s="142"/>
      <c r="V244" s="142"/>
      <c r="W244" s="142"/>
      <c r="X244" s="142"/>
      <c r="Y244" s="140">
        <v>0</v>
      </c>
      <c r="Z244" s="140">
        <v>5000000</v>
      </c>
      <c r="AA244" s="140">
        <v>0</v>
      </c>
      <c r="AB244" s="139">
        <v>0</v>
      </c>
      <c r="AC244" s="139">
        <v>0</v>
      </c>
      <c r="AD244" s="139">
        <v>0</v>
      </c>
      <c r="AE244" s="141">
        <v>5000000</v>
      </c>
      <c r="AF244" s="141">
        <v>5000000</v>
      </c>
      <c r="AG244" s="139">
        <v>0</v>
      </c>
      <c r="AH244" s="240"/>
      <c r="AI244" s="142"/>
      <c r="AJ244" s="142"/>
      <c r="AK244" s="142"/>
      <c r="AL244" s="142" t="s">
        <v>2060</v>
      </c>
      <c r="AM244" s="142" t="s">
        <v>2060</v>
      </c>
      <c r="AN244" s="250"/>
    </row>
    <row r="245" spans="1:40" x14ac:dyDescent="0.25">
      <c r="A245" s="233">
        <v>24</v>
      </c>
      <c r="B245" s="234" t="s">
        <v>1258</v>
      </c>
      <c r="C245" s="234" t="s">
        <v>1292</v>
      </c>
      <c r="D245" s="245">
        <v>20140118</v>
      </c>
      <c r="E245" s="260" t="s">
        <v>2061</v>
      </c>
      <c r="F245" s="244" t="s">
        <v>2469</v>
      </c>
      <c r="G245" s="244" t="s">
        <v>24</v>
      </c>
      <c r="H245" s="238" t="s">
        <v>39</v>
      </c>
      <c r="I245" s="247" t="s">
        <v>1246</v>
      </c>
      <c r="J245" s="236" t="s">
        <v>100</v>
      </c>
      <c r="K245" s="248"/>
      <c r="L245" s="249">
        <v>2700000</v>
      </c>
      <c r="M245" s="249">
        <v>0</v>
      </c>
      <c r="N245" s="143">
        <v>2700000</v>
      </c>
      <c r="O245" s="143"/>
      <c r="P245" s="142"/>
      <c r="Q245" s="142"/>
      <c r="R245" s="142"/>
      <c r="S245" s="142"/>
      <c r="T245" s="142"/>
      <c r="U245" s="142"/>
      <c r="V245" s="142"/>
      <c r="W245" s="142"/>
      <c r="X245" s="142"/>
      <c r="Y245" s="140">
        <v>0</v>
      </c>
      <c r="Z245" s="140">
        <v>2700000</v>
      </c>
      <c r="AA245" s="140">
        <v>0</v>
      </c>
      <c r="AB245" s="139">
        <v>0</v>
      </c>
      <c r="AC245" s="139">
        <v>0</v>
      </c>
      <c r="AD245" s="139">
        <v>0</v>
      </c>
      <c r="AE245" s="141">
        <v>2700000</v>
      </c>
      <c r="AF245" s="141">
        <v>2700000</v>
      </c>
      <c r="AG245" s="139">
        <v>0</v>
      </c>
      <c r="AH245" s="240"/>
      <c r="AI245" s="142"/>
      <c r="AJ245" s="142"/>
      <c r="AK245" s="142"/>
      <c r="AL245" s="142" t="s">
        <v>2061</v>
      </c>
      <c r="AM245" s="142" t="s">
        <v>2061</v>
      </c>
      <c r="AN245" s="250"/>
    </row>
    <row r="246" spans="1:40" x14ac:dyDescent="0.25">
      <c r="A246" s="233">
        <v>24</v>
      </c>
      <c r="B246" s="234" t="s">
        <v>1258</v>
      </c>
      <c r="C246" s="234" t="s">
        <v>1292</v>
      </c>
      <c r="D246" s="245">
        <v>20140119</v>
      </c>
      <c r="E246" s="260" t="s">
        <v>2062</v>
      </c>
      <c r="F246" s="244" t="s">
        <v>2469</v>
      </c>
      <c r="G246" s="244" t="s">
        <v>24</v>
      </c>
      <c r="H246" s="238" t="s">
        <v>200</v>
      </c>
      <c r="I246" s="247" t="s">
        <v>1246</v>
      </c>
      <c r="J246" s="236" t="s">
        <v>100</v>
      </c>
      <c r="K246" s="248"/>
      <c r="L246" s="249">
        <v>3000000</v>
      </c>
      <c r="M246" s="249">
        <v>0</v>
      </c>
      <c r="N246" s="143">
        <v>3000000</v>
      </c>
      <c r="O246" s="143"/>
      <c r="P246" s="142"/>
      <c r="Q246" s="142"/>
      <c r="R246" s="142"/>
      <c r="S246" s="142"/>
      <c r="T246" s="142"/>
      <c r="U246" s="142"/>
      <c r="V246" s="142"/>
      <c r="W246" s="142"/>
      <c r="X246" s="142"/>
      <c r="Y246" s="140">
        <v>0</v>
      </c>
      <c r="Z246" s="140">
        <v>0</v>
      </c>
      <c r="AA246" s="140">
        <v>3000000</v>
      </c>
      <c r="AB246" s="139">
        <v>0</v>
      </c>
      <c r="AC246" s="139">
        <v>0</v>
      </c>
      <c r="AD246" s="139">
        <v>0</v>
      </c>
      <c r="AE246" s="141">
        <v>3000000</v>
      </c>
      <c r="AF246" s="141">
        <v>3000000</v>
      </c>
      <c r="AG246" s="139">
        <v>0</v>
      </c>
      <c r="AH246" s="240"/>
      <c r="AI246" s="142"/>
      <c r="AJ246" s="142"/>
      <c r="AK246" s="142"/>
      <c r="AL246" s="142" t="s">
        <v>2062</v>
      </c>
      <c r="AM246" s="142" t="s">
        <v>2062</v>
      </c>
      <c r="AN246" s="250"/>
    </row>
    <row r="247" spans="1:40" x14ac:dyDescent="0.25">
      <c r="A247" s="233">
        <v>24</v>
      </c>
      <c r="B247" s="234" t="s">
        <v>1258</v>
      </c>
      <c r="C247" s="234" t="s">
        <v>1292</v>
      </c>
      <c r="D247" s="245">
        <v>20140120</v>
      </c>
      <c r="E247" s="261" t="s">
        <v>2063</v>
      </c>
      <c r="F247" s="244" t="s">
        <v>2469</v>
      </c>
      <c r="G247" s="244" t="s">
        <v>24</v>
      </c>
      <c r="H247" s="238" t="s">
        <v>2966</v>
      </c>
      <c r="I247" s="247" t="s">
        <v>1246</v>
      </c>
      <c r="J247" s="236" t="s">
        <v>100</v>
      </c>
      <c r="K247" s="248"/>
      <c r="L247" s="249">
        <v>1800000</v>
      </c>
      <c r="M247" s="249">
        <v>0</v>
      </c>
      <c r="N247" s="143">
        <v>1800000</v>
      </c>
      <c r="O247" s="143"/>
      <c r="P247" s="142"/>
      <c r="Q247" s="142"/>
      <c r="R247" s="142"/>
      <c r="S247" s="142"/>
      <c r="T247" s="142"/>
      <c r="U247" s="142"/>
      <c r="V247" s="142"/>
      <c r="W247" s="142"/>
      <c r="X247" s="142"/>
      <c r="Y247" s="140">
        <v>0</v>
      </c>
      <c r="Z247" s="140">
        <v>0</v>
      </c>
      <c r="AA247" s="140">
        <v>1800000</v>
      </c>
      <c r="AB247" s="139">
        <v>0</v>
      </c>
      <c r="AC247" s="139">
        <v>0</v>
      </c>
      <c r="AD247" s="139">
        <v>0</v>
      </c>
      <c r="AE247" s="141">
        <v>1800000</v>
      </c>
      <c r="AF247" s="141">
        <v>1800000</v>
      </c>
      <c r="AG247" s="139">
        <v>0</v>
      </c>
      <c r="AH247" s="240"/>
      <c r="AI247" s="142"/>
      <c r="AJ247" s="142"/>
      <c r="AK247" s="142"/>
      <c r="AL247" s="142" t="s">
        <v>2063</v>
      </c>
      <c r="AM247" s="142" t="s">
        <v>2063</v>
      </c>
      <c r="AN247" s="250"/>
    </row>
    <row r="248" spans="1:40" x14ac:dyDescent="0.25">
      <c r="A248" s="233">
        <v>24</v>
      </c>
      <c r="B248" s="234" t="s">
        <v>1258</v>
      </c>
      <c r="C248" s="234" t="s">
        <v>1292</v>
      </c>
      <c r="D248" s="245">
        <v>20140121</v>
      </c>
      <c r="E248" s="261" t="s">
        <v>2064</v>
      </c>
      <c r="F248" s="244" t="s">
        <v>2469</v>
      </c>
      <c r="G248" s="244" t="s">
        <v>24</v>
      </c>
      <c r="H248" s="238" t="s">
        <v>79</v>
      </c>
      <c r="I248" s="247" t="s">
        <v>1246</v>
      </c>
      <c r="J248" s="236" t="s">
        <v>100</v>
      </c>
      <c r="K248" s="248"/>
      <c r="L248" s="249">
        <v>3000000</v>
      </c>
      <c r="M248" s="249">
        <v>0</v>
      </c>
      <c r="N248" s="143">
        <v>3000000</v>
      </c>
      <c r="O248" s="143"/>
      <c r="P248" s="142"/>
      <c r="Q248" s="142"/>
      <c r="R248" s="142"/>
      <c r="S248" s="142"/>
      <c r="T248" s="142"/>
      <c r="U248" s="142"/>
      <c r="V248" s="142"/>
      <c r="W248" s="142"/>
      <c r="X248" s="142"/>
      <c r="Y248" s="140">
        <v>0</v>
      </c>
      <c r="Z248" s="140">
        <v>0</v>
      </c>
      <c r="AA248" s="140">
        <v>3000000</v>
      </c>
      <c r="AB248" s="139">
        <v>0</v>
      </c>
      <c r="AC248" s="139">
        <v>0</v>
      </c>
      <c r="AD248" s="139">
        <v>0</v>
      </c>
      <c r="AE248" s="141">
        <v>3000000</v>
      </c>
      <c r="AF248" s="141">
        <v>3000000</v>
      </c>
      <c r="AG248" s="139">
        <v>0</v>
      </c>
      <c r="AH248" s="240"/>
      <c r="AI248" s="142"/>
      <c r="AJ248" s="142"/>
      <c r="AK248" s="142"/>
      <c r="AL248" s="142" t="s">
        <v>2064</v>
      </c>
      <c r="AM248" s="142" t="s">
        <v>2064</v>
      </c>
      <c r="AN248" s="250"/>
    </row>
    <row r="249" spans="1:40" x14ac:dyDescent="0.25">
      <c r="A249" s="233">
        <v>24</v>
      </c>
      <c r="B249" s="234" t="s">
        <v>1258</v>
      </c>
      <c r="C249" s="234" t="s">
        <v>1292</v>
      </c>
      <c r="D249" s="245">
        <v>20140122</v>
      </c>
      <c r="E249" s="261" t="s">
        <v>2065</v>
      </c>
      <c r="F249" s="244" t="s">
        <v>2469</v>
      </c>
      <c r="G249" s="244" t="s">
        <v>24</v>
      </c>
      <c r="H249" s="238" t="s">
        <v>200</v>
      </c>
      <c r="I249" s="247" t="s">
        <v>1246</v>
      </c>
      <c r="J249" s="236" t="s">
        <v>100</v>
      </c>
      <c r="K249" s="248"/>
      <c r="L249" s="249">
        <v>5000000</v>
      </c>
      <c r="M249" s="249">
        <v>0</v>
      </c>
      <c r="N249" s="143">
        <v>5000000</v>
      </c>
      <c r="O249" s="143"/>
      <c r="P249" s="142"/>
      <c r="Q249" s="142"/>
      <c r="R249" s="142"/>
      <c r="S249" s="142"/>
      <c r="T249" s="142"/>
      <c r="U249" s="142"/>
      <c r="V249" s="142"/>
      <c r="W249" s="142"/>
      <c r="X249" s="142"/>
      <c r="Y249" s="140">
        <v>0</v>
      </c>
      <c r="Z249" s="140">
        <v>0</v>
      </c>
      <c r="AA249" s="140">
        <v>5000000</v>
      </c>
      <c r="AB249" s="139">
        <v>0</v>
      </c>
      <c r="AC249" s="139">
        <v>0</v>
      </c>
      <c r="AD249" s="139">
        <v>0</v>
      </c>
      <c r="AE249" s="141">
        <v>5000000</v>
      </c>
      <c r="AF249" s="141">
        <v>5000000</v>
      </c>
      <c r="AG249" s="139">
        <v>0</v>
      </c>
      <c r="AH249" s="240"/>
      <c r="AI249" s="142"/>
      <c r="AJ249" s="142"/>
      <c r="AK249" s="142"/>
      <c r="AL249" s="142" t="s">
        <v>2065</v>
      </c>
      <c r="AM249" s="142" t="s">
        <v>2065</v>
      </c>
      <c r="AN249" s="250"/>
    </row>
    <row r="250" spans="1:40" x14ac:dyDescent="0.25">
      <c r="A250" s="233">
        <v>24</v>
      </c>
      <c r="B250" s="234" t="s">
        <v>1258</v>
      </c>
      <c r="C250" s="234" t="s">
        <v>1292</v>
      </c>
      <c r="D250" s="245">
        <v>20140123</v>
      </c>
      <c r="E250" s="261" t="s">
        <v>2066</v>
      </c>
      <c r="F250" s="244" t="s">
        <v>2469</v>
      </c>
      <c r="G250" s="244" t="s">
        <v>24</v>
      </c>
      <c r="H250" s="238" t="s">
        <v>39</v>
      </c>
      <c r="I250" s="247" t="s">
        <v>1246</v>
      </c>
      <c r="J250" s="236" t="s">
        <v>100</v>
      </c>
      <c r="K250" s="248"/>
      <c r="L250" s="249">
        <v>9254000</v>
      </c>
      <c r="M250" s="249">
        <v>0</v>
      </c>
      <c r="N250" s="143">
        <v>9254000</v>
      </c>
      <c r="O250" s="143"/>
      <c r="P250" s="142"/>
      <c r="Q250" s="142"/>
      <c r="R250" s="142"/>
      <c r="S250" s="142"/>
      <c r="T250" s="142"/>
      <c r="U250" s="142"/>
      <c r="V250" s="142"/>
      <c r="W250" s="142"/>
      <c r="X250" s="142"/>
      <c r="Y250" s="140">
        <v>0</v>
      </c>
      <c r="Z250" s="140">
        <v>0</v>
      </c>
      <c r="AA250" s="140">
        <v>9254000</v>
      </c>
      <c r="AB250" s="139">
        <v>0</v>
      </c>
      <c r="AC250" s="139">
        <v>0</v>
      </c>
      <c r="AD250" s="139">
        <v>0</v>
      </c>
      <c r="AE250" s="141">
        <v>9254000</v>
      </c>
      <c r="AF250" s="141">
        <v>9254000</v>
      </c>
      <c r="AG250" s="139">
        <v>0</v>
      </c>
      <c r="AH250" s="240"/>
      <c r="AI250" s="142"/>
      <c r="AJ250" s="142"/>
      <c r="AK250" s="142"/>
      <c r="AL250" s="142" t="s">
        <v>2066</v>
      </c>
      <c r="AM250" s="142" t="s">
        <v>2066</v>
      </c>
      <c r="AN250" s="250"/>
    </row>
    <row r="251" spans="1:40" x14ac:dyDescent="0.25">
      <c r="A251" s="233">
        <v>24</v>
      </c>
      <c r="B251" s="234" t="s">
        <v>1258</v>
      </c>
      <c r="C251" s="234" t="s">
        <v>1292</v>
      </c>
      <c r="D251" s="245">
        <v>20140124</v>
      </c>
      <c r="E251" s="261" t="s">
        <v>2067</v>
      </c>
      <c r="F251" s="244" t="s">
        <v>2469</v>
      </c>
      <c r="G251" s="244" t="s">
        <v>24</v>
      </c>
      <c r="H251" s="238" t="s">
        <v>726</v>
      </c>
      <c r="I251" s="247" t="s">
        <v>1246</v>
      </c>
      <c r="J251" s="236" t="s">
        <v>100</v>
      </c>
      <c r="K251" s="248"/>
      <c r="L251" s="249">
        <v>2550000</v>
      </c>
      <c r="M251" s="249">
        <v>0</v>
      </c>
      <c r="N251" s="143">
        <v>2550000</v>
      </c>
      <c r="O251" s="143"/>
      <c r="P251" s="142"/>
      <c r="Q251" s="142"/>
      <c r="R251" s="142"/>
      <c r="S251" s="142"/>
      <c r="T251" s="142"/>
      <c r="U251" s="142"/>
      <c r="V251" s="142"/>
      <c r="W251" s="142"/>
      <c r="X251" s="142"/>
      <c r="Y251" s="140">
        <v>0</v>
      </c>
      <c r="Z251" s="140">
        <v>2550000</v>
      </c>
      <c r="AA251" s="140">
        <v>0</v>
      </c>
      <c r="AB251" s="139">
        <v>0</v>
      </c>
      <c r="AC251" s="139">
        <v>0</v>
      </c>
      <c r="AD251" s="139">
        <v>0</v>
      </c>
      <c r="AE251" s="141">
        <v>2550000</v>
      </c>
      <c r="AF251" s="141">
        <v>2550000</v>
      </c>
      <c r="AG251" s="139">
        <v>0</v>
      </c>
      <c r="AH251" s="240"/>
      <c r="AI251" s="142"/>
      <c r="AJ251" s="142"/>
      <c r="AK251" s="142"/>
      <c r="AL251" s="142" t="s">
        <v>2067</v>
      </c>
      <c r="AM251" s="142" t="s">
        <v>2067</v>
      </c>
      <c r="AN251" s="250"/>
    </row>
    <row r="252" spans="1:40" x14ac:dyDescent="0.25">
      <c r="A252" s="233">
        <v>24</v>
      </c>
      <c r="B252" s="234" t="s">
        <v>1258</v>
      </c>
      <c r="C252" s="234" t="s">
        <v>1292</v>
      </c>
      <c r="D252" s="245">
        <v>20140125</v>
      </c>
      <c r="E252" s="261" t="s">
        <v>2068</v>
      </c>
      <c r="F252" s="244" t="s">
        <v>2469</v>
      </c>
      <c r="G252" s="244" t="s">
        <v>24</v>
      </c>
      <c r="H252" s="238" t="s">
        <v>726</v>
      </c>
      <c r="I252" s="247" t="s">
        <v>1246</v>
      </c>
      <c r="J252" s="236" t="s">
        <v>100</v>
      </c>
      <c r="K252" s="248"/>
      <c r="L252" s="249">
        <v>3019000</v>
      </c>
      <c r="M252" s="249">
        <v>0</v>
      </c>
      <c r="N252" s="143">
        <v>3019000</v>
      </c>
      <c r="O252" s="143"/>
      <c r="P252" s="142"/>
      <c r="Q252" s="142"/>
      <c r="R252" s="142"/>
      <c r="S252" s="142"/>
      <c r="T252" s="142"/>
      <c r="U252" s="142"/>
      <c r="V252" s="142"/>
      <c r="W252" s="142"/>
      <c r="X252" s="142"/>
      <c r="Y252" s="140">
        <v>0</v>
      </c>
      <c r="Z252" s="140">
        <v>0</v>
      </c>
      <c r="AA252" s="140">
        <v>3019000</v>
      </c>
      <c r="AB252" s="139">
        <v>0</v>
      </c>
      <c r="AC252" s="139">
        <v>0</v>
      </c>
      <c r="AD252" s="139">
        <v>0</v>
      </c>
      <c r="AE252" s="141">
        <v>3019000</v>
      </c>
      <c r="AF252" s="141">
        <v>3019000</v>
      </c>
      <c r="AG252" s="139">
        <v>0</v>
      </c>
      <c r="AH252" s="240"/>
      <c r="AI252" s="142"/>
      <c r="AJ252" s="142"/>
      <c r="AK252" s="142"/>
      <c r="AL252" s="142" t="s">
        <v>2068</v>
      </c>
      <c r="AM252" s="142" t="s">
        <v>2068</v>
      </c>
      <c r="AN252" s="250"/>
    </row>
    <row r="253" spans="1:40" x14ac:dyDescent="0.25">
      <c r="A253" s="233">
        <v>24</v>
      </c>
      <c r="B253" s="234" t="s">
        <v>1258</v>
      </c>
      <c r="C253" s="234" t="s">
        <v>1292</v>
      </c>
      <c r="D253" s="245">
        <v>20140126</v>
      </c>
      <c r="E253" s="260" t="s">
        <v>2069</v>
      </c>
      <c r="F253" s="244" t="s">
        <v>2469</v>
      </c>
      <c r="G253" s="244" t="s">
        <v>24</v>
      </c>
      <c r="H253" s="238" t="s">
        <v>726</v>
      </c>
      <c r="I253" s="247" t="s">
        <v>1246</v>
      </c>
      <c r="J253" s="236" t="s">
        <v>100</v>
      </c>
      <c r="K253" s="248"/>
      <c r="L253" s="249">
        <v>2100000</v>
      </c>
      <c r="M253" s="249">
        <v>0</v>
      </c>
      <c r="N253" s="143">
        <v>2100000</v>
      </c>
      <c r="O253" s="143"/>
      <c r="P253" s="142"/>
      <c r="Q253" s="142"/>
      <c r="R253" s="142"/>
      <c r="S253" s="142"/>
      <c r="T253" s="142"/>
      <c r="U253" s="142"/>
      <c r="V253" s="142"/>
      <c r="W253" s="142"/>
      <c r="X253" s="142"/>
      <c r="Y253" s="140">
        <v>0</v>
      </c>
      <c r="Z253" s="140">
        <v>2100000</v>
      </c>
      <c r="AA253" s="140">
        <v>0</v>
      </c>
      <c r="AB253" s="139">
        <v>0</v>
      </c>
      <c r="AC253" s="139">
        <v>0</v>
      </c>
      <c r="AD253" s="139">
        <v>0</v>
      </c>
      <c r="AE253" s="141">
        <v>2100000</v>
      </c>
      <c r="AF253" s="141">
        <v>2100000</v>
      </c>
      <c r="AG253" s="139">
        <v>0</v>
      </c>
      <c r="AH253" s="240"/>
      <c r="AI253" s="142"/>
      <c r="AJ253" s="142"/>
      <c r="AK253" s="142"/>
      <c r="AL253" s="142" t="s">
        <v>2069</v>
      </c>
      <c r="AM253" s="142" t="s">
        <v>2069</v>
      </c>
      <c r="AN253" s="250"/>
    </row>
    <row r="254" spans="1:40" x14ac:dyDescent="0.25">
      <c r="A254" s="233">
        <v>24</v>
      </c>
      <c r="B254" s="234" t="s">
        <v>1258</v>
      </c>
      <c r="C254" s="234" t="s">
        <v>1292</v>
      </c>
      <c r="D254" s="245">
        <v>20140127</v>
      </c>
      <c r="E254" s="260" t="s">
        <v>2070</v>
      </c>
      <c r="F254" s="244" t="s">
        <v>2469</v>
      </c>
      <c r="G254" s="244" t="s">
        <v>24</v>
      </c>
      <c r="H254" s="238" t="s">
        <v>256</v>
      </c>
      <c r="I254" s="247" t="s">
        <v>1246</v>
      </c>
      <c r="J254" s="236" t="s">
        <v>100</v>
      </c>
      <c r="K254" s="248"/>
      <c r="L254" s="249">
        <v>3000000</v>
      </c>
      <c r="M254" s="249">
        <v>0</v>
      </c>
      <c r="N254" s="143">
        <v>3000000</v>
      </c>
      <c r="O254" s="143"/>
      <c r="P254" s="142"/>
      <c r="Q254" s="142"/>
      <c r="R254" s="142"/>
      <c r="S254" s="142"/>
      <c r="T254" s="142"/>
      <c r="U254" s="142"/>
      <c r="V254" s="142"/>
      <c r="W254" s="142"/>
      <c r="X254" s="142"/>
      <c r="Y254" s="140">
        <v>0</v>
      </c>
      <c r="Z254" s="140">
        <v>3000000</v>
      </c>
      <c r="AA254" s="140">
        <v>0</v>
      </c>
      <c r="AB254" s="139">
        <v>0</v>
      </c>
      <c r="AC254" s="139">
        <v>0</v>
      </c>
      <c r="AD254" s="139">
        <v>0</v>
      </c>
      <c r="AE254" s="141">
        <v>3000000</v>
      </c>
      <c r="AF254" s="141">
        <v>3000000</v>
      </c>
      <c r="AG254" s="139">
        <v>0</v>
      </c>
      <c r="AH254" s="240"/>
      <c r="AI254" s="142"/>
      <c r="AJ254" s="142"/>
      <c r="AK254" s="142"/>
      <c r="AL254" s="142" t="s">
        <v>2070</v>
      </c>
      <c r="AM254" s="142" t="s">
        <v>2070</v>
      </c>
      <c r="AN254" s="250"/>
    </row>
    <row r="255" spans="1:40" ht="15.75" customHeight="1" x14ac:dyDescent="0.25">
      <c r="A255" s="233">
        <v>24</v>
      </c>
      <c r="B255" s="234" t="s">
        <v>1258</v>
      </c>
      <c r="C255" s="234" t="s">
        <v>1292</v>
      </c>
      <c r="D255" s="245">
        <v>20140128</v>
      </c>
      <c r="E255" s="261" t="s">
        <v>2071</v>
      </c>
      <c r="F255" s="244" t="s">
        <v>2469</v>
      </c>
      <c r="G255" s="244" t="s">
        <v>24</v>
      </c>
      <c r="H255" s="238" t="s">
        <v>3096</v>
      </c>
      <c r="I255" s="247" t="s">
        <v>1246</v>
      </c>
      <c r="J255" s="236" t="s">
        <v>100</v>
      </c>
      <c r="K255" s="248"/>
      <c r="L255" s="249">
        <v>11200000</v>
      </c>
      <c r="M255" s="249">
        <v>0</v>
      </c>
      <c r="N255" s="143">
        <v>11200000</v>
      </c>
      <c r="O255" s="143"/>
      <c r="P255" s="142"/>
      <c r="Q255" s="142"/>
      <c r="R255" s="142"/>
      <c r="S255" s="142"/>
      <c r="T255" s="142"/>
      <c r="U255" s="142"/>
      <c r="V255" s="142"/>
      <c r="W255" s="142"/>
      <c r="X255" s="142"/>
      <c r="Y255" s="140">
        <v>0</v>
      </c>
      <c r="Z255" s="140">
        <v>0</v>
      </c>
      <c r="AA255" s="140">
        <v>11200000</v>
      </c>
      <c r="AB255" s="139">
        <v>0</v>
      </c>
      <c r="AC255" s="139">
        <v>0</v>
      </c>
      <c r="AD255" s="139">
        <v>0</v>
      </c>
      <c r="AE255" s="141">
        <v>11200000</v>
      </c>
      <c r="AF255" s="141">
        <v>11200000</v>
      </c>
      <c r="AG255" s="139">
        <v>0</v>
      </c>
      <c r="AH255" s="240"/>
      <c r="AI255" s="142"/>
      <c r="AJ255" s="142"/>
      <c r="AK255" s="142"/>
      <c r="AL255" s="142" t="s">
        <v>2071</v>
      </c>
      <c r="AM255" s="142" t="s">
        <v>2071</v>
      </c>
      <c r="AN255" s="250"/>
    </row>
    <row r="256" spans="1:40" x14ac:dyDescent="0.25">
      <c r="A256" s="233">
        <v>24</v>
      </c>
      <c r="B256" s="234" t="s">
        <v>1258</v>
      </c>
      <c r="C256" s="234" t="s">
        <v>1292</v>
      </c>
      <c r="D256" s="245">
        <v>20140129</v>
      </c>
      <c r="E256" s="261" t="s">
        <v>2072</v>
      </c>
      <c r="F256" s="244" t="s">
        <v>2469</v>
      </c>
      <c r="G256" s="244" t="s">
        <v>24</v>
      </c>
      <c r="H256" s="238" t="s">
        <v>148</v>
      </c>
      <c r="I256" s="247" t="s">
        <v>1246</v>
      </c>
      <c r="J256" s="236" t="s">
        <v>100</v>
      </c>
      <c r="K256" s="248"/>
      <c r="L256" s="249">
        <v>4240000</v>
      </c>
      <c r="M256" s="249">
        <v>0</v>
      </c>
      <c r="N256" s="143">
        <v>4240000</v>
      </c>
      <c r="O256" s="143"/>
      <c r="P256" s="142"/>
      <c r="Q256" s="142"/>
      <c r="R256" s="142"/>
      <c r="S256" s="142"/>
      <c r="T256" s="142"/>
      <c r="U256" s="142"/>
      <c r="V256" s="142"/>
      <c r="W256" s="142"/>
      <c r="X256" s="142"/>
      <c r="Y256" s="140">
        <v>0</v>
      </c>
      <c r="Z256" s="140">
        <v>4240000</v>
      </c>
      <c r="AA256" s="140">
        <v>0</v>
      </c>
      <c r="AB256" s="139">
        <v>0</v>
      </c>
      <c r="AC256" s="139">
        <v>0</v>
      </c>
      <c r="AD256" s="139">
        <v>0</v>
      </c>
      <c r="AE256" s="141">
        <v>4240000</v>
      </c>
      <c r="AF256" s="141">
        <v>4240000</v>
      </c>
      <c r="AG256" s="139">
        <v>0</v>
      </c>
      <c r="AH256" s="240"/>
      <c r="AI256" s="142"/>
      <c r="AJ256" s="142"/>
      <c r="AK256" s="142"/>
      <c r="AL256" s="142" t="s">
        <v>2072</v>
      </c>
      <c r="AM256" s="142" t="s">
        <v>2072</v>
      </c>
      <c r="AN256" s="250"/>
    </row>
    <row r="257" spans="1:40" ht="15.75" customHeight="1" x14ac:dyDescent="0.25">
      <c r="A257" s="233">
        <v>24</v>
      </c>
      <c r="B257" s="234" t="s">
        <v>1258</v>
      </c>
      <c r="C257" s="234" t="s">
        <v>1291</v>
      </c>
      <c r="D257" s="245">
        <v>20140131</v>
      </c>
      <c r="E257" s="260" t="s">
        <v>2073</v>
      </c>
      <c r="F257" s="244" t="s">
        <v>2469</v>
      </c>
      <c r="G257" s="244" t="s">
        <v>24</v>
      </c>
      <c r="H257" s="238" t="s">
        <v>3096</v>
      </c>
      <c r="I257" s="247" t="s">
        <v>1246</v>
      </c>
      <c r="J257" s="236" t="s">
        <v>100</v>
      </c>
      <c r="K257" s="248"/>
      <c r="L257" s="249">
        <v>15000000</v>
      </c>
      <c r="M257" s="249">
        <v>0</v>
      </c>
      <c r="N257" s="143">
        <v>15000000</v>
      </c>
      <c r="O257" s="143"/>
      <c r="P257" s="142"/>
      <c r="Q257" s="142"/>
      <c r="R257" s="142"/>
      <c r="S257" s="142"/>
      <c r="T257" s="142"/>
      <c r="U257" s="142"/>
      <c r="V257" s="142"/>
      <c r="W257" s="142"/>
      <c r="X257" s="142"/>
      <c r="Y257" s="140">
        <v>0</v>
      </c>
      <c r="Z257" s="140">
        <v>15000000</v>
      </c>
      <c r="AA257" s="140">
        <v>0</v>
      </c>
      <c r="AB257" s="139">
        <v>0</v>
      </c>
      <c r="AC257" s="139">
        <v>0</v>
      </c>
      <c r="AD257" s="139">
        <v>0</v>
      </c>
      <c r="AE257" s="141">
        <v>15000000</v>
      </c>
      <c r="AF257" s="141">
        <v>15000000</v>
      </c>
      <c r="AG257" s="139">
        <v>0</v>
      </c>
      <c r="AH257" s="240"/>
      <c r="AI257" s="142"/>
      <c r="AJ257" s="142"/>
      <c r="AK257" s="142"/>
      <c r="AL257" s="142" t="s">
        <v>2073</v>
      </c>
      <c r="AM257" s="142" t="s">
        <v>2073</v>
      </c>
      <c r="AN257" s="250"/>
    </row>
    <row r="258" spans="1:40" x14ac:dyDescent="0.25">
      <c r="A258" s="233">
        <v>24</v>
      </c>
      <c r="B258" s="234" t="s">
        <v>1258</v>
      </c>
      <c r="C258" s="234" t="s">
        <v>1291</v>
      </c>
      <c r="D258" s="245">
        <v>20140132</v>
      </c>
      <c r="E258" s="260" t="s">
        <v>2074</v>
      </c>
      <c r="F258" s="244" t="s">
        <v>2469</v>
      </c>
      <c r="G258" s="244" t="s">
        <v>24</v>
      </c>
      <c r="H258" s="238" t="s">
        <v>79</v>
      </c>
      <c r="I258" s="247" t="s">
        <v>1246</v>
      </c>
      <c r="J258" s="236" t="s">
        <v>100</v>
      </c>
      <c r="K258" s="248"/>
      <c r="L258" s="249">
        <v>3000000</v>
      </c>
      <c r="M258" s="249">
        <v>0</v>
      </c>
      <c r="N258" s="143">
        <v>3000000</v>
      </c>
      <c r="O258" s="143"/>
      <c r="P258" s="142"/>
      <c r="Q258" s="142"/>
      <c r="R258" s="142"/>
      <c r="S258" s="142"/>
      <c r="T258" s="142"/>
      <c r="U258" s="142"/>
      <c r="V258" s="142"/>
      <c r="W258" s="142"/>
      <c r="X258" s="142"/>
      <c r="Y258" s="140">
        <v>0</v>
      </c>
      <c r="Z258" s="140">
        <v>3000000</v>
      </c>
      <c r="AA258" s="140">
        <v>0</v>
      </c>
      <c r="AB258" s="139">
        <v>0</v>
      </c>
      <c r="AC258" s="139">
        <v>0</v>
      </c>
      <c r="AD258" s="139">
        <v>0</v>
      </c>
      <c r="AE258" s="141">
        <v>3000000</v>
      </c>
      <c r="AF258" s="141">
        <v>3000000</v>
      </c>
      <c r="AG258" s="139">
        <v>0</v>
      </c>
      <c r="AH258" s="240"/>
      <c r="AI258" s="142"/>
      <c r="AJ258" s="142"/>
      <c r="AK258" s="142"/>
      <c r="AL258" s="142" t="s">
        <v>2074</v>
      </c>
      <c r="AM258" s="142" t="s">
        <v>2074</v>
      </c>
      <c r="AN258" s="250"/>
    </row>
    <row r="259" spans="1:40" x14ac:dyDescent="0.25">
      <c r="A259" s="233">
        <v>24</v>
      </c>
      <c r="B259" s="234" t="s">
        <v>1258</v>
      </c>
      <c r="C259" s="234" t="s">
        <v>1291</v>
      </c>
      <c r="D259" s="245">
        <v>20140133</v>
      </c>
      <c r="E259" s="260" t="s">
        <v>2075</v>
      </c>
      <c r="F259" s="244" t="s">
        <v>2469</v>
      </c>
      <c r="G259" s="244" t="s">
        <v>24</v>
      </c>
      <c r="H259" s="238" t="s">
        <v>2966</v>
      </c>
      <c r="I259" s="247" t="s">
        <v>1246</v>
      </c>
      <c r="J259" s="236" t="s">
        <v>100</v>
      </c>
      <c r="K259" s="248"/>
      <c r="L259" s="249">
        <v>2184000</v>
      </c>
      <c r="M259" s="249">
        <v>0</v>
      </c>
      <c r="N259" s="143">
        <v>2184000</v>
      </c>
      <c r="O259" s="143"/>
      <c r="P259" s="142"/>
      <c r="Q259" s="142"/>
      <c r="R259" s="142"/>
      <c r="S259" s="142"/>
      <c r="T259" s="142"/>
      <c r="U259" s="142"/>
      <c r="V259" s="142"/>
      <c r="W259" s="142"/>
      <c r="X259" s="142"/>
      <c r="Y259" s="140">
        <v>0</v>
      </c>
      <c r="Z259" s="140">
        <v>2183590</v>
      </c>
      <c r="AA259" s="140">
        <v>0</v>
      </c>
      <c r="AB259" s="139">
        <v>0</v>
      </c>
      <c r="AC259" s="139">
        <v>0</v>
      </c>
      <c r="AD259" s="139">
        <v>0</v>
      </c>
      <c r="AE259" s="141">
        <v>2183590</v>
      </c>
      <c r="AF259" s="141">
        <v>2183590</v>
      </c>
      <c r="AG259" s="139">
        <v>410</v>
      </c>
      <c r="AH259" s="240"/>
      <c r="AI259" s="142"/>
      <c r="AJ259" s="142"/>
      <c r="AK259" s="142"/>
      <c r="AL259" s="142" t="s">
        <v>2075</v>
      </c>
      <c r="AM259" s="142" t="s">
        <v>2075</v>
      </c>
      <c r="AN259" s="250"/>
    </row>
    <row r="260" spans="1:40" ht="15.75" customHeight="1" x14ac:dyDescent="0.25">
      <c r="A260" s="233">
        <v>24</v>
      </c>
      <c r="B260" s="234" t="s">
        <v>1258</v>
      </c>
      <c r="C260" s="234" t="s">
        <v>1291</v>
      </c>
      <c r="D260" s="245">
        <v>20140134</v>
      </c>
      <c r="E260" s="261" t="s">
        <v>2076</v>
      </c>
      <c r="F260" s="244" t="s">
        <v>2469</v>
      </c>
      <c r="G260" s="244" t="s">
        <v>24</v>
      </c>
      <c r="H260" s="238" t="s">
        <v>63</v>
      </c>
      <c r="I260" s="247" t="s">
        <v>1246</v>
      </c>
      <c r="J260" s="236" t="s">
        <v>100</v>
      </c>
      <c r="K260" s="248"/>
      <c r="L260" s="249">
        <v>15315000</v>
      </c>
      <c r="M260" s="249">
        <v>0</v>
      </c>
      <c r="N260" s="143">
        <v>15315000</v>
      </c>
      <c r="O260" s="143"/>
      <c r="P260" s="142"/>
      <c r="Q260" s="142"/>
      <c r="R260" s="142"/>
      <c r="S260" s="142"/>
      <c r="T260" s="142"/>
      <c r="U260" s="142"/>
      <c r="V260" s="142"/>
      <c r="W260" s="142"/>
      <c r="X260" s="142"/>
      <c r="Y260" s="140">
        <v>0</v>
      </c>
      <c r="Z260" s="140">
        <v>0</v>
      </c>
      <c r="AA260" s="140">
        <v>15314758</v>
      </c>
      <c r="AB260" s="139">
        <v>0</v>
      </c>
      <c r="AC260" s="139">
        <v>0</v>
      </c>
      <c r="AD260" s="139">
        <v>0</v>
      </c>
      <c r="AE260" s="141">
        <v>15314758</v>
      </c>
      <c r="AF260" s="141">
        <v>15314758</v>
      </c>
      <c r="AG260" s="139">
        <v>242</v>
      </c>
      <c r="AH260" s="240"/>
      <c r="AI260" s="142"/>
      <c r="AJ260" s="142"/>
      <c r="AK260" s="142"/>
      <c r="AL260" s="142" t="s">
        <v>2076</v>
      </c>
      <c r="AM260" s="142" t="s">
        <v>2076</v>
      </c>
      <c r="AN260" s="250"/>
    </row>
    <row r="261" spans="1:40" x14ac:dyDescent="0.25">
      <c r="A261" s="233">
        <v>24</v>
      </c>
      <c r="B261" s="234" t="s">
        <v>1258</v>
      </c>
      <c r="C261" s="234" t="s">
        <v>1291</v>
      </c>
      <c r="D261" s="245">
        <v>20140135</v>
      </c>
      <c r="E261" s="261" t="s">
        <v>2077</v>
      </c>
      <c r="F261" s="244" t="s">
        <v>2469</v>
      </c>
      <c r="G261" s="244" t="s">
        <v>24</v>
      </c>
      <c r="H261" s="238" t="s">
        <v>2966</v>
      </c>
      <c r="I261" s="247" t="s">
        <v>1246</v>
      </c>
      <c r="J261" s="236" t="s">
        <v>100</v>
      </c>
      <c r="K261" s="248"/>
      <c r="L261" s="249">
        <v>2753000</v>
      </c>
      <c r="M261" s="249">
        <v>0</v>
      </c>
      <c r="N261" s="143">
        <v>2753000</v>
      </c>
      <c r="O261" s="143"/>
      <c r="P261" s="142"/>
      <c r="Q261" s="142"/>
      <c r="R261" s="142"/>
      <c r="S261" s="142"/>
      <c r="T261" s="142"/>
      <c r="U261" s="142"/>
      <c r="V261" s="142"/>
      <c r="W261" s="142"/>
      <c r="X261" s="142"/>
      <c r="Y261" s="140">
        <v>0</v>
      </c>
      <c r="Z261" s="140">
        <v>0</v>
      </c>
      <c r="AA261" s="140">
        <v>2753047</v>
      </c>
      <c r="AB261" s="139">
        <v>0</v>
      </c>
      <c r="AC261" s="139">
        <v>0</v>
      </c>
      <c r="AD261" s="139">
        <v>0</v>
      </c>
      <c r="AE261" s="141">
        <v>2753047</v>
      </c>
      <c r="AF261" s="141">
        <v>2753047</v>
      </c>
      <c r="AG261" s="139">
        <v>-47</v>
      </c>
      <c r="AH261" s="240"/>
      <c r="AI261" s="142"/>
      <c r="AJ261" s="142"/>
      <c r="AK261" s="142"/>
      <c r="AL261" s="142" t="s">
        <v>2077</v>
      </c>
      <c r="AM261" s="142" t="s">
        <v>2077</v>
      </c>
      <c r="AN261" s="250"/>
    </row>
    <row r="262" spans="1:40" x14ac:dyDescent="0.25">
      <c r="A262" s="233">
        <v>24</v>
      </c>
      <c r="B262" s="234" t="s">
        <v>1258</v>
      </c>
      <c r="C262" s="234" t="s">
        <v>1291</v>
      </c>
      <c r="D262" s="245">
        <v>20140136</v>
      </c>
      <c r="E262" s="261" t="s">
        <v>2078</v>
      </c>
      <c r="F262" s="244" t="s">
        <v>2469</v>
      </c>
      <c r="G262" s="244" t="s">
        <v>24</v>
      </c>
      <c r="H262" s="238" t="s">
        <v>151</v>
      </c>
      <c r="I262" s="247" t="s">
        <v>1246</v>
      </c>
      <c r="J262" s="236" t="s">
        <v>100</v>
      </c>
      <c r="K262" s="248"/>
      <c r="L262" s="249">
        <v>5998000</v>
      </c>
      <c r="M262" s="249">
        <v>0</v>
      </c>
      <c r="N262" s="143">
        <v>5998000</v>
      </c>
      <c r="O262" s="143"/>
      <c r="P262" s="142"/>
      <c r="Q262" s="142"/>
      <c r="R262" s="142"/>
      <c r="S262" s="142"/>
      <c r="T262" s="142"/>
      <c r="U262" s="142"/>
      <c r="V262" s="142"/>
      <c r="W262" s="142"/>
      <c r="X262" s="142"/>
      <c r="Y262" s="140">
        <v>0</v>
      </c>
      <c r="Z262" s="140">
        <v>0</v>
      </c>
      <c r="AA262" s="140">
        <v>5997825</v>
      </c>
      <c r="AB262" s="139">
        <v>0</v>
      </c>
      <c r="AC262" s="139">
        <v>0</v>
      </c>
      <c r="AD262" s="139">
        <v>0</v>
      </c>
      <c r="AE262" s="141">
        <v>5997825</v>
      </c>
      <c r="AF262" s="141">
        <v>5997825</v>
      </c>
      <c r="AG262" s="139">
        <v>175</v>
      </c>
      <c r="AH262" s="240"/>
      <c r="AI262" s="142"/>
      <c r="AJ262" s="142"/>
      <c r="AK262" s="142"/>
      <c r="AL262" s="142" t="s">
        <v>2078</v>
      </c>
      <c r="AM262" s="142" t="s">
        <v>2078</v>
      </c>
      <c r="AN262" s="250"/>
    </row>
    <row r="263" spans="1:40" ht="15.75" customHeight="1" x14ac:dyDescent="0.25">
      <c r="A263" s="233">
        <v>24</v>
      </c>
      <c r="B263" s="234" t="s">
        <v>1258</v>
      </c>
      <c r="C263" s="234" t="s">
        <v>1291</v>
      </c>
      <c r="D263" s="245">
        <v>20140137</v>
      </c>
      <c r="E263" s="260" t="s">
        <v>2079</v>
      </c>
      <c r="F263" s="244" t="s">
        <v>2469</v>
      </c>
      <c r="G263" s="244" t="s">
        <v>24</v>
      </c>
      <c r="H263" s="238" t="s">
        <v>79</v>
      </c>
      <c r="I263" s="247" t="s">
        <v>1246</v>
      </c>
      <c r="J263" s="236" t="s">
        <v>100</v>
      </c>
      <c r="K263" s="248"/>
      <c r="L263" s="249">
        <v>25000000</v>
      </c>
      <c r="M263" s="249">
        <v>0</v>
      </c>
      <c r="N263" s="143">
        <v>25000000</v>
      </c>
      <c r="O263" s="143"/>
      <c r="P263" s="142"/>
      <c r="Q263" s="142"/>
      <c r="R263" s="142"/>
      <c r="S263" s="142"/>
      <c r="T263" s="142"/>
      <c r="U263" s="142"/>
      <c r="V263" s="142"/>
      <c r="W263" s="142"/>
      <c r="X263" s="142"/>
      <c r="Y263" s="140">
        <v>0</v>
      </c>
      <c r="Z263" s="140">
        <v>0</v>
      </c>
      <c r="AA263" s="140">
        <v>25000000</v>
      </c>
      <c r="AB263" s="139">
        <v>0</v>
      </c>
      <c r="AC263" s="139">
        <v>0</v>
      </c>
      <c r="AD263" s="139">
        <v>0</v>
      </c>
      <c r="AE263" s="141">
        <v>25000000</v>
      </c>
      <c r="AF263" s="141">
        <v>25000000</v>
      </c>
      <c r="AG263" s="139">
        <v>0</v>
      </c>
      <c r="AH263" s="240"/>
      <c r="AI263" s="142"/>
      <c r="AJ263" s="142"/>
      <c r="AK263" s="142"/>
      <c r="AL263" s="142" t="s">
        <v>2079</v>
      </c>
      <c r="AM263" s="142" t="s">
        <v>2079</v>
      </c>
      <c r="AN263" s="250"/>
    </row>
    <row r="264" spans="1:40" x14ac:dyDescent="0.25">
      <c r="A264" s="233">
        <v>24</v>
      </c>
      <c r="B264" s="234" t="s">
        <v>1258</v>
      </c>
      <c r="C264" s="234" t="s">
        <v>1291</v>
      </c>
      <c r="D264" s="245">
        <v>20140138</v>
      </c>
      <c r="E264" s="260" t="s">
        <v>2080</v>
      </c>
      <c r="F264" s="244" t="s">
        <v>2469</v>
      </c>
      <c r="G264" s="244" t="s">
        <v>24</v>
      </c>
      <c r="H264" s="238" t="s">
        <v>11</v>
      </c>
      <c r="I264" s="247" t="s">
        <v>1246</v>
      </c>
      <c r="J264" s="236" t="s">
        <v>100</v>
      </c>
      <c r="K264" s="248"/>
      <c r="L264" s="249">
        <v>5053000</v>
      </c>
      <c r="M264" s="249">
        <v>0</v>
      </c>
      <c r="N264" s="143">
        <v>5053000</v>
      </c>
      <c r="O264" s="143"/>
      <c r="P264" s="142"/>
      <c r="Q264" s="142"/>
      <c r="R264" s="142"/>
      <c r="S264" s="142"/>
      <c r="T264" s="142"/>
      <c r="U264" s="142"/>
      <c r="V264" s="142"/>
      <c r="W264" s="142"/>
      <c r="X264" s="142"/>
      <c r="Y264" s="140">
        <v>0</v>
      </c>
      <c r="Z264" s="140">
        <v>0</v>
      </c>
      <c r="AA264" s="140">
        <v>5053390</v>
      </c>
      <c r="AB264" s="139">
        <v>0</v>
      </c>
      <c r="AC264" s="139">
        <v>0</v>
      </c>
      <c r="AD264" s="139">
        <v>0</v>
      </c>
      <c r="AE264" s="141">
        <v>5053390</v>
      </c>
      <c r="AF264" s="141">
        <v>5053390</v>
      </c>
      <c r="AG264" s="139">
        <v>-390</v>
      </c>
      <c r="AH264" s="240"/>
      <c r="AI264" s="142"/>
      <c r="AJ264" s="142"/>
      <c r="AK264" s="142"/>
      <c r="AL264" s="142" t="s">
        <v>2080</v>
      </c>
      <c r="AM264" s="142" t="s">
        <v>2080</v>
      </c>
      <c r="AN264" s="250"/>
    </row>
    <row r="265" spans="1:40" ht="15.75" customHeight="1" x14ac:dyDescent="0.25">
      <c r="A265" s="233">
        <v>24</v>
      </c>
      <c r="B265" s="234" t="s">
        <v>1258</v>
      </c>
      <c r="C265" s="234" t="s">
        <v>1291</v>
      </c>
      <c r="D265" s="245">
        <v>20140139</v>
      </c>
      <c r="E265" s="260" t="s">
        <v>2081</v>
      </c>
      <c r="F265" s="244" t="s">
        <v>2469</v>
      </c>
      <c r="G265" s="244" t="s">
        <v>24</v>
      </c>
      <c r="H265" s="238" t="s">
        <v>79</v>
      </c>
      <c r="I265" s="247" t="s">
        <v>1246</v>
      </c>
      <c r="J265" s="236" t="s">
        <v>100</v>
      </c>
      <c r="K265" s="248"/>
      <c r="L265" s="249">
        <v>10000000</v>
      </c>
      <c r="M265" s="249">
        <v>0</v>
      </c>
      <c r="N265" s="143">
        <v>10000000</v>
      </c>
      <c r="O265" s="143"/>
      <c r="P265" s="142"/>
      <c r="Q265" s="142"/>
      <c r="R265" s="142"/>
      <c r="S265" s="142"/>
      <c r="T265" s="142"/>
      <c r="U265" s="142"/>
      <c r="V265" s="142"/>
      <c r="W265" s="142"/>
      <c r="X265" s="142"/>
      <c r="Y265" s="140">
        <v>0</v>
      </c>
      <c r="Z265" s="140">
        <v>10000000</v>
      </c>
      <c r="AA265" s="140">
        <v>0</v>
      </c>
      <c r="AB265" s="139">
        <v>0</v>
      </c>
      <c r="AC265" s="139">
        <v>0</v>
      </c>
      <c r="AD265" s="139">
        <v>0</v>
      </c>
      <c r="AE265" s="141">
        <v>10000000</v>
      </c>
      <c r="AF265" s="141">
        <v>10000000</v>
      </c>
      <c r="AG265" s="139">
        <v>0</v>
      </c>
      <c r="AH265" s="240"/>
      <c r="AI265" s="142"/>
      <c r="AJ265" s="142"/>
      <c r="AK265" s="142"/>
      <c r="AL265" s="142" t="s">
        <v>2081</v>
      </c>
      <c r="AM265" s="142" t="s">
        <v>2081</v>
      </c>
      <c r="AN265" s="250"/>
    </row>
    <row r="266" spans="1:40" x14ac:dyDescent="0.25">
      <c r="A266" s="233">
        <v>24</v>
      </c>
      <c r="B266" s="234" t="s">
        <v>1258</v>
      </c>
      <c r="C266" s="234" t="s">
        <v>1291</v>
      </c>
      <c r="D266" s="245">
        <v>20140140</v>
      </c>
      <c r="E266" s="260" t="s">
        <v>2082</v>
      </c>
      <c r="F266" s="244" t="s">
        <v>2469</v>
      </c>
      <c r="G266" s="244" t="s">
        <v>24</v>
      </c>
      <c r="H266" s="238" t="s">
        <v>133</v>
      </c>
      <c r="I266" s="247" t="s">
        <v>1246</v>
      </c>
      <c r="J266" s="236" t="s">
        <v>100</v>
      </c>
      <c r="K266" s="248"/>
      <c r="L266" s="249">
        <v>4000000</v>
      </c>
      <c r="M266" s="249">
        <v>0</v>
      </c>
      <c r="N266" s="143">
        <v>4000000</v>
      </c>
      <c r="O266" s="143"/>
      <c r="P266" s="142"/>
      <c r="Q266" s="142"/>
      <c r="R266" s="142"/>
      <c r="S266" s="142"/>
      <c r="T266" s="142"/>
      <c r="U266" s="142"/>
      <c r="V266" s="142"/>
      <c r="W266" s="142"/>
      <c r="X266" s="142"/>
      <c r="Y266" s="140">
        <v>0</v>
      </c>
      <c r="Z266" s="140">
        <v>0</v>
      </c>
      <c r="AA266" s="140">
        <v>4000000</v>
      </c>
      <c r="AB266" s="139">
        <v>0</v>
      </c>
      <c r="AC266" s="139">
        <v>0</v>
      </c>
      <c r="AD266" s="139">
        <v>0</v>
      </c>
      <c r="AE266" s="141">
        <v>4000000</v>
      </c>
      <c r="AF266" s="141">
        <v>4000000</v>
      </c>
      <c r="AG266" s="139">
        <v>0</v>
      </c>
      <c r="AH266" s="240"/>
      <c r="AI266" s="142"/>
      <c r="AJ266" s="142"/>
      <c r="AK266" s="142"/>
      <c r="AL266" s="142" t="s">
        <v>2082</v>
      </c>
      <c r="AM266" s="142" t="s">
        <v>2082</v>
      </c>
      <c r="AN266" s="250"/>
    </row>
    <row r="267" spans="1:40" x14ac:dyDescent="0.25">
      <c r="A267" s="233">
        <v>24</v>
      </c>
      <c r="B267" s="234" t="s">
        <v>1258</v>
      </c>
      <c r="C267" s="234" t="s">
        <v>1291</v>
      </c>
      <c r="D267" s="245">
        <v>20140141</v>
      </c>
      <c r="E267" s="260" t="s">
        <v>2083</v>
      </c>
      <c r="F267" s="244" t="s">
        <v>2469</v>
      </c>
      <c r="G267" s="244" t="s">
        <v>24</v>
      </c>
      <c r="H267" s="238" t="s">
        <v>2966</v>
      </c>
      <c r="I267" s="247" t="s">
        <v>1246</v>
      </c>
      <c r="J267" s="236" t="s">
        <v>100</v>
      </c>
      <c r="K267" s="248"/>
      <c r="L267" s="249">
        <v>6000000</v>
      </c>
      <c r="M267" s="249">
        <v>0</v>
      </c>
      <c r="N267" s="143">
        <v>6000000</v>
      </c>
      <c r="O267" s="143"/>
      <c r="P267" s="142"/>
      <c r="Q267" s="142"/>
      <c r="R267" s="142"/>
      <c r="S267" s="142"/>
      <c r="T267" s="142"/>
      <c r="U267" s="142"/>
      <c r="V267" s="142"/>
      <c r="W267" s="142"/>
      <c r="X267" s="142"/>
      <c r="Y267" s="140">
        <v>0</v>
      </c>
      <c r="Z267" s="140">
        <v>0</v>
      </c>
      <c r="AA267" s="140">
        <v>6000000</v>
      </c>
      <c r="AB267" s="139">
        <v>0</v>
      </c>
      <c r="AC267" s="139">
        <v>0</v>
      </c>
      <c r="AD267" s="139">
        <v>0</v>
      </c>
      <c r="AE267" s="141">
        <v>6000000</v>
      </c>
      <c r="AF267" s="141">
        <v>6000000</v>
      </c>
      <c r="AG267" s="139">
        <v>0</v>
      </c>
      <c r="AH267" s="240"/>
      <c r="AI267" s="142"/>
      <c r="AJ267" s="142"/>
      <c r="AK267" s="142"/>
      <c r="AL267" s="142" t="s">
        <v>2083</v>
      </c>
      <c r="AM267" s="142" t="s">
        <v>2083</v>
      </c>
      <c r="AN267" s="250"/>
    </row>
    <row r="268" spans="1:40" ht="15.75" customHeight="1" x14ac:dyDescent="0.25">
      <c r="A268" s="233">
        <v>24</v>
      </c>
      <c r="B268" s="234" t="s">
        <v>1258</v>
      </c>
      <c r="C268" s="234" t="s">
        <v>1291</v>
      </c>
      <c r="D268" s="245">
        <v>20140142</v>
      </c>
      <c r="E268" s="260" t="s">
        <v>2084</v>
      </c>
      <c r="F268" s="244" t="s">
        <v>2469</v>
      </c>
      <c r="G268" s="244" t="s">
        <v>24</v>
      </c>
      <c r="H268" s="238" t="s">
        <v>79</v>
      </c>
      <c r="I268" s="247" t="s">
        <v>1246</v>
      </c>
      <c r="J268" s="236" t="s">
        <v>100</v>
      </c>
      <c r="K268" s="248"/>
      <c r="L268" s="249">
        <v>14642000</v>
      </c>
      <c r="M268" s="249">
        <v>0</v>
      </c>
      <c r="N268" s="143">
        <v>14642000</v>
      </c>
      <c r="O268" s="143"/>
      <c r="P268" s="142"/>
      <c r="Q268" s="142"/>
      <c r="R268" s="142"/>
      <c r="S268" s="142"/>
      <c r="T268" s="142"/>
      <c r="U268" s="142"/>
      <c r="V268" s="142"/>
      <c r="W268" s="142"/>
      <c r="X268" s="142"/>
      <c r="Y268" s="140">
        <v>0</v>
      </c>
      <c r="Z268" s="140">
        <v>0</v>
      </c>
      <c r="AA268" s="140">
        <v>14641712</v>
      </c>
      <c r="AB268" s="139">
        <v>0</v>
      </c>
      <c r="AC268" s="139">
        <v>0</v>
      </c>
      <c r="AD268" s="139">
        <v>0</v>
      </c>
      <c r="AE268" s="141">
        <v>14641712</v>
      </c>
      <c r="AF268" s="141">
        <v>14641712</v>
      </c>
      <c r="AG268" s="139">
        <v>288</v>
      </c>
      <c r="AH268" s="240"/>
      <c r="AI268" s="142"/>
      <c r="AJ268" s="142"/>
      <c r="AK268" s="142"/>
      <c r="AL268" s="142" t="s">
        <v>2084</v>
      </c>
      <c r="AM268" s="142" t="s">
        <v>2084</v>
      </c>
      <c r="AN268" s="250"/>
    </row>
    <row r="269" spans="1:40" x14ac:dyDescent="0.25">
      <c r="A269" s="233">
        <v>24</v>
      </c>
      <c r="B269" s="234" t="s">
        <v>1258</v>
      </c>
      <c r="C269" s="234" t="s">
        <v>1291</v>
      </c>
      <c r="D269" s="245">
        <v>20140143</v>
      </c>
      <c r="E269" s="260" t="s">
        <v>2085</v>
      </c>
      <c r="F269" s="244" t="s">
        <v>2469</v>
      </c>
      <c r="G269" s="244" t="s">
        <v>24</v>
      </c>
      <c r="H269" s="238" t="s">
        <v>79</v>
      </c>
      <c r="I269" s="247" t="s">
        <v>1246</v>
      </c>
      <c r="J269" s="236" t="s">
        <v>100</v>
      </c>
      <c r="K269" s="248"/>
      <c r="L269" s="249">
        <v>9241000</v>
      </c>
      <c r="M269" s="249">
        <v>0</v>
      </c>
      <c r="N269" s="143">
        <v>9241000</v>
      </c>
      <c r="O269" s="143"/>
      <c r="P269" s="142"/>
      <c r="Q269" s="142"/>
      <c r="R269" s="142"/>
      <c r="S269" s="142"/>
      <c r="T269" s="142"/>
      <c r="U269" s="142"/>
      <c r="V269" s="142"/>
      <c r="W269" s="142"/>
      <c r="X269" s="142"/>
      <c r="Y269" s="140">
        <v>0</v>
      </c>
      <c r="Z269" s="140">
        <v>9241216</v>
      </c>
      <c r="AA269" s="140">
        <v>0</v>
      </c>
      <c r="AB269" s="139">
        <v>0</v>
      </c>
      <c r="AC269" s="139">
        <v>0</v>
      </c>
      <c r="AD269" s="139">
        <v>0</v>
      </c>
      <c r="AE269" s="141">
        <v>9241216</v>
      </c>
      <c r="AF269" s="141">
        <v>9241216</v>
      </c>
      <c r="AG269" s="139">
        <v>-216</v>
      </c>
      <c r="AH269" s="240"/>
      <c r="AI269" s="142"/>
      <c r="AJ269" s="142"/>
      <c r="AK269" s="142"/>
      <c r="AL269" s="142" t="s">
        <v>2085</v>
      </c>
      <c r="AM269" s="142" t="s">
        <v>2085</v>
      </c>
      <c r="AN269" s="250"/>
    </row>
    <row r="270" spans="1:40" x14ac:dyDescent="0.25">
      <c r="A270" s="233">
        <v>24</v>
      </c>
      <c r="B270" s="234" t="s">
        <v>1258</v>
      </c>
      <c r="C270" s="234" t="s">
        <v>1291</v>
      </c>
      <c r="D270" s="245">
        <v>20140144</v>
      </c>
      <c r="E270" s="260" t="s">
        <v>2086</v>
      </c>
      <c r="F270" s="244" t="s">
        <v>2469</v>
      </c>
      <c r="G270" s="244" t="s">
        <v>24</v>
      </c>
      <c r="H270" s="238" t="s">
        <v>79</v>
      </c>
      <c r="I270" s="247" t="s">
        <v>1246</v>
      </c>
      <c r="J270" s="236" t="s">
        <v>100</v>
      </c>
      <c r="K270" s="248"/>
      <c r="L270" s="249">
        <v>9248000</v>
      </c>
      <c r="M270" s="249">
        <v>0</v>
      </c>
      <c r="N270" s="143">
        <v>9248000</v>
      </c>
      <c r="O270" s="143"/>
      <c r="P270" s="142"/>
      <c r="Q270" s="142"/>
      <c r="R270" s="142"/>
      <c r="S270" s="142"/>
      <c r="T270" s="142"/>
      <c r="U270" s="142"/>
      <c r="V270" s="142"/>
      <c r="W270" s="142"/>
      <c r="X270" s="142"/>
      <c r="Y270" s="140">
        <v>0</v>
      </c>
      <c r="Z270" s="140">
        <v>0</v>
      </c>
      <c r="AA270" s="140">
        <v>9248000</v>
      </c>
      <c r="AB270" s="139">
        <v>0</v>
      </c>
      <c r="AC270" s="139">
        <v>0</v>
      </c>
      <c r="AD270" s="139">
        <v>0</v>
      </c>
      <c r="AE270" s="141">
        <v>9248000</v>
      </c>
      <c r="AF270" s="141">
        <v>9248000</v>
      </c>
      <c r="AG270" s="139">
        <v>0</v>
      </c>
      <c r="AH270" s="240"/>
      <c r="AI270" s="142"/>
      <c r="AJ270" s="142"/>
      <c r="AK270" s="142"/>
      <c r="AL270" s="142" t="s">
        <v>2086</v>
      </c>
      <c r="AM270" s="142" t="s">
        <v>2086</v>
      </c>
      <c r="AN270" s="250"/>
    </row>
    <row r="271" spans="1:40" x14ac:dyDescent="0.25">
      <c r="A271" s="233">
        <v>24</v>
      </c>
      <c r="B271" s="234" t="s">
        <v>1258</v>
      </c>
      <c r="C271" s="234" t="s">
        <v>1291</v>
      </c>
      <c r="D271" s="245">
        <v>20140145</v>
      </c>
      <c r="E271" s="260" t="s">
        <v>2087</v>
      </c>
      <c r="F271" s="244" t="s">
        <v>2469</v>
      </c>
      <c r="G271" s="244" t="s">
        <v>24</v>
      </c>
      <c r="H271" s="238" t="s">
        <v>79</v>
      </c>
      <c r="I271" s="247" t="s">
        <v>1246</v>
      </c>
      <c r="J271" s="236" t="s">
        <v>100</v>
      </c>
      <c r="K271" s="248"/>
      <c r="L271" s="249">
        <v>5000000</v>
      </c>
      <c r="M271" s="249">
        <v>0</v>
      </c>
      <c r="N271" s="143">
        <v>5000000</v>
      </c>
      <c r="O271" s="143"/>
      <c r="P271" s="142"/>
      <c r="Q271" s="142"/>
      <c r="R271" s="142"/>
      <c r="S271" s="142"/>
      <c r="T271" s="142"/>
      <c r="U271" s="142"/>
      <c r="V271" s="142"/>
      <c r="W271" s="142"/>
      <c r="X271" s="142"/>
      <c r="Y271" s="140">
        <v>0</v>
      </c>
      <c r="Z271" s="140">
        <v>0</v>
      </c>
      <c r="AA271" s="140">
        <v>5000000</v>
      </c>
      <c r="AB271" s="139">
        <v>0</v>
      </c>
      <c r="AC271" s="139">
        <v>0</v>
      </c>
      <c r="AD271" s="139">
        <v>0</v>
      </c>
      <c r="AE271" s="141">
        <v>5000000</v>
      </c>
      <c r="AF271" s="141">
        <v>5000000</v>
      </c>
      <c r="AG271" s="139">
        <v>0</v>
      </c>
      <c r="AH271" s="240"/>
      <c r="AI271" s="142"/>
      <c r="AJ271" s="142"/>
      <c r="AK271" s="142"/>
      <c r="AL271" s="142" t="s">
        <v>2087</v>
      </c>
      <c r="AM271" s="142" t="s">
        <v>2087</v>
      </c>
      <c r="AN271" s="250"/>
    </row>
    <row r="272" spans="1:40" x14ac:dyDescent="0.25">
      <c r="A272" s="233">
        <v>24</v>
      </c>
      <c r="B272" s="234" t="s">
        <v>1258</v>
      </c>
      <c r="C272" s="234" t="s">
        <v>1291</v>
      </c>
      <c r="D272" s="245">
        <v>20140146</v>
      </c>
      <c r="E272" s="261" t="s">
        <v>2088</v>
      </c>
      <c r="F272" s="244" t="s">
        <v>2469</v>
      </c>
      <c r="G272" s="244" t="s">
        <v>24</v>
      </c>
      <c r="H272" s="238" t="s">
        <v>148</v>
      </c>
      <c r="I272" s="247" t="s">
        <v>1246</v>
      </c>
      <c r="J272" s="236" t="s">
        <v>100</v>
      </c>
      <c r="K272" s="248"/>
      <c r="L272" s="249">
        <v>6000000</v>
      </c>
      <c r="M272" s="249">
        <v>0</v>
      </c>
      <c r="N272" s="143">
        <v>6000000</v>
      </c>
      <c r="O272" s="143"/>
      <c r="P272" s="142"/>
      <c r="Q272" s="142"/>
      <c r="R272" s="142"/>
      <c r="S272" s="142"/>
      <c r="T272" s="142"/>
      <c r="U272" s="142"/>
      <c r="V272" s="142"/>
      <c r="W272" s="142"/>
      <c r="X272" s="142"/>
      <c r="Y272" s="140">
        <v>0</v>
      </c>
      <c r="Z272" s="140">
        <v>0</v>
      </c>
      <c r="AA272" s="140">
        <v>6000000</v>
      </c>
      <c r="AB272" s="139">
        <v>0</v>
      </c>
      <c r="AC272" s="139">
        <v>0</v>
      </c>
      <c r="AD272" s="139">
        <v>0</v>
      </c>
      <c r="AE272" s="141">
        <v>6000000</v>
      </c>
      <c r="AF272" s="141">
        <v>6000000</v>
      </c>
      <c r="AG272" s="139">
        <v>0</v>
      </c>
      <c r="AH272" s="240"/>
      <c r="AI272" s="142"/>
      <c r="AJ272" s="142"/>
      <c r="AK272" s="142"/>
      <c r="AL272" s="142" t="s">
        <v>2088</v>
      </c>
      <c r="AM272" s="142" t="s">
        <v>2088</v>
      </c>
      <c r="AN272" s="250"/>
    </row>
    <row r="273" spans="1:40" x14ac:dyDescent="0.25">
      <c r="A273" s="233">
        <v>24</v>
      </c>
      <c r="B273" s="234" t="s">
        <v>1258</v>
      </c>
      <c r="C273" s="234" t="s">
        <v>1291</v>
      </c>
      <c r="D273" s="245">
        <v>20140147</v>
      </c>
      <c r="E273" s="261" t="s">
        <v>2089</v>
      </c>
      <c r="F273" s="244" t="s">
        <v>2469</v>
      </c>
      <c r="G273" s="244" t="s">
        <v>24</v>
      </c>
      <c r="H273" s="238" t="s">
        <v>256</v>
      </c>
      <c r="I273" s="247" t="s">
        <v>1246</v>
      </c>
      <c r="J273" s="236" t="s">
        <v>100</v>
      </c>
      <c r="K273" s="248"/>
      <c r="L273" s="249">
        <v>9645000</v>
      </c>
      <c r="M273" s="249">
        <v>0</v>
      </c>
      <c r="N273" s="143">
        <v>9645000</v>
      </c>
      <c r="O273" s="143"/>
      <c r="P273" s="142"/>
      <c r="Q273" s="142"/>
      <c r="R273" s="142"/>
      <c r="S273" s="142"/>
      <c r="T273" s="142"/>
      <c r="U273" s="142"/>
      <c r="V273" s="142"/>
      <c r="W273" s="142"/>
      <c r="X273" s="142"/>
      <c r="Y273" s="140">
        <v>0</v>
      </c>
      <c r="Z273" s="140">
        <v>9645000</v>
      </c>
      <c r="AA273" s="140">
        <v>0</v>
      </c>
      <c r="AB273" s="139">
        <v>0</v>
      </c>
      <c r="AC273" s="139">
        <v>0</v>
      </c>
      <c r="AD273" s="139">
        <v>0</v>
      </c>
      <c r="AE273" s="141">
        <v>9645000</v>
      </c>
      <c r="AF273" s="141">
        <v>9645000</v>
      </c>
      <c r="AG273" s="139">
        <v>0</v>
      </c>
      <c r="AH273" s="240"/>
      <c r="AI273" s="142"/>
      <c r="AJ273" s="142"/>
      <c r="AK273" s="142"/>
      <c r="AL273" s="142" t="s">
        <v>2089</v>
      </c>
      <c r="AM273" s="142" t="s">
        <v>2089</v>
      </c>
      <c r="AN273" s="250"/>
    </row>
    <row r="274" spans="1:40" x14ac:dyDescent="0.25">
      <c r="A274" s="233">
        <v>24</v>
      </c>
      <c r="B274" s="234" t="s">
        <v>1258</v>
      </c>
      <c r="C274" s="234" t="s">
        <v>1291</v>
      </c>
      <c r="D274" s="245">
        <v>20140148</v>
      </c>
      <c r="E274" s="261" t="s">
        <v>2090</v>
      </c>
      <c r="F274" s="244" t="s">
        <v>2469</v>
      </c>
      <c r="G274" s="244" t="s">
        <v>24</v>
      </c>
      <c r="H274" s="238" t="s">
        <v>79</v>
      </c>
      <c r="I274" s="247" t="s">
        <v>1246</v>
      </c>
      <c r="J274" s="236" t="s">
        <v>100</v>
      </c>
      <c r="K274" s="248"/>
      <c r="L274" s="249">
        <v>5000000</v>
      </c>
      <c r="M274" s="249">
        <v>0</v>
      </c>
      <c r="N274" s="143">
        <v>5000000</v>
      </c>
      <c r="O274" s="143"/>
      <c r="P274" s="142"/>
      <c r="Q274" s="142"/>
      <c r="R274" s="142"/>
      <c r="S274" s="142"/>
      <c r="T274" s="142"/>
      <c r="U274" s="142"/>
      <c r="V274" s="142"/>
      <c r="W274" s="142"/>
      <c r="X274" s="142"/>
      <c r="Y274" s="140">
        <v>0</v>
      </c>
      <c r="Z274" s="140">
        <v>0</v>
      </c>
      <c r="AA274" s="140">
        <v>5000000</v>
      </c>
      <c r="AB274" s="139">
        <v>0</v>
      </c>
      <c r="AC274" s="139">
        <v>0</v>
      </c>
      <c r="AD274" s="139">
        <v>0</v>
      </c>
      <c r="AE274" s="141">
        <v>5000000</v>
      </c>
      <c r="AF274" s="141">
        <v>5000000</v>
      </c>
      <c r="AG274" s="139">
        <v>0</v>
      </c>
      <c r="AH274" s="240"/>
      <c r="AI274" s="142"/>
      <c r="AJ274" s="142"/>
      <c r="AK274" s="142"/>
      <c r="AL274" s="142" t="s">
        <v>2090</v>
      </c>
      <c r="AM274" s="142" t="s">
        <v>2090</v>
      </c>
      <c r="AN274" s="250"/>
    </row>
    <row r="275" spans="1:40" x14ac:dyDescent="0.25">
      <c r="A275" s="233">
        <v>24</v>
      </c>
      <c r="B275" s="234" t="s">
        <v>1258</v>
      </c>
      <c r="C275" s="234" t="s">
        <v>1291</v>
      </c>
      <c r="D275" s="245">
        <v>20140149</v>
      </c>
      <c r="E275" s="260" t="s">
        <v>2091</v>
      </c>
      <c r="F275" s="244" t="s">
        <v>2469</v>
      </c>
      <c r="G275" s="244" t="s">
        <v>24</v>
      </c>
      <c r="H275" s="238" t="s">
        <v>248</v>
      </c>
      <c r="I275" s="247" t="s">
        <v>1246</v>
      </c>
      <c r="J275" s="236" t="s">
        <v>100</v>
      </c>
      <c r="K275" s="248"/>
      <c r="L275" s="249">
        <v>5000000</v>
      </c>
      <c r="M275" s="249">
        <v>0</v>
      </c>
      <c r="N275" s="143">
        <v>5000000</v>
      </c>
      <c r="O275" s="143"/>
      <c r="P275" s="142"/>
      <c r="Q275" s="142"/>
      <c r="R275" s="142"/>
      <c r="S275" s="142"/>
      <c r="T275" s="142"/>
      <c r="U275" s="142"/>
      <c r="V275" s="142"/>
      <c r="W275" s="142"/>
      <c r="X275" s="142"/>
      <c r="Y275" s="140">
        <v>0</v>
      </c>
      <c r="Z275" s="140">
        <v>0</v>
      </c>
      <c r="AA275" s="140">
        <v>5000000</v>
      </c>
      <c r="AB275" s="139">
        <v>0</v>
      </c>
      <c r="AC275" s="139">
        <v>0</v>
      </c>
      <c r="AD275" s="139">
        <v>0</v>
      </c>
      <c r="AE275" s="141">
        <v>5000000</v>
      </c>
      <c r="AF275" s="141">
        <v>5000000</v>
      </c>
      <c r="AG275" s="139">
        <v>0</v>
      </c>
      <c r="AH275" s="240"/>
      <c r="AI275" s="142"/>
      <c r="AJ275" s="142"/>
      <c r="AK275" s="142"/>
      <c r="AL275" s="142" t="s">
        <v>2091</v>
      </c>
      <c r="AM275" s="142" t="s">
        <v>2091</v>
      </c>
      <c r="AN275" s="250"/>
    </row>
    <row r="276" spans="1:40" x14ac:dyDescent="0.25">
      <c r="A276" s="233">
        <v>24</v>
      </c>
      <c r="B276" s="234" t="s">
        <v>1258</v>
      </c>
      <c r="C276" s="234" t="s">
        <v>1291</v>
      </c>
      <c r="D276" s="245">
        <v>20140150</v>
      </c>
      <c r="E276" s="260" t="s">
        <v>2092</v>
      </c>
      <c r="F276" s="244" t="s">
        <v>2469</v>
      </c>
      <c r="G276" s="244" t="s">
        <v>24</v>
      </c>
      <c r="H276" s="238" t="s">
        <v>621</v>
      </c>
      <c r="I276" s="247" t="s">
        <v>1246</v>
      </c>
      <c r="J276" s="236" t="s">
        <v>100</v>
      </c>
      <c r="K276" s="248"/>
      <c r="L276" s="249">
        <v>5000000</v>
      </c>
      <c r="M276" s="249">
        <v>0</v>
      </c>
      <c r="N276" s="143">
        <v>5000000</v>
      </c>
      <c r="O276" s="143"/>
      <c r="P276" s="142"/>
      <c r="Q276" s="142"/>
      <c r="R276" s="142"/>
      <c r="S276" s="142"/>
      <c r="T276" s="142"/>
      <c r="U276" s="142"/>
      <c r="V276" s="142"/>
      <c r="W276" s="142"/>
      <c r="X276" s="142"/>
      <c r="Y276" s="140">
        <v>0</v>
      </c>
      <c r="Z276" s="140">
        <v>5000000</v>
      </c>
      <c r="AA276" s="140">
        <v>0</v>
      </c>
      <c r="AB276" s="139">
        <v>0</v>
      </c>
      <c r="AC276" s="139">
        <v>0</v>
      </c>
      <c r="AD276" s="139">
        <v>0</v>
      </c>
      <c r="AE276" s="141">
        <v>5000000</v>
      </c>
      <c r="AF276" s="141">
        <v>5000000</v>
      </c>
      <c r="AG276" s="139">
        <v>0</v>
      </c>
      <c r="AH276" s="240"/>
      <c r="AI276" s="142"/>
      <c r="AJ276" s="142"/>
      <c r="AK276" s="142"/>
      <c r="AL276" s="142" t="s">
        <v>2092</v>
      </c>
      <c r="AM276" s="142" t="s">
        <v>2092</v>
      </c>
      <c r="AN276" s="250"/>
    </row>
    <row r="277" spans="1:40" x14ac:dyDescent="0.25">
      <c r="A277" s="233">
        <v>24</v>
      </c>
      <c r="B277" s="234" t="s">
        <v>1258</v>
      </c>
      <c r="C277" s="234" t="s">
        <v>1291</v>
      </c>
      <c r="D277" s="245">
        <v>20140151</v>
      </c>
      <c r="E277" s="260" t="s">
        <v>2093</v>
      </c>
      <c r="F277" s="244" t="s">
        <v>2469</v>
      </c>
      <c r="G277" s="244" t="s">
        <v>24</v>
      </c>
      <c r="H277" s="238" t="s">
        <v>43</v>
      </c>
      <c r="I277" s="247" t="s">
        <v>1246</v>
      </c>
      <c r="J277" s="236" t="s">
        <v>100</v>
      </c>
      <c r="K277" s="248"/>
      <c r="L277" s="249">
        <v>3160000</v>
      </c>
      <c r="M277" s="249">
        <v>0</v>
      </c>
      <c r="N277" s="143">
        <v>3160000</v>
      </c>
      <c r="O277" s="143"/>
      <c r="P277" s="142"/>
      <c r="Q277" s="142"/>
      <c r="R277" s="142"/>
      <c r="S277" s="142"/>
      <c r="T277" s="142"/>
      <c r="U277" s="142"/>
      <c r="V277" s="142"/>
      <c r="W277" s="142"/>
      <c r="X277" s="142"/>
      <c r="Y277" s="140">
        <v>0</v>
      </c>
      <c r="Z277" s="140">
        <v>3160000</v>
      </c>
      <c r="AA277" s="140">
        <v>0</v>
      </c>
      <c r="AB277" s="139">
        <v>0</v>
      </c>
      <c r="AC277" s="139">
        <v>0</v>
      </c>
      <c r="AD277" s="139">
        <v>0</v>
      </c>
      <c r="AE277" s="141">
        <v>3160000</v>
      </c>
      <c r="AF277" s="141">
        <v>3160000</v>
      </c>
      <c r="AG277" s="139">
        <v>0</v>
      </c>
      <c r="AH277" s="240"/>
      <c r="AI277" s="142"/>
      <c r="AJ277" s="142"/>
      <c r="AK277" s="142"/>
      <c r="AL277" s="142" t="s">
        <v>2093</v>
      </c>
      <c r="AM277" s="142" t="s">
        <v>2093</v>
      </c>
      <c r="AN277" s="250"/>
    </row>
    <row r="278" spans="1:40" x14ac:dyDescent="0.25">
      <c r="A278" s="233">
        <v>24</v>
      </c>
      <c r="B278" s="234" t="s">
        <v>1258</v>
      </c>
      <c r="C278" s="234" t="s">
        <v>1291</v>
      </c>
      <c r="D278" s="245">
        <v>20140152</v>
      </c>
      <c r="E278" s="260" t="s">
        <v>2094</v>
      </c>
      <c r="F278" s="244" t="s">
        <v>2469</v>
      </c>
      <c r="G278" s="244" t="s">
        <v>24</v>
      </c>
      <c r="H278" s="238" t="s">
        <v>166</v>
      </c>
      <c r="I278" s="247" t="s">
        <v>1246</v>
      </c>
      <c r="J278" s="236" t="s">
        <v>100</v>
      </c>
      <c r="K278" s="248"/>
      <c r="L278" s="249">
        <v>3000000</v>
      </c>
      <c r="M278" s="249">
        <v>0</v>
      </c>
      <c r="N278" s="143">
        <v>3000000</v>
      </c>
      <c r="O278" s="143"/>
      <c r="P278" s="142"/>
      <c r="Q278" s="142"/>
      <c r="R278" s="142"/>
      <c r="S278" s="142"/>
      <c r="T278" s="142"/>
      <c r="U278" s="142"/>
      <c r="V278" s="142"/>
      <c r="W278" s="142"/>
      <c r="X278" s="142"/>
      <c r="Y278" s="140">
        <v>0</v>
      </c>
      <c r="Z278" s="140">
        <v>0</v>
      </c>
      <c r="AA278" s="140">
        <v>3000000</v>
      </c>
      <c r="AB278" s="139">
        <v>0</v>
      </c>
      <c r="AC278" s="139">
        <v>0</v>
      </c>
      <c r="AD278" s="139">
        <v>0</v>
      </c>
      <c r="AE278" s="141">
        <v>3000000</v>
      </c>
      <c r="AF278" s="141">
        <v>3000000</v>
      </c>
      <c r="AG278" s="139">
        <v>0</v>
      </c>
      <c r="AH278" s="240"/>
      <c r="AI278" s="142"/>
      <c r="AJ278" s="142"/>
      <c r="AK278" s="142"/>
      <c r="AL278" s="142" t="s">
        <v>2094</v>
      </c>
      <c r="AM278" s="142" t="s">
        <v>2094</v>
      </c>
      <c r="AN278" s="250"/>
    </row>
    <row r="279" spans="1:40" x14ac:dyDescent="0.25">
      <c r="A279" s="233">
        <v>24</v>
      </c>
      <c r="B279" s="234" t="s">
        <v>1258</v>
      </c>
      <c r="C279" s="234" t="s">
        <v>1291</v>
      </c>
      <c r="D279" s="245">
        <v>20140153</v>
      </c>
      <c r="E279" s="260" t="s">
        <v>2095</v>
      </c>
      <c r="F279" s="244" t="s">
        <v>2469</v>
      </c>
      <c r="G279" s="244" t="s">
        <v>24</v>
      </c>
      <c r="H279" s="238" t="s">
        <v>148</v>
      </c>
      <c r="I279" s="247" t="s">
        <v>1246</v>
      </c>
      <c r="J279" s="236" t="s">
        <v>100</v>
      </c>
      <c r="K279" s="248"/>
      <c r="L279" s="249">
        <v>4500000</v>
      </c>
      <c r="M279" s="249">
        <v>0</v>
      </c>
      <c r="N279" s="143">
        <v>4500000</v>
      </c>
      <c r="O279" s="143"/>
      <c r="P279" s="142"/>
      <c r="Q279" s="142"/>
      <c r="R279" s="142"/>
      <c r="S279" s="142"/>
      <c r="T279" s="142"/>
      <c r="U279" s="142"/>
      <c r="V279" s="142"/>
      <c r="W279" s="142"/>
      <c r="X279" s="142"/>
      <c r="Y279" s="140">
        <v>0</v>
      </c>
      <c r="Z279" s="140">
        <v>0</v>
      </c>
      <c r="AA279" s="140">
        <v>4500000</v>
      </c>
      <c r="AB279" s="139">
        <v>0</v>
      </c>
      <c r="AC279" s="139">
        <v>0</v>
      </c>
      <c r="AD279" s="139">
        <v>0</v>
      </c>
      <c r="AE279" s="141">
        <v>4500000</v>
      </c>
      <c r="AF279" s="141">
        <v>4500000</v>
      </c>
      <c r="AG279" s="139">
        <v>0</v>
      </c>
      <c r="AH279" s="240"/>
      <c r="AI279" s="142"/>
      <c r="AJ279" s="142"/>
      <c r="AK279" s="142"/>
      <c r="AL279" s="142" t="s">
        <v>2095</v>
      </c>
      <c r="AM279" s="142" t="s">
        <v>2095</v>
      </c>
      <c r="AN279" s="250"/>
    </row>
    <row r="280" spans="1:40" x14ac:dyDescent="0.25">
      <c r="A280" s="233">
        <v>24</v>
      </c>
      <c r="B280" s="234" t="s">
        <v>1258</v>
      </c>
      <c r="C280" s="234" t="s">
        <v>1291</v>
      </c>
      <c r="D280" s="245">
        <v>20140154</v>
      </c>
      <c r="E280" s="260" t="s">
        <v>2096</v>
      </c>
      <c r="F280" s="244" t="s">
        <v>2469</v>
      </c>
      <c r="G280" s="244" t="s">
        <v>24</v>
      </c>
      <c r="H280" s="238" t="s">
        <v>192</v>
      </c>
      <c r="I280" s="247" t="s">
        <v>1246</v>
      </c>
      <c r="J280" s="236" t="s">
        <v>100</v>
      </c>
      <c r="K280" s="248"/>
      <c r="L280" s="249">
        <v>5000000</v>
      </c>
      <c r="M280" s="249">
        <v>0</v>
      </c>
      <c r="N280" s="143">
        <v>5000000</v>
      </c>
      <c r="O280" s="143"/>
      <c r="P280" s="142"/>
      <c r="Q280" s="142"/>
      <c r="R280" s="142"/>
      <c r="S280" s="142"/>
      <c r="T280" s="142"/>
      <c r="U280" s="142"/>
      <c r="V280" s="142"/>
      <c r="W280" s="142"/>
      <c r="X280" s="142"/>
      <c r="Y280" s="140">
        <v>0</v>
      </c>
      <c r="Z280" s="140">
        <v>5000000</v>
      </c>
      <c r="AA280" s="140">
        <v>0</v>
      </c>
      <c r="AB280" s="139">
        <v>0</v>
      </c>
      <c r="AC280" s="139">
        <v>0</v>
      </c>
      <c r="AD280" s="139">
        <v>0</v>
      </c>
      <c r="AE280" s="141">
        <v>5000000</v>
      </c>
      <c r="AF280" s="141">
        <v>5000000</v>
      </c>
      <c r="AG280" s="139">
        <v>0</v>
      </c>
      <c r="AH280" s="240"/>
      <c r="AI280" s="142"/>
      <c r="AJ280" s="142"/>
      <c r="AK280" s="142"/>
      <c r="AL280" s="142" t="s">
        <v>2096</v>
      </c>
      <c r="AM280" s="142" t="s">
        <v>2096</v>
      </c>
      <c r="AN280" s="250"/>
    </row>
    <row r="281" spans="1:40" x14ac:dyDescent="0.25">
      <c r="A281" s="233">
        <v>24</v>
      </c>
      <c r="B281" s="234" t="s">
        <v>1258</v>
      </c>
      <c r="C281" s="234" t="s">
        <v>1291</v>
      </c>
      <c r="D281" s="245">
        <v>20140155</v>
      </c>
      <c r="E281" s="260" t="s">
        <v>2097</v>
      </c>
      <c r="F281" s="244" t="s">
        <v>2469</v>
      </c>
      <c r="G281" s="244" t="s">
        <v>24</v>
      </c>
      <c r="H281" s="238" t="s">
        <v>231</v>
      </c>
      <c r="I281" s="247" t="s">
        <v>1246</v>
      </c>
      <c r="J281" s="236" t="s">
        <v>100</v>
      </c>
      <c r="K281" s="248"/>
      <c r="L281" s="249">
        <v>6000000</v>
      </c>
      <c r="M281" s="249">
        <v>0</v>
      </c>
      <c r="N281" s="143">
        <v>6000000</v>
      </c>
      <c r="O281" s="143"/>
      <c r="P281" s="142"/>
      <c r="Q281" s="142"/>
      <c r="R281" s="142"/>
      <c r="S281" s="142"/>
      <c r="T281" s="142"/>
      <c r="U281" s="142"/>
      <c r="V281" s="142"/>
      <c r="W281" s="142"/>
      <c r="X281" s="142"/>
      <c r="Y281" s="140">
        <v>0</v>
      </c>
      <c r="Z281" s="140">
        <v>0</v>
      </c>
      <c r="AA281" s="140">
        <v>6000000</v>
      </c>
      <c r="AB281" s="139">
        <v>0</v>
      </c>
      <c r="AC281" s="139">
        <v>0</v>
      </c>
      <c r="AD281" s="139">
        <v>0</v>
      </c>
      <c r="AE281" s="141">
        <v>6000000</v>
      </c>
      <c r="AF281" s="141">
        <v>6000000</v>
      </c>
      <c r="AG281" s="139">
        <v>0</v>
      </c>
      <c r="AH281" s="240"/>
      <c r="AI281" s="142"/>
      <c r="AJ281" s="142"/>
      <c r="AK281" s="142"/>
      <c r="AL281" s="142" t="s">
        <v>2097</v>
      </c>
      <c r="AM281" s="142" t="s">
        <v>2097</v>
      </c>
      <c r="AN281" s="250"/>
    </row>
    <row r="282" spans="1:40" x14ac:dyDescent="0.25">
      <c r="A282" s="233">
        <v>24</v>
      </c>
      <c r="B282" s="234" t="s">
        <v>1258</v>
      </c>
      <c r="C282" s="234" t="s">
        <v>1291</v>
      </c>
      <c r="D282" s="245">
        <v>20140156</v>
      </c>
      <c r="E282" s="261" t="s">
        <v>2098</v>
      </c>
      <c r="F282" s="244" t="s">
        <v>2469</v>
      </c>
      <c r="G282" s="244" t="s">
        <v>24</v>
      </c>
      <c r="H282" s="238" t="s">
        <v>192</v>
      </c>
      <c r="I282" s="247" t="s">
        <v>1246</v>
      </c>
      <c r="J282" s="236" t="s">
        <v>100</v>
      </c>
      <c r="K282" s="248"/>
      <c r="L282" s="249">
        <v>2000000</v>
      </c>
      <c r="M282" s="249">
        <v>0</v>
      </c>
      <c r="N282" s="143">
        <v>2000000</v>
      </c>
      <c r="O282" s="143"/>
      <c r="P282" s="142"/>
      <c r="Q282" s="142"/>
      <c r="R282" s="142"/>
      <c r="S282" s="142"/>
      <c r="T282" s="142"/>
      <c r="U282" s="142"/>
      <c r="V282" s="142"/>
      <c r="W282" s="142"/>
      <c r="X282" s="142"/>
      <c r="Y282" s="140">
        <v>0</v>
      </c>
      <c r="Z282" s="140">
        <v>0</v>
      </c>
      <c r="AA282" s="140">
        <v>2000000</v>
      </c>
      <c r="AB282" s="139">
        <v>0</v>
      </c>
      <c r="AC282" s="139">
        <v>0</v>
      </c>
      <c r="AD282" s="139">
        <v>0</v>
      </c>
      <c r="AE282" s="141">
        <v>2000000</v>
      </c>
      <c r="AF282" s="141">
        <v>2000000</v>
      </c>
      <c r="AG282" s="139">
        <v>0</v>
      </c>
      <c r="AH282" s="240"/>
      <c r="AI282" s="142"/>
      <c r="AJ282" s="142"/>
      <c r="AK282" s="142"/>
      <c r="AL282" s="142" t="s">
        <v>2098</v>
      </c>
      <c r="AM282" s="142" t="s">
        <v>2098</v>
      </c>
      <c r="AN282" s="250"/>
    </row>
    <row r="283" spans="1:40" x14ac:dyDescent="0.25">
      <c r="A283" s="233">
        <v>24</v>
      </c>
      <c r="B283" s="234" t="s">
        <v>1258</v>
      </c>
      <c r="C283" s="234" t="s">
        <v>1291</v>
      </c>
      <c r="D283" s="245">
        <v>20140157</v>
      </c>
      <c r="E283" s="261" t="s">
        <v>2099</v>
      </c>
      <c r="F283" s="244" t="s">
        <v>2469</v>
      </c>
      <c r="G283" s="244" t="s">
        <v>24</v>
      </c>
      <c r="H283" s="238" t="s">
        <v>256</v>
      </c>
      <c r="I283" s="247" t="s">
        <v>1246</v>
      </c>
      <c r="J283" s="236" t="s">
        <v>100</v>
      </c>
      <c r="K283" s="248"/>
      <c r="L283" s="249">
        <v>6898000</v>
      </c>
      <c r="M283" s="249">
        <v>0</v>
      </c>
      <c r="N283" s="143">
        <v>6898000</v>
      </c>
      <c r="O283" s="143"/>
      <c r="P283" s="142"/>
      <c r="Q283" s="142"/>
      <c r="R283" s="142"/>
      <c r="S283" s="142"/>
      <c r="T283" s="142"/>
      <c r="U283" s="142"/>
      <c r="V283" s="142"/>
      <c r="W283" s="142"/>
      <c r="X283" s="142"/>
      <c r="Y283" s="140">
        <v>0</v>
      </c>
      <c r="Z283" s="140">
        <v>6898010</v>
      </c>
      <c r="AA283" s="140">
        <v>0</v>
      </c>
      <c r="AB283" s="139">
        <v>0</v>
      </c>
      <c r="AC283" s="139">
        <v>0</v>
      </c>
      <c r="AD283" s="139">
        <v>0</v>
      </c>
      <c r="AE283" s="141">
        <v>6898010</v>
      </c>
      <c r="AF283" s="141">
        <v>6898010</v>
      </c>
      <c r="AG283" s="139">
        <v>-10</v>
      </c>
      <c r="AH283" s="240"/>
      <c r="AI283" s="142"/>
      <c r="AJ283" s="142"/>
      <c r="AK283" s="142"/>
      <c r="AL283" s="142" t="s">
        <v>2099</v>
      </c>
      <c r="AM283" s="142" t="s">
        <v>2099</v>
      </c>
      <c r="AN283" s="250"/>
    </row>
    <row r="284" spans="1:40" x14ac:dyDescent="0.25">
      <c r="A284" s="233">
        <v>24</v>
      </c>
      <c r="B284" s="234" t="s">
        <v>1258</v>
      </c>
      <c r="C284" s="234" t="s">
        <v>1291</v>
      </c>
      <c r="D284" s="245">
        <v>20140158</v>
      </c>
      <c r="E284" s="260" t="s">
        <v>2100</v>
      </c>
      <c r="F284" s="244" t="s">
        <v>2469</v>
      </c>
      <c r="G284" s="244" t="s">
        <v>24</v>
      </c>
      <c r="H284" s="238" t="s">
        <v>151</v>
      </c>
      <c r="I284" s="247" t="s">
        <v>1246</v>
      </c>
      <c r="J284" s="236" t="s">
        <v>100</v>
      </c>
      <c r="K284" s="248"/>
      <c r="L284" s="249">
        <v>4500000</v>
      </c>
      <c r="M284" s="249">
        <v>0</v>
      </c>
      <c r="N284" s="143">
        <v>4500000</v>
      </c>
      <c r="O284" s="143"/>
      <c r="P284" s="142"/>
      <c r="Q284" s="142"/>
      <c r="R284" s="142"/>
      <c r="S284" s="142"/>
      <c r="T284" s="142"/>
      <c r="U284" s="142"/>
      <c r="V284" s="142"/>
      <c r="W284" s="142"/>
      <c r="X284" s="142"/>
      <c r="Y284" s="140">
        <v>0</v>
      </c>
      <c r="Z284" s="140">
        <v>4500000</v>
      </c>
      <c r="AA284" s="140">
        <v>0</v>
      </c>
      <c r="AB284" s="139">
        <v>0</v>
      </c>
      <c r="AC284" s="139">
        <v>0</v>
      </c>
      <c r="AD284" s="139">
        <v>0</v>
      </c>
      <c r="AE284" s="141">
        <v>4500000</v>
      </c>
      <c r="AF284" s="141">
        <v>4500000</v>
      </c>
      <c r="AG284" s="139">
        <v>0</v>
      </c>
      <c r="AH284" s="240"/>
      <c r="AI284" s="142"/>
      <c r="AJ284" s="142"/>
      <c r="AK284" s="142"/>
      <c r="AL284" s="142" t="s">
        <v>2100</v>
      </c>
      <c r="AM284" s="142" t="s">
        <v>2100</v>
      </c>
      <c r="AN284" s="250"/>
    </row>
    <row r="285" spans="1:40" x14ac:dyDescent="0.25">
      <c r="A285" s="233">
        <v>24</v>
      </c>
      <c r="B285" s="234" t="s">
        <v>1258</v>
      </c>
      <c r="C285" s="234" t="s">
        <v>1291</v>
      </c>
      <c r="D285" s="245">
        <v>20140159</v>
      </c>
      <c r="E285" s="260" t="s">
        <v>2101</v>
      </c>
      <c r="F285" s="244" t="s">
        <v>2469</v>
      </c>
      <c r="G285" s="244" t="s">
        <v>24</v>
      </c>
      <c r="H285" s="238" t="s">
        <v>79</v>
      </c>
      <c r="I285" s="247" t="s">
        <v>1246</v>
      </c>
      <c r="J285" s="236" t="s">
        <v>100</v>
      </c>
      <c r="K285" s="248"/>
      <c r="L285" s="249">
        <v>8798000</v>
      </c>
      <c r="M285" s="249">
        <v>0</v>
      </c>
      <c r="N285" s="143">
        <v>8798000</v>
      </c>
      <c r="O285" s="143"/>
      <c r="P285" s="142"/>
      <c r="Q285" s="142"/>
      <c r="R285" s="142"/>
      <c r="S285" s="142"/>
      <c r="T285" s="142"/>
      <c r="U285" s="142"/>
      <c r="V285" s="142"/>
      <c r="W285" s="142"/>
      <c r="X285" s="142"/>
      <c r="Y285" s="140">
        <v>0</v>
      </c>
      <c r="Z285" s="140">
        <v>8798000</v>
      </c>
      <c r="AA285" s="140">
        <v>0</v>
      </c>
      <c r="AB285" s="139">
        <v>0</v>
      </c>
      <c r="AC285" s="139">
        <v>0</v>
      </c>
      <c r="AD285" s="139">
        <v>0</v>
      </c>
      <c r="AE285" s="141">
        <v>8798000</v>
      </c>
      <c r="AF285" s="141">
        <v>8798000</v>
      </c>
      <c r="AG285" s="139">
        <v>0</v>
      </c>
      <c r="AH285" s="240"/>
      <c r="AI285" s="142"/>
      <c r="AJ285" s="142"/>
      <c r="AK285" s="142"/>
      <c r="AL285" s="142" t="s">
        <v>2101</v>
      </c>
      <c r="AM285" s="142" t="s">
        <v>2101</v>
      </c>
      <c r="AN285" s="250"/>
    </row>
    <row r="286" spans="1:40" x14ac:dyDescent="0.25">
      <c r="A286" s="233">
        <v>24</v>
      </c>
      <c r="B286" s="234" t="s">
        <v>1258</v>
      </c>
      <c r="C286" s="234" t="s">
        <v>1291</v>
      </c>
      <c r="D286" s="245">
        <v>20140160</v>
      </c>
      <c r="E286" s="260" t="s">
        <v>2102</v>
      </c>
      <c r="F286" s="244" t="s">
        <v>2469</v>
      </c>
      <c r="G286" s="244" t="s">
        <v>24</v>
      </c>
      <c r="H286" s="238" t="s">
        <v>621</v>
      </c>
      <c r="I286" s="247" t="s">
        <v>1246</v>
      </c>
      <c r="J286" s="236" t="s">
        <v>100</v>
      </c>
      <c r="K286" s="248"/>
      <c r="L286" s="249">
        <v>2410000</v>
      </c>
      <c r="M286" s="249">
        <v>0</v>
      </c>
      <c r="N286" s="143">
        <v>2410000</v>
      </c>
      <c r="O286" s="143"/>
      <c r="P286" s="142"/>
      <c r="Q286" s="142"/>
      <c r="R286" s="142"/>
      <c r="S286" s="142"/>
      <c r="T286" s="142"/>
      <c r="U286" s="142"/>
      <c r="V286" s="142"/>
      <c r="W286" s="142"/>
      <c r="X286" s="142"/>
      <c r="Y286" s="140">
        <v>0</v>
      </c>
      <c r="Z286" s="140">
        <v>0</v>
      </c>
      <c r="AA286" s="140">
        <v>2409910</v>
      </c>
      <c r="AB286" s="139">
        <v>0</v>
      </c>
      <c r="AC286" s="139">
        <v>0</v>
      </c>
      <c r="AD286" s="139">
        <v>0</v>
      </c>
      <c r="AE286" s="141">
        <v>2409910</v>
      </c>
      <c r="AF286" s="141">
        <v>2409910</v>
      </c>
      <c r="AG286" s="139">
        <v>90</v>
      </c>
      <c r="AH286" s="240"/>
      <c r="AI286" s="142"/>
      <c r="AJ286" s="142"/>
      <c r="AK286" s="142"/>
      <c r="AL286" s="142" t="s">
        <v>2102</v>
      </c>
      <c r="AM286" s="142" t="s">
        <v>2102</v>
      </c>
      <c r="AN286" s="250"/>
    </row>
    <row r="287" spans="1:40" x14ac:dyDescent="0.25">
      <c r="A287" s="233">
        <v>24</v>
      </c>
      <c r="B287" s="234" t="s">
        <v>1258</v>
      </c>
      <c r="C287" s="234" t="s">
        <v>1291</v>
      </c>
      <c r="D287" s="245">
        <v>20140161</v>
      </c>
      <c r="E287" s="260" t="s">
        <v>2103</v>
      </c>
      <c r="F287" s="244" t="s">
        <v>2469</v>
      </c>
      <c r="G287" s="244" t="s">
        <v>24</v>
      </c>
      <c r="H287" s="238" t="s">
        <v>63</v>
      </c>
      <c r="I287" s="247" t="s">
        <v>1246</v>
      </c>
      <c r="J287" s="236" t="s">
        <v>100</v>
      </c>
      <c r="K287" s="248"/>
      <c r="L287" s="249">
        <v>6000000</v>
      </c>
      <c r="M287" s="249">
        <v>0</v>
      </c>
      <c r="N287" s="143">
        <v>6000000</v>
      </c>
      <c r="O287" s="143"/>
      <c r="P287" s="142"/>
      <c r="Q287" s="142"/>
      <c r="R287" s="142"/>
      <c r="S287" s="142"/>
      <c r="T287" s="142"/>
      <c r="U287" s="142"/>
      <c r="V287" s="142"/>
      <c r="W287" s="142"/>
      <c r="X287" s="142"/>
      <c r="Y287" s="140">
        <v>0</v>
      </c>
      <c r="Z287" s="140">
        <v>6000000</v>
      </c>
      <c r="AA287" s="140">
        <v>0</v>
      </c>
      <c r="AB287" s="139">
        <v>0</v>
      </c>
      <c r="AC287" s="139">
        <v>0</v>
      </c>
      <c r="AD287" s="139">
        <v>0</v>
      </c>
      <c r="AE287" s="141">
        <v>6000000</v>
      </c>
      <c r="AF287" s="141">
        <v>6000000</v>
      </c>
      <c r="AG287" s="139">
        <v>0</v>
      </c>
      <c r="AH287" s="240"/>
      <c r="AI287" s="142"/>
      <c r="AJ287" s="142"/>
      <c r="AK287" s="142"/>
      <c r="AL287" s="142" t="s">
        <v>2103</v>
      </c>
      <c r="AM287" s="142" t="s">
        <v>2103</v>
      </c>
      <c r="AN287" s="250"/>
    </row>
    <row r="288" spans="1:40" x14ac:dyDescent="0.25">
      <c r="A288" s="233">
        <v>24</v>
      </c>
      <c r="B288" s="234" t="s">
        <v>1258</v>
      </c>
      <c r="C288" s="234" t="s">
        <v>1291</v>
      </c>
      <c r="D288" s="245">
        <v>20140162</v>
      </c>
      <c r="E288" s="261" t="s">
        <v>2104</v>
      </c>
      <c r="F288" s="244" t="s">
        <v>2469</v>
      </c>
      <c r="G288" s="244" t="s">
        <v>24</v>
      </c>
      <c r="H288" s="238" t="s">
        <v>256</v>
      </c>
      <c r="I288" s="247" t="s">
        <v>1246</v>
      </c>
      <c r="J288" s="236" t="s">
        <v>100</v>
      </c>
      <c r="K288" s="248"/>
      <c r="L288" s="249">
        <v>2900000</v>
      </c>
      <c r="M288" s="249">
        <v>0</v>
      </c>
      <c r="N288" s="143">
        <v>2900000</v>
      </c>
      <c r="O288" s="143"/>
      <c r="P288" s="142"/>
      <c r="Q288" s="142"/>
      <c r="R288" s="142"/>
      <c r="S288" s="142"/>
      <c r="T288" s="142"/>
      <c r="U288" s="142"/>
      <c r="V288" s="142"/>
      <c r="W288" s="142"/>
      <c r="X288" s="142"/>
      <c r="Y288" s="140">
        <v>0</v>
      </c>
      <c r="Z288" s="140">
        <v>0</v>
      </c>
      <c r="AA288" s="140">
        <v>2900000</v>
      </c>
      <c r="AB288" s="139">
        <v>0</v>
      </c>
      <c r="AC288" s="139">
        <v>0</v>
      </c>
      <c r="AD288" s="139">
        <v>0</v>
      </c>
      <c r="AE288" s="141">
        <v>2900000</v>
      </c>
      <c r="AF288" s="141">
        <v>2900000</v>
      </c>
      <c r="AG288" s="139">
        <v>0</v>
      </c>
      <c r="AH288" s="240"/>
      <c r="AI288" s="142"/>
      <c r="AJ288" s="142"/>
      <c r="AK288" s="142"/>
      <c r="AL288" s="142" t="s">
        <v>2104</v>
      </c>
      <c r="AM288" s="142" t="s">
        <v>2104</v>
      </c>
      <c r="AN288" s="250"/>
    </row>
    <row r="289" spans="1:40" x14ac:dyDescent="0.25">
      <c r="A289" s="233">
        <v>24</v>
      </c>
      <c r="B289" s="234" t="s">
        <v>1258</v>
      </c>
      <c r="C289" s="234" t="s">
        <v>1291</v>
      </c>
      <c r="D289" s="245">
        <v>20140163</v>
      </c>
      <c r="E289" s="261" t="s">
        <v>2105</v>
      </c>
      <c r="F289" s="244" t="s">
        <v>2469</v>
      </c>
      <c r="G289" s="244" t="s">
        <v>24</v>
      </c>
      <c r="H289" s="238" t="s">
        <v>231</v>
      </c>
      <c r="I289" s="247" t="s">
        <v>1246</v>
      </c>
      <c r="J289" s="236" t="s">
        <v>100</v>
      </c>
      <c r="K289" s="248"/>
      <c r="L289" s="249">
        <v>5000000</v>
      </c>
      <c r="M289" s="249">
        <v>0</v>
      </c>
      <c r="N289" s="143">
        <v>5000000</v>
      </c>
      <c r="O289" s="143"/>
      <c r="P289" s="142"/>
      <c r="Q289" s="142"/>
      <c r="R289" s="142"/>
      <c r="S289" s="142"/>
      <c r="T289" s="142"/>
      <c r="U289" s="142"/>
      <c r="V289" s="142"/>
      <c r="W289" s="142"/>
      <c r="X289" s="142"/>
      <c r="Y289" s="140">
        <v>0</v>
      </c>
      <c r="Z289" s="140">
        <v>0</v>
      </c>
      <c r="AA289" s="140">
        <v>5000000</v>
      </c>
      <c r="AB289" s="139">
        <v>0</v>
      </c>
      <c r="AC289" s="139">
        <v>0</v>
      </c>
      <c r="AD289" s="139">
        <v>0</v>
      </c>
      <c r="AE289" s="141">
        <v>5000000</v>
      </c>
      <c r="AF289" s="141">
        <v>5000000</v>
      </c>
      <c r="AG289" s="139">
        <v>0</v>
      </c>
      <c r="AH289" s="240"/>
      <c r="AI289" s="142"/>
      <c r="AJ289" s="142"/>
      <c r="AK289" s="142"/>
      <c r="AL289" s="142" t="s">
        <v>2105</v>
      </c>
      <c r="AM289" s="142" t="s">
        <v>2105</v>
      </c>
      <c r="AN289" s="250"/>
    </row>
    <row r="290" spans="1:40" x14ac:dyDescent="0.25">
      <c r="A290" s="233">
        <v>24</v>
      </c>
      <c r="B290" s="234" t="s">
        <v>1258</v>
      </c>
      <c r="C290" s="234" t="s">
        <v>1291</v>
      </c>
      <c r="D290" s="245">
        <v>20140164</v>
      </c>
      <c r="E290" s="261" t="s">
        <v>2106</v>
      </c>
      <c r="F290" s="244" t="s">
        <v>2469</v>
      </c>
      <c r="G290" s="244" t="s">
        <v>24</v>
      </c>
      <c r="H290" s="238" t="s">
        <v>258</v>
      </c>
      <c r="I290" s="247" t="s">
        <v>1246</v>
      </c>
      <c r="J290" s="236" t="s">
        <v>100</v>
      </c>
      <c r="K290" s="248"/>
      <c r="L290" s="249">
        <v>5000000</v>
      </c>
      <c r="M290" s="249">
        <v>0</v>
      </c>
      <c r="N290" s="143">
        <v>5000000</v>
      </c>
      <c r="O290" s="143"/>
      <c r="P290" s="142"/>
      <c r="Q290" s="142"/>
      <c r="R290" s="142"/>
      <c r="S290" s="142"/>
      <c r="T290" s="142"/>
      <c r="U290" s="142"/>
      <c r="V290" s="142"/>
      <c r="W290" s="142"/>
      <c r="X290" s="142"/>
      <c r="Y290" s="140">
        <v>0</v>
      </c>
      <c r="Z290" s="140">
        <v>0</v>
      </c>
      <c r="AA290" s="140">
        <v>5000000</v>
      </c>
      <c r="AB290" s="139">
        <v>0</v>
      </c>
      <c r="AC290" s="139">
        <v>0</v>
      </c>
      <c r="AD290" s="139">
        <v>0</v>
      </c>
      <c r="AE290" s="141">
        <v>5000000</v>
      </c>
      <c r="AF290" s="141">
        <v>5000000</v>
      </c>
      <c r="AG290" s="139">
        <v>0</v>
      </c>
      <c r="AH290" s="240"/>
      <c r="AI290" s="142"/>
      <c r="AJ290" s="142"/>
      <c r="AK290" s="142"/>
      <c r="AL290" s="142" t="s">
        <v>2106</v>
      </c>
      <c r="AM290" s="142" t="s">
        <v>2106</v>
      </c>
      <c r="AN290" s="250"/>
    </row>
    <row r="291" spans="1:40" x14ac:dyDescent="0.25">
      <c r="A291" s="233">
        <v>24</v>
      </c>
      <c r="B291" s="234" t="s">
        <v>1258</v>
      </c>
      <c r="C291" s="234" t="s">
        <v>1291</v>
      </c>
      <c r="D291" s="245">
        <v>20140165</v>
      </c>
      <c r="E291" s="261" t="s">
        <v>2107</v>
      </c>
      <c r="F291" s="244" t="s">
        <v>2469</v>
      </c>
      <c r="G291" s="244" t="s">
        <v>24</v>
      </c>
      <c r="H291" s="244" t="s">
        <v>2491</v>
      </c>
      <c r="I291" s="247" t="s">
        <v>1246</v>
      </c>
      <c r="J291" s="236" t="s">
        <v>100</v>
      </c>
      <c r="K291" s="248"/>
      <c r="L291" s="249">
        <v>4991000</v>
      </c>
      <c r="M291" s="249">
        <v>0</v>
      </c>
      <c r="N291" s="143">
        <v>4991000</v>
      </c>
      <c r="O291" s="143"/>
      <c r="P291" s="142"/>
      <c r="Q291" s="142"/>
      <c r="R291" s="142"/>
      <c r="S291" s="142"/>
      <c r="T291" s="142"/>
      <c r="U291" s="142"/>
      <c r="V291" s="142"/>
      <c r="W291" s="142"/>
      <c r="X291" s="142"/>
      <c r="Y291" s="140">
        <v>0</v>
      </c>
      <c r="Z291" s="140">
        <v>0</v>
      </c>
      <c r="AA291" s="140">
        <v>4991000</v>
      </c>
      <c r="AB291" s="139">
        <v>0</v>
      </c>
      <c r="AC291" s="139">
        <v>0</v>
      </c>
      <c r="AD291" s="139">
        <v>0</v>
      </c>
      <c r="AE291" s="141">
        <v>4991000</v>
      </c>
      <c r="AF291" s="141">
        <v>4991000</v>
      </c>
      <c r="AG291" s="139">
        <v>0</v>
      </c>
      <c r="AH291" s="240"/>
      <c r="AI291" s="142"/>
      <c r="AJ291" s="142"/>
      <c r="AK291" s="142"/>
      <c r="AL291" s="142" t="s">
        <v>2107</v>
      </c>
      <c r="AM291" s="142" t="s">
        <v>2107</v>
      </c>
      <c r="AN291" s="250"/>
    </row>
    <row r="292" spans="1:40" x14ac:dyDescent="0.25">
      <c r="A292" s="233">
        <v>24</v>
      </c>
      <c r="B292" s="234" t="s">
        <v>1258</v>
      </c>
      <c r="C292" s="234" t="s">
        <v>1291</v>
      </c>
      <c r="D292" s="245">
        <v>20140166</v>
      </c>
      <c r="E292" s="261" t="s">
        <v>2108</v>
      </c>
      <c r="F292" s="244" t="s">
        <v>2469</v>
      </c>
      <c r="G292" s="244" t="s">
        <v>24</v>
      </c>
      <c r="H292" s="238" t="s">
        <v>244</v>
      </c>
      <c r="I292" s="247" t="s">
        <v>1246</v>
      </c>
      <c r="J292" s="236" t="s">
        <v>100</v>
      </c>
      <c r="K292" s="248"/>
      <c r="L292" s="249">
        <v>2166000</v>
      </c>
      <c r="M292" s="249">
        <v>0</v>
      </c>
      <c r="N292" s="143">
        <v>2166000</v>
      </c>
      <c r="O292" s="143"/>
      <c r="P292" s="142"/>
      <c r="Q292" s="142"/>
      <c r="R292" s="142"/>
      <c r="S292" s="142"/>
      <c r="T292" s="142"/>
      <c r="U292" s="142"/>
      <c r="V292" s="142"/>
      <c r="W292" s="142"/>
      <c r="X292" s="142"/>
      <c r="Y292" s="140">
        <v>0</v>
      </c>
      <c r="Z292" s="140">
        <v>0</v>
      </c>
      <c r="AA292" s="140">
        <v>2165900</v>
      </c>
      <c r="AB292" s="139">
        <v>0</v>
      </c>
      <c r="AC292" s="139">
        <v>0</v>
      </c>
      <c r="AD292" s="139">
        <v>0</v>
      </c>
      <c r="AE292" s="141">
        <v>2165900</v>
      </c>
      <c r="AF292" s="141">
        <v>2165900</v>
      </c>
      <c r="AG292" s="139">
        <v>100</v>
      </c>
      <c r="AH292" s="240"/>
      <c r="AI292" s="142"/>
      <c r="AJ292" s="142"/>
      <c r="AK292" s="142"/>
      <c r="AL292" s="142" t="s">
        <v>2108</v>
      </c>
      <c r="AM292" s="142" t="s">
        <v>2108</v>
      </c>
      <c r="AN292" s="250"/>
    </row>
    <row r="293" spans="1:40" x14ac:dyDescent="0.25">
      <c r="A293" s="233">
        <v>24</v>
      </c>
      <c r="B293" s="234" t="s">
        <v>1258</v>
      </c>
      <c r="C293" s="234" t="s">
        <v>1291</v>
      </c>
      <c r="D293" s="245">
        <v>20140167</v>
      </c>
      <c r="E293" s="261" t="s">
        <v>2109</v>
      </c>
      <c r="F293" s="244" t="s">
        <v>2469</v>
      </c>
      <c r="G293" s="244" t="s">
        <v>24</v>
      </c>
      <c r="H293" s="238" t="s">
        <v>144</v>
      </c>
      <c r="I293" s="247" t="s">
        <v>1246</v>
      </c>
      <c r="J293" s="236" t="s">
        <v>100</v>
      </c>
      <c r="K293" s="248"/>
      <c r="L293" s="249">
        <v>5000000</v>
      </c>
      <c r="M293" s="249">
        <v>0</v>
      </c>
      <c r="N293" s="143">
        <v>5000000</v>
      </c>
      <c r="O293" s="143"/>
      <c r="P293" s="142"/>
      <c r="Q293" s="142"/>
      <c r="R293" s="142"/>
      <c r="S293" s="142"/>
      <c r="T293" s="142"/>
      <c r="U293" s="142"/>
      <c r="V293" s="142"/>
      <c r="W293" s="142"/>
      <c r="X293" s="142"/>
      <c r="Y293" s="140">
        <v>0</v>
      </c>
      <c r="Z293" s="140">
        <v>0</v>
      </c>
      <c r="AA293" s="140">
        <v>5000000</v>
      </c>
      <c r="AB293" s="139">
        <v>0</v>
      </c>
      <c r="AC293" s="139">
        <v>0</v>
      </c>
      <c r="AD293" s="139">
        <v>0</v>
      </c>
      <c r="AE293" s="141">
        <v>5000000</v>
      </c>
      <c r="AF293" s="141">
        <v>5000000</v>
      </c>
      <c r="AG293" s="139">
        <v>0</v>
      </c>
      <c r="AH293" s="240"/>
      <c r="AI293" s="142"/>
      <c r="AJ293" s="142"/>
      <c r="AK293" s="142"/>
      <c r="AL293" s="142" t="s">
        <v>2109</v>
      </c>
      <c r="AM293" s="142" t="s">
        <v>2109</v>
      </c>
      <c r="AN293" s="250"/>
    </row>
    <row r="294" spans="1:40" x14ac:dyDescent="0.25">
      <c r="A294" s="233">
        <v>24</v>
      </c>
      <c r="B294" s="234" t="s">
        <v>1258</v>
      </c>
      <c r="C294" s="234" t="s">
        <v>1291</v>
      </c>
      <c r="D294" s="245">
        <v>20140168</v>
      </c>
      <c r="E294" s="260" t="s">
        <v>2110</v>
      </c>
      <c r="F294" s="244" t="s">
        <v>2469</v>
      </c>
      <c r="G294" s="244" t="s">
        <v>24</v>
      </c>
      <c r="H294" s="238" t="s">
        <v>248</v>
      </c>
      <c r="I294" s="247" t="s">
        <v>1246</v>
      </c>
      <c r="J294" s="236" t="s">
        <v>100</v>
      </c>
      <c r="K294" s="248"/>
      <c r="L294" s="249">
        <v>4600000</v>
      </c>
      <c r="M294" s="249">
        <v>0</v>
      </c>
      <c r="N294" s="143">
        <v>4600000</v>
      </c>
      <c r="O294" s="143"/>
      <c r="P294" s="142"/>
      <c r="Q294" s="142"/>
      <c r="R294" s="142"/>
      <c r="S294" s="142"/>
      <c r="T294" s="142"/>
      <c r="U294" s="142"/>
      <c r="V294" s="142"/>
      <c r="W294" s="142"/>
      <c r="X294" s="142"/>
      <c r="Y294" s="140">
        <v>0</v>
      </c>
      <c r="Z294" s="140">
        <v>0</v>
      </c>
      <c r="AA294" s="140">
        <v>4600000</v>
      </c>
      <c r="AB294" s="139">
        <v>0</v>
      </c>
      <c r="AC294" s="139">
        <v>0</v>
      </c>
      <c r="AD294" s="139">
        <v>0</v>
      </c>
      <c r="AE294" s="141">
        <v>4600000</v>
      </c>
      <c r="AF294" s="141">
        <v>4600000</v>
      </c>
      <c r="AG294" s="139">
        <v>0</v>
      </c>
      <c r="AH294" s="240"/>
      <c r="AI294" s="142"/>
      <c r="AJ294" s="142"/>
      <c r="AK294" s="142"/>
      <c r="AL294" s="142" t="s">
        <v>2110</v>
      </c>
      <c r="AM294" s="142" t="s">
        <v>2110</v>
      </c>
      <c r="AN294" s="250"/>
    </row>
    <row r="295" spans="1:40" x14ac:dyDescent="0.25">
      <c r="A295" s="233">
        <v>24</v>
      </c>
      <c r="B295" s="234" t="s">
        <v>1258</v>
      </c>
      <c r="C295" s="234" t="s">
        <v>1291</v>
      </c>
      <c r="D295" s="245">
        <v>20140169</v>
      </c>
      <c r="E295" s="260" t="s">
        <v>2111</v>
      </c>
      <c r="F295" s="244" t="s">
        <v>2469</v>
      </c>
      <c r="G295" s="244" t="s">
        <v>24</v>
      </c>
      <c r="H295" s="238" t="s">
        <v>68</v>
      </c>
      <c r="I295" s="247" t="s">
        <v>1246</v>
      </c>
      <c r="J295" s="236" t="s">
        <v>100</v>
      </c>
      <c r="K295" s="248"/>
      <c r="L295" s="249">
        <v>5000000</v>
      </c>
      <c r="M295" s="249">
        <v>0</v>
      </c>
      <c r="N295" s="143">
        <v>5000000</v>
      </c>
      <c r="O295" s="143"/>
      <c r="P295" s="142"/>
      <c r="Q295" s="142"/>
      <c r="R295" s="142"/>
      <c r="S295" s="142"/>
      <c r="T295" s="142"/>
      <c r="U295" s="142"/>
      <c r="V295" s="142"/>
      <c r="W295" s="142"/>
      <c r="X295" s="142"/>
      <c r="Y295" s="140">
        <v>0</v>
      </c>
      <c r="Z295" s="140">
        <v>0</v>
      </c>
      <c r="AA295" s="140">
        <v>5000000</v>
      </c>
      <c r="AB295" s="139">
        <v>0</v>
      </c>
      <c r="AC295" s="139">
        <v>0</v>
      </c>
      <c r="AD295" s="139">
        <v>0</v>
      </c>
      <c r="AE295" s="141">
        <v>5000000</v>
      </c>
      <c r="AF295" s="141">
        <v>5000000</v>
      </c>
      <c r="AG295" s="139">
        <v>0</v>
      </c>
      <c r="AH295" s="240"/>
      <c r="AI295" s="142"/>
      <c r="AJ295" s="142"/>
      <c r="AK295" s="142"/>
      <c r="AL295" s="142" t="s">
        <v>2111</v>
      </c>
      <c r="AM295" s="142" t="s">
        <v>2111</v>
      </c>
      <c r="AN295" s="250"/>
    </row>
    <row r="296" spans="1:40" x14ac:dyDescent="0.25">
      <c r="A296" s="233">
        <v>24</v>
      </c>
      <c r="B296" s="234" t="s">
        <v>1258</v>
      </c>
      <c r="C296" s="234" t="s">
        <v>1291</v>
      </c>
      <c r="D296" s="245">
        <v>20140170</v>
      </c>
      <c r="E296" s="260" t="s">
        <v>2112</v>
      </c>
      <c r="F296" s="244" t="s">
        <v>2469</v>
      </c>
      <c r="G296" s="244" t="s">
        <v>24</v>
      </c>
      <c r="H296" s="238" t="s">
        <v>68</v>
      </c>
      <c r="I296" s="247" t="s">
        <v>1246</v>
      </c>
      <c r="J296" s="236" t="s">
        <v>100</v>
      </c>
      <c r="K296" s="248"/>
      <c r="L296" s="249">
        <v>2297000</v>
      </c>
      <c r="M296" s="249">
        <v>0</v>
      </c>
      <c r="N296" s="143">
        <v>2297000</v>
      </c>
      <c r="O296" s="143"/>
      <c r="P296" s="142"/>
      <c r="Q296" s="142"/>
      <c r="R296" s="142"/>
      <c r="S296" s="142"/>
      <c r="T296" s="142"/>
      <c r="U296" s="142"/>
      <c r="V296" s="142"/>
      <c r="W296" s="142"/>
      <c r="X296" s="142"/>
      <c r="Y296" s="140">
        <v>0</v>
      </c>
      <c r="Z296" s="140">
        <v>2297250</v>
      </c>
      <c r="AA296" s="140">
        <v>0</v>
      </c>
      <c r="AB296" s="139">
        <v>0</v>
      </c>
      <c r="AC296" s="139">
        <v>0</v>
      </c>
      <c r="AD296" s="139">
        <v>0</v>
      </c>
      <c r="AE296" s="141">
        <v>2297250</v>
      </c>
      <c r="AF296" s="141">
        <v>2297250</v>
      </c>
      <c r="AG296" s="139">
        <v>-250</v>
      </c>
      <c r="AH296" s="240"/>
      <c r="AI296" s="142"/>
      <c r="AJ296" s="142"/>
      <c r="AK296" s="142"/>
      <c r="AL296" s="142" t="s">
        <v>2112</v>
      </c>
      <c r="AM296" s="142" t="s">
        <v>2112</v>
      </c>
      <c r="AN296" s="250"/>
    </row>
    <row r="297" spans="1:40" x14ac:dyDescent="0.25">
      <c r="A297" s="233">
        <v>24</v>
      </c>
      <c r="B297" s="234" t="s">
        <v>1258</v>
      </c>
      <c r="C297" s="234" t="s">
        <v>1291</v>
      </c>
      <c r="D297" s="245">
        <v>20140171</v>
      </c>
      <c r="E297" s="260" t="s">
        <v>2113</v>
      </c>
      <c r="F297" s="244" t="s">
        <v>2469</v>
      </c>
      <c r="G297" s="244" t="s">
        <v>24</v>
      </c>
      <c r="H297" s="238" t="s">
        <v>133</v>
      </c>
      <c r="I297" s="247" t="s">
        <v>1246</v>
      </c>
      <c r="J297" s="236" t="s">
        <v>100</v>
      </c>
      <c r="K297" s="248"/>
      <c r="L297" s="249">
        <v>3500000</v>
      </c>
      <c r="M297" s="249">
        <v>0</v>
      </c>
      <c r="N297" s="143">
        <v>3500000</v>
      </c>
      <c r="O297" s="143"/>
      <c r="P297" s="142"/>
      <c r="Q297" s="142"/>
      <c r="R297" s="142"/>
      <c r="S297" s="142"/>
      <c r="T297" s="142"/>
      <c r="U297" s="142"/>
      <c r="V297" s="142"/>
      <c r="W297" s="142"/>
      <c r="X297" s="142"/>
      <c r="Y297" s="140">
        <v>0</v>
      </c>
      <c r="Z297" s="140">
        <v>0</v>
      </c>
      <c r="AA297" s="140">
        <v>3500000</v>
      </c>
      <c r="AB297" s="139">
        <v>0</v>
      </c>
      <c r="AC297" s="139">
        <v>0</v>
      </c>
      <c r="AD297" s="139">
        <v>0</v>
      </c>
      <c r="AE297" s="141">
        <v>3500000</v>
      </c>
      <c r="AF297" s="141">
        <v>3500000</v>
      </c>
      <c r="AG297" s="139">
        <v>0</v>
      </c>
      <c r="AH297" s="240"/>
      <c r="AI297" s="142"/>
      <c r="AJ297" s="142"/>
      <c r="AK297" s="142"/>
      <c r="AL297" s="142" t="s">
        <v>2113</v>
      </c>
      <c r="AM297" s="142" t="s">
        <v>2113</v>
      </c>
      <c r="AN297" s="250"/>
    </row>
    <row r="298" spans="1:40" x14ac:dyDescent="0.25">
      <c r="A298" s="233">
        <v>24</v>
      </c>
      <c r="B298" s="234" t="s">
        <v>1258</v>
      </c>
      <c r="C298" s="234" t="s">
        <v>1291</v>
      </c>
      <c r="D298" s="245">
        <v>20140172</v>
      </c>
      <c r="E298" s="260" t="s">
        <v>2114</v>
      </c>
      <c r="F298" s="244" t="s">
        <v>2469</v>
      </c>
      <c r="G298" s="244" t="s">
        <v>24</v>
      </c>
      <c r="H298" s="238" t="s">
        <v>2517</v>
      </c>
      <c r="I298" s="247" t="s">
        <v>1246</v>
      </c>
      <c r="J298" s="236" t="s">
        <v>100</v>
      </c>
      <c r="K298" s="248"/>
      <c r="L298" s="249">
        <v>4000000</v>
      </c>
      <c r="M298" s="249">
        <v>0</v>
      </c>
      <c r="N298" s="143">
        <v>4000000</v>
      </c>
      <c r="O298" s="143"/>
      <c r="P298" s="142"/>
      <c r="Q298" s="142"/>
      <c r="R298" s="142"/>
      <c r="S298" s="142"/>
      <c r="T298" s="142"/>
      <c r="U298" s="142"/>
      <c r="V298" s="142"/>
      <c r="W298" s="142"/>
      <c r="X298" s="142"/>
      <c r="Y298" s="140">
        <v>0</v>
      </c>
      <c r="Z298" s="140">
        <v>4000000</v>
      </c>
      <c r="AA298" s="140">
        <v>0</v>
      </c>
      <c r="AB298" s="139">
        <v>0</v>
      </c>
      <c r="AC298" s="139">
        <v>0</v>
      </c>
      <c r="AD298" s="139">
        <v>0</v>
      </c>
      <c r="AE298" s="141">
        <v>4000000</v>
      </c>
      <c r="AF298" s="141">
        <v>4000000</v>
      </c>
      <c r="AG298" s="139">
        <v>0</v>
      </c>
      <c r="AH298" s="240"/>
      <c r="AI298" s="142"/>
      <c r="AJ298" s="142"/>
      <c r="AK298" s="142"/>
      <c r="AL298" s="142" t="s">
        <v>2114</v>
      </c>
      <c r="AM298" s="142" t="s">
        <v>2114</v>
      </c>
      <c r="AN298" s="250"/>
    </row>
    <row r="299" spans="1:40" x14ac:dyDescent="0.25">
      <c r="A299" s="233">
        <v>24</v>
      </c>
      <c r="B299" s="234" t="s">
        <v>1258</v>
      </c>
      <c r="C299" s="234" t="s">
        <v>1291</v>
      </c>
      <c r="D299" s="245">
        <v>20140173</v>
      </c>
      <c r="E299" s="260" t="s">
        <v>2115</v>
      </c>
      <c r="F299" s="244" t="s">
        <v>2469</v>
      </c>
      <c r="G299" s="244" t="s">
        <v>24</v>
      </c>
      <c r="H299" s="238" t="s">
        <v>183</v>
      </c>
      <c r="I299" s="247" t="s">
        <v>1246</v>
      </c>
      <c r="J299" s="236" t="s">
        <v>100</v>
      </c>
      <c r="K299" s="248"/>
      <c r="L299" s="249">
        <v>5000000</v>
      </c>
      <c r="M299" s="249">
        <v>0</v>
      </c>
      <c r="N299" s="143">
        <v>5000000</v>
      </c>
      <c r="O299" s="143"/>
      <c r="P299" s="142"/>
      <c r="Q299" s="142"/>
      <c r="R299" s="142"/>
      <c r="S299" s="142"/>
      <c r="T299" s="142"/>
      <c r="U299" s="142"/>
      <c r="V299" s="142"/>
      <c r="W299" s="142"/>
      <c r="X299" s="142"/>
      <c r="Y299" s="140">
        <v>0</v>
      </c>
      <c r="Z299" s="140">
        <v>5000000</v>
      </c>
      <c r="AA299" s="140">
        <v>0</v>
      </c>
      <c r="AB299" s="139">
        <v>0</v>
      </c>
      <c r="AC299" s="139">
        <v>0</v>
      </c>
      <c r="AD299" s="139">
        <v>0</v>
      </c>
      <c r="AE299" s="141">
        <v>5000000</v>
      </c>
      <c r="AF299" s="141">
        <v>5000000</v>
      </c>
      <c r="AG299" s="139">
        <v>0</v>
      </c>
      <c r="AH299" s="240"/>
      <c r="AI299" s="142"/>
      <c r="AJ299" s="142"/>
      <c r="AK299" s="142"/>
      <c r="AL299" s="142" t="s">
        <v>2115</v>
      </c>
      <c r="AM299" s="142" t="s">
        <v>2115</v>
      </c>
      <c r="AN299" s="250"/>
    </row>
    <row r="300" spans="1:40" x14ac:dyDescent="0.25">
      <c r="A300" s="233">
        <v>24</v>
      </c>
      <c r="B300" s="234" t="s">
        <v>1258</v>
      </c>
      <c r="C300" s="234" t="s">
        <v>1291</v>
      </c>
      <c r="D300" s="245">
        <v>20140174</v>
      </c>
      <c r="E300" s="261" t="s">
        <v>2116</v>
      </c>
      <c r="F300" s="244" t="s">
        <v>2469</v>
      </c>
      <c r="G300" s="244" t="s">
        <v>24</v>
      </c>
      <c r="H300" s="238" t="s">
        <v>63</v>
      </c>
      <c r="I300" s="247" t="s">
        <v>1246</v>
      </c>
      <c r="J300" s="236" t="s">
        <v>100</v>
      </c>
      <c r="K300" s="248"/>
      <c r="L300" s="249">
        <v>4980000</v>
      </c>
      <c r="M300" s="249">
        <v>0</v>
      </c>
      <c r="N300" s="143">
        <v>4980000</v>
      </c>
      <c r="O300" s="143"/>
      <c r="P300" s="142"/>
      <c r="Q300" s="142"/>
      <c r="R300" s="142"/>
      <c r="S300" s="142"/>
      <c r="T300" s="142"/>
      <c r="U300" s="142"/>
      <c r="V300" s="142"/>
      <c r="W300" s="142"/>
      <c r="X300" s="142"/>
      <c r="Y300" s="140">
        <v>0</v>
      </c>
      <c r="Z300" s="140">
        <v>0</v>
      </c>
      <c r="AA300" s="140">
        <v>4980000</v>
      </c>
      <c r="AB300" s="139">
        <v>0</v>
      </c>
      <c r="AC300" s="139">
        <v>0</v>
      </c>
      <c r="AD300" s="139">
        <v>0</v>
      </c>
      <c r="AE300" s="141">
        <v>4980000</v>
      </c>
      <c r="AF300" s="141">
        <v>4980000</v>
      </c>
      <c r="AG300" s="139">
        <v>0</v>
      </c>
      <c r="AH300" s="240"/>
      <c r="AI300" s="142"/>
      <c r="AJ300" s="142"/>
      <c r="AK300" s="142"/>
      <c r="AL300" s="142" t="s">
        <v>2116</v>
      </c>
      <c r="AM300" s="142" t="s">
        <v>2116</v>
      </c>
      <c r="AN300" s="250"/>
    </row>
    <row r="301" spans="1:40" x14ac:dyDescent="0.25">
      <c r="A301" s="233">
        <v>24</v>
      </c>
      <c r="B301" s="234" t="s">
        <v>1258</v>
      </c>
      <c r="C301" s="234" t="s">
        <v>1291</v>
      </c>
      <c r="D301" s="245">
        <v>20140175</v>
      </c>
      <c r="E301" s="261" t="s">
        <v>2117</v>
      </c>
      <c r="F301" s="244" t="s">
        <v>2469</v>
      </c>
      <c r="G301" s="244" t="s">
        <v>24</v>
      </c>
      <c r="H301" s="238" t="s">
        <v>2517</v>
      </c>
      <c r="I301" s="247" t="s">
        <v>1246</v>
      </c>
      <c r="J301" s="236" t="s">
        <v>100</v>
      </c>
      <c r="K301" s="248"/>
      <c r="L301" s="249">
        <v>6000000</v>
      </c>
      <c r="M301" s="249">
        <v>0</v>
      </c>
      <c r="N301" s="143">
        <v>6000000</v>
      </c>
      <c r="O301" s="143"/>
      <c r="P301" s="142"/>
      <c r="Q301" s="142"/>
      <c r="R301" s="142"/>
      <c r="S301" s="142"/>
      <c r="T301" s="142"/>
      <c r="U301" s="142"/>
      <c r="V301" s="142"/>
      <c r="W301" s="142"/>
      <c r="X301" s="142"/>
      <c r="Y301" s="140">
        <v>0</v>
      </c>
      <c r="Z301" s="140">
        <v>0</v>
      </c>
      <c r="AA301" s="140">
        <v>6000000</v>
      </c>
      <c r="AB301" s="139">
        <v>0</v>
      </c>
      <c r="AC301" s="139">
        <v>0</v>
      </c>
      <c r="AD301" s="139">
        <v>0</v>
      </c>
      <c r="AE301" s="141">
        <v>6000000</v>
      </c>
      <c r="AF301" s="141">
        <v>6000000</v>
      </c>
      <c r="AG301" s="139">
        <v>0</v>
      </c>
      <c r="AH301" s="240"/>
      <c r="AI301" s="142"/>
      <c r="AJ301" s="142"/>
      <c r="AK301" s="142"/>
      <c r="AL301" s="142" t="s">
        <v>2117</v>
      </c>
      <c r="AM301" s="142" t="s">
        <v>2117</v>
      </c>
      <c r="AN301" s="250"/>
    </row>
    <row r="302" spans="1:40" x14ac:dyDescent="0.25">
      <c r="A302" s="233">
        <v>24</v>
      </c>
      <c r="B302" s="234" t="s">
        <v>1258</v>
      </c>
      <c r="C302" s="234" t="s">
        <v>1291</v>
      </c>
      <c r="D302" s="245">
        <v>20140176</v>
      </c>
      <c r="E302" s="261" t="s">
        <v>2118</v>
      </c>
      <c r="F302" s="244" t="s">
        <v>2469</v>
      </c>
      <c r="G302" s="244" t="s">
        <v>24</v>
      </c>
      <c r="H302" s="238" t="s">
        <v>63</v>
      </c>
      <c r="I302" s="247" t="s">
        <v>1246</v>
      </c>
      <c r="J302" s="236" t="s">
        <v>100</v>
      </c>
      <c r="K302" s="248"/>
      <c r="L302" s="249">
        <v>2999000</v>
      </c>
      <c r="M302" s="249">
        <v>0</v>
      </c>
      <c r="N302" s="143">
        <v>2999000</v>
      </c>
      <c r="O302" s="143"/>
      <c r="P302" s="142"/>
      <c r="Q302" s="142"/>
      <c r="R302" s="142"/>
      <c r="S302" s="142"/>
      <c r="T302" s="142"/>
      <c r="U302" s="142"/>
      <c r="V302" s="142"/>
      <c r="W302" s="142"/>
      <c r="X302" s="142"/>
      <c r="Y302" s="140">
        <v>0</v>
      </c>
      <c r="Z302" s="140">
        <v>2998510</v>
      </c>
      <c r="AA302" s="140">
        <v>0</v>
      </c>
      <c r="AB302" s="139">
        <v>0</v>
      </c>
      <c r="AC302" s="139">
        <v>0</v>
      </c>
      <c r="AD302" s="139">
        <v>0</v>
      </c>
      <c r="AE302" s="141">
        <v>2998510</v>
      </c>
      <c r="AF302" s="141">
        <v>2998510</v>
      </c>
      <c r="AG302" s="139">
        <v>490</v>
      </c>
      <c r="AH302" s="240"/>
      <c r="AI302" s="142"/>
      <c r="AJ302" s="142"/>
      <c r="AK302" s="142"/>
      <c r="AL302" s="142" t="s">
        <v>2118</v>
      </c>
      <c r="AM302" s="142" t="s">
        <v>2118</v>
      </c>
      <c r="AN302" s="250"/>
    </row>
    <row r="303" spans="1:40" ht="15.75" customHeight="1" x14ac:dyDescent="0.25">
      <c r="A303" s="233">
        <v>24</v>
      </c>
      <c r="B303" s="234" t="s">
        <v>1258</v>
      </c>
      <c r="C303" s="234" t="s">
        <v>1291</v>
      </c>
      <c r="D303" s="245">
        <v>20140177</v>
      </c>
      <c r="E303" s="260" t="s">
        <v>2119</v>
      </c>
      <c r="F303" s="244" t="s">
        <v>2469</v>
      </c>
      <c r="G303" s="244" t="s">
        <v>24</v>
      </c>
      <c r="H303" s="238" t="s">
        <v>726</v>
      </c>
      <c r="I303" s="247" t="s">
        <v>1246</v>
      </c>
      <c r="J303" s="236" t="s">
        <v>100</v>
      </c>
      <c r="K303" s="248"/>
      <c r="L303" s="249">
        <v>10000000</v>
      </c>
      <c r="M303" s="249">
        <v>0</v>
      </c>
      <c r="N303" s="143">
        <v>10000000</v>
      </c>
      <c r="O303" s="143"/>
      <c r="P303" s="142"/>
      <c r="Q303" s="142"/>
      <c r="R303" s="142"/>
      <c r="S303" s="142"/>
      <c r="T303" s="142"/>
      <c r="U303" s="142"/>
      <c r="V303" s="142"/>
      <c r="W303" s="142"/>
      <c r="X303" s="142"/>
      <c r="Y303" s="140">
        <v>0</v>
      </c>
      <c r="Z303" s="140">
        <v>10000000</v>
      </c>
      <c r="AA303" s="140">
        <v>0</v>
      </c>
      <c r="AB303" s="139">
        <v>0</v>
      </c>
      <c r="AC303" s="139">
        <v>0</v>
      </c>
      <c r="AD303" s="139">
        <v>0</v>
      </c>
      <c r="AE303" s="141">
        <v>10000000</v>
      </c>
      <c r="AF303" s="141">
        <v>10000000</v>
      </c>
      <c r="AG303" s="139">
        <v>0</v>
      </c>
      <c r="AH303" s="240"/>
      <c r="AI303" s="142"/>
      <c r="AJ303" s="142"/>
      <c r="AK303" s="142"/>
      <c r="AL303" s="142" t="s">
        <v>2119</v>
      </c>
      <c r="AM303" s="142" t="s">
        <v>2119</v>
      </c>
      <c r="AN303" s="250"/>
    </row>
    <row r="304" spans="1:40" x14ac:dyDescent="0.25">
      <c r="A304" s="233">
        <v>24</v>
      </c>
      <c r="B304" s="234" t="s">
        <v>1258</v>
      </c>
      <c r="C304" s="234" t="s">
        <v>1291</v>
      </c>
      <c r="D304" s="245">
        <v>20140178</v>
      </c>
      <c r="E304" s="261" t="s">
        <v>2120</v>
      </c>
      <c r="F304" s="244" t="s">
        <v>2469</v>
      </c>
      <c r="G304" s="244" t="s">
        <v>24</v>
      </c>
      <c r="H304" s="238" t="s">
        <v>79</v>
      </c>
      <c r="I304" s="247" t="s">
        <v>1246</v>
      </c>
      <c r="J304" s="236" t="s">
        <v>100</v>
      </c>
      <c r="K304" s="248"/>
      <c r="L304" s="249">
        <v>3000000</v>
      </c>
      <c r="M304" s="249">
        <v>0</v>
      </c>
      <c r="N304" s="143">
        <v>3000000</v>
      </c>
      <c r="O304" s="143"/>
      <c r="P304" s="142"/>
      <c r="Q304" s="142"/>
      <c r="R304" s="142"/>
      <c r="S304" s="142"/>
      <c r="T304" s="142"/>
      <c r="U304" s="142"/>
      <c r="V304" s="142"/>
      <c r="W304" s="142"/>
      <c r="X304" s="142"/>
      <c r="Y304" s="140">
        <v>0</v>
      </c>
      <c r="Z304" s="140">
        <v>0</v>
      </c>
      <c r="AA304" s="140">
        <v>3000000</v>
      </c>
      <c r="AB304" s="139">
        <v>0</v>
      </c>
      <c r="AC304" s="139">
        <v>0</v>
      </c>
      <c r="AD304" s="139">
        <v>0</v>
      </c>
      <c r="AE304" s="141">
        <v>3000000</v>
      </c>
      <c r="AF304" s="141">
        <v>3000000</v>
      </c>
      <c r="AG304" s="139">
        <v>0</v>
      </c>
      <c r="AH304" s="240"/>
      <c r="AI304" s="142"/>
      <c r="AJ304" s="142"/>
      <c r="AK304" s="142"/>
      <c r="AL304" s="142" t="s">
        <v>2120</v>
      </c>
      <c r="AM304" s="142" t="s">
        <v>2120</v>
      </c>
      <c r="AN304" s="250"/>
    </row>
    <row r="305" spans="1:40" x14ac:dyDescent="0.25">
      <c r="A305" s="233">
        <v>24</v>
      </c>
      <c r="B305" s="234" t="s">
        <v>1258</v>
      </c>
      <c r="C305" s="234" t="s">
        <v>1291</v>
      </c>
      <c r="D305" s="245">
        <v>20140179</v>
      </c>
      <c r="E305" s="261" t="s">
        <v>2121</v>
      </c>
      <c r="F305" s="244" t="s">
        <v>2469</v>
      </c>
      <c r="G305" s="244" t="s">
        <v>24</v>
      </c>
      <c r="H305" s="238" t="s">
        <v>150</v>
      </c>
      <c r="I305" s="247" t="s">
        <v>1246</v>
      </c>
      <c r="J305" s="236" t="s">
        <v>100</v>
      </c>
      <c r="K305" s="248"/>
      <c r="L305" s="249">
        <v>3000000</v>
      </c>
      <c r="M305" s="249">
        <v>0</v>
      </c>
      <c r="N305" s="143">
        <v>3000000</v>
      </c>
      <c r="O305" s="143"/>
      <c r="P305" s="142"/>
      <c r="Q305" s="142"/>
      <c r="R305" s="142"/>
      <c r="S305" s="142"/>
      <c r="T305" s="142"/>
      <c r="U305" s="142"/>
      <c r="V305" s="142"/>
      <c r="W305" s="142"/>
      <c r="X305" s="142"/>
      <c r="Y305" s="140">
        <v>0</v>
      </c>
      <c r="Z305" s="140">
        <v>0</v>
      </c>
      <c r="AA305" s="140">
        <v>3000000</v>
      </c>
      <c r="AB305" s="139">
        <v>0</v>
      </c>
      <c r="AC305" s="139">
        <v>0</v>
      </c>
      <c r="AD305" s="139">
        <v>0</v>
      </c>
      <c r="AE305" s="141">
        <v>3000000</v>
      </c>
      <c r="AF305" s="141">
        <v>3000000</v>
      </c>
      <c r="AG305" s="139">
        <v>0</v>
      </c>
      <c r="AH305" s="240"/>
      <c r="AI305" s="142"/>
      <c r="AJ305" s="142"/>
      <c r="AK305" s="142"/>
      <c r="AL305" s="142" t="s">
        <v>2121</v>
      </c>
      <c r="AM305" s="142" t="s">
        <v>2121</v>
      </c>
      <c r="AN305" s="250"/>
    </row>
    <row r="306" spans="1:40" x14ac:dyDescent="0.25">
      <c r="A306" s="233">
        <v>24</v>
      </c>
      <c r="B306" s="234" t="s">
        <v>1258</v>
      </c>
      <c r="C306" s="234" t="s">
        <v>1291</v>
      </c>
      <c r="D306" s="245">
        <v>20140180</v>
      </c>
      <c r="E306" s="261" t="s">
        <v>2122</v>
      </c>
      <c r="F306" s="244" t="s">
        <v>2469</v>
      </c>
      <c r="G306" s="244" t="s">
        <v>24</v>
      </c>
      <c r="H306" s="238" t="s">
        <v>244</v>
      </c>
      <c r="I306" s="247" t="s">
        <v>1246</v>
      </c>
      <c r="J306" s="236" t="s">
        <v>100</v>
      </c>
      <c r="K306" s="248"/>
      <c r="L306" s="249">
        <v>5130000</v>
      </c>
      <c r="M306" s="249">
        <v>0</v>
      </c>
      <c r="N306" s="143">
        <v>5130000</v>
      </c>
      <c r="O306" s="143"/>
      <c r="P306" s="142"/>
      <c r="Q306" s="142"/>
      <c r="R306" s="142"/>
      <c r="S306" s="142"/>
      <c r="T306" s="142"/>
      <c r="U306" s="142"/>
      <c r="V306" s="142"/>
      <c r="W306" s="142"/>
      <c r="X306" s="142"/>
      <c r="Y306" s="140">
        <v>0</v>
      </c>
      <c r="Z306" s="140">
        <v>5130000</v>
      </c>
      <c r="AA306" s="140">
        <v>0</v>
      </c>
      <c r="AB306" s="139">
        <v>0</v>
      </c>
      <c r="AC306" s="139">
        <v>0</v>
      </c>
      <c r="AD306" s="139">
        <v>0</v>
      </c>
      <c r="AE306" s="141">
        <v>5130000</v>
      </c>
      <c r="AF306" s="141">
        <v>5130000</v>
      </c>
      <c r="AG306" s="139">
        <v>0</v>
      </c>
      <c r="AH306" s="240"/>
      <c r="AI306" s="142"/>
      <c r="AJ306" s="142"/>
      <c r="AK306" s="142"/>
      <c r="AL306" s="142" t="s">
        <v>2122</v>
      </c>
      <c r="AM306" s="142" t="s">
        <v>2122</v>
      </c>
      <c r="AN306" s="250"/>
    </row>
    <row r="307" spans="1:40" x14ac:dyDescent="0.25">
      <c r="A307" s="233">
        <v>24</v>
      </c>
      <c r="B307" s="234" t="s">
        <v>1258</v>
      </c>
      <c r="C307" s="234" t="s">
        <v>1291</v>
      </c>
      <c r="D307" s="245">
        <v>20140181</v>
      </c>
      <c r="E307" s="260" t="s">
        <v>2123</v>
      </c>
      <c r="F307" s="244" t="s">
        <v>2469</v>
      </c>
      <c r="G307" s="244" t="s">
        <v>24</v>
      </c>
      <c r="H307" s="238" t="s">
        <v>79</v>
      </c>
      <c r="I307" s="247" t="s">
        <v>1246</v>
      </c>
      <c r="J307" s="236" t="s">
        <v>100</v>
      </c>
      <c r="K307" s="248"/>
      <c r="L307" s="249">
        <v>5000000</v>
      </c>
      <c r="M307" s="249">
        <v>0</v>
      </c>
      <c r="N307" s="143">
        <v>5000000</v>
      </c>
      <c r="O307" s="143"/>
      <c r="P307" s="142"/>
      <c r="Q307" s="142"/>
      <c r="R307" s="142"/>
      <c r="S307" s="142"/>
      <c r="T307" s="142"/>
      <c r="U307" s="142"/>
      <c r="V307" s="142"/>
      <c r="W307" s="142"/>
      <c r="X307" s="142"/>
      <c r="Y307" s="140">
        <v>0</v>
      </c>
      <c r="Z307" s="140">
        <v>0</v>
      </c>
      <c r="AA307" s="140">
        <v>5000000</v>
      </c>
      <c r="AB307" s="139">
        <v>0</v>
      </c>
      <c r="AC307" s="139">
        <v>0</v>
      </c>
      <c r="AD307" s="139">
        <v>0</v>
      </c>
      <c r="AE307" s="141">
        <v>5000000</v>
      </c>
      <c r="AF307" s="141">
        <v>5000000</v>
      </c>
      <c r="AG307" s="139">
        <v>0</v>
      </c>
      <c r="AH307" s="240"/>
      <c r="AI307" s="142"/>
      <c r="AJ307" s="142"/>
      <c r="AK307" s="142"/>
      <c r="AL307" s="142" t="s">
        <v>2123</v>
      </c>
      <c r="AM307" s="142" t="s">
        <v>2123</v>
      </c>
      <c r="AN307" s="250"/>
    </row>
    <row r="308" spans="1:40" x14ac:dyDescent="0.25">
      <c r="A308" s="233">
        <v>24</v>
      </c>
      <c r="B308" s="234" t="s">
        <v>1258</v>
      </c>
      <c r="C308" s="234" t="s">
        <v>1291</v>
      </c>
      <c r="D308" s="245">
        <v>20140182</v>
      </c>
      <c r="E308" s="260" t="s">
        <v>2124</v>
      </c>
      <c r="F308" s="244" t="s">
        <v>2469</v>
      </c>
      <c r="G308" s="244" t="s">
        <v>24</v>
      </c>
      <c r="H308" s="238" t="s">
        <v>79</v>
      </c>
      <c r="I308" s="247" t="s">
        <v>1246</v>
      </c>
      <c r="J308" s="236" t="s">
        <v>100</v>
      </c>
      <c r="K308" s="248"/>
      <c r="L308" s="249">
        <v>1699000</v>
      </c>
      <c r="M308" s="249">
        <v>0</v>
      </c>
      <c r="N308" s="143">
        <v>1699000</v>
      </c>
      <c r="O308" s="143"/>
      <c r="P308" s="142"/>
      <c r="Q308" s="142"/>
      <c r="R308" s="142"/>
      <c r="S308" s="142"/>
      <c r="T308" s="142"/>
      <c r="U308" s="142"/>
      <c r="V308" s="142"/>
      <c r="W308" s="142"/>
      <c r="X308" s="142"/>
      <c r="Y308" s="140">
        <v>0</v>
      </c>
      <c r="Z308" s="140">
        <v>0</v>
      </c>
      <c r="AA308" s="140">
        <v>1699400</v>
      </c>
      <c r="AB308" s="139">
        <v>0</v>
      </c>
      <c r="AC308" s="139">
        <v>0</v>
      </c>
      <c r="AD308" s="139">
        <v>0</v>
      </c>
      <c r="AE308" s="141">
        <v>1699400</v>
      </c>
      <c r="AF308" s="141">
        <v>1699400</v>
      </c>
      <c r="AG308" s="139">
        <v>-400</v>
      </c>
      <c r="AH308" s="240"/>
      <c r="AI308" s="142"/>
      <c r="AJ308" s="142"/>
      <c r="AK308" s="142"/>
      <c r="AL308" s="142" t="s">
        <v>2124</v>
      </c>
      <c r="AM308" s="142" t="s">
        <v>2124</v>
      </c>
      <c r="AN308" s="250"/>
    </row>
    <row r="309" spans="1:40" x14ac:dyDescent="0.25">
      <c r="A309" s="233">
        <v>24</v>
      </c>
      <c r="B309" s="234" t="s">
        <v>1258</v>
      </c>
      <c r="C309" s="234" t="s">
        <v>1291</v>
      </c>
      <c r="D309" s="245">
        <v>20140183</v>
      </c>
      <c r="E309" s="260" t="s">
        <v>2125</v>
      </c>
      <c r="F309" s="244" t="s">
        <v>2469</v>
      </c>
      <c r="G309" s="244" t="s">
        <v>24</v>
      </c>
      <c r="H309" s="238" t="s">
        <v>3096</v>
      </c>
      <c r="I309" s="247" t="s">
        <v>1246</v>
      </c>
      <c r="J309" s="236" t="s">
        <v>100</v>
      </c>
      <c r="K309" s="248"/>
      <c r="L309" s="249">
        <v>3000000</v>
      </c>
      <c r="M309" s="249">
        <v>0</v>
      </c>
      <c r="N309" s="143">
        <v>3000000</v>
      </c>
      <c r="O309" s="143"/>
      <c r="P309" s="142"/>
      <c r="Q309" s="142"/>
      <c r="R309" s="142"/>
      <c r="S309" s="142"/>
      <c r="T309" s="142"/>
      <c r="U309" s="142"/>
      <c r="V309" s="142"/>
      <c r="W309" s="142"/>
      <c r="X309" s="142"/>
      <c r="Y309" s="140">
        <v>0</v>
      </c>
      <c r="Z309" s="140">
        <v>3000000</v>
      </c>
      <c r="AA309" s="140">
        <v>0</v>
      </c>
      <c r="AB309" s="139">
        <v>0</v>
      </c>
      <c r="AC309" s="139">
        <v>0</v>
      </c>
      <c r="AD309" s="139">
        <v>0</v>
      </c>
      <c r="AE309" s="141">
        <v>3000000</v>
      </c>
      <c r="AF309" s="141">
        <v>3000000</v>
      </c>
      <c r="AG309" s="139">
        <v>0</v>
      </c>
      <c r="AH309" s="240"/>
      <c r="AI309" s="142"/>
      <c r="AJ309" s="142"/>
      <c r="AK309" s="142"/>
      <c r="AL309" s="142" t="s">
        <v>2125</v>
      </c>
      <c r="AM309" s="142" t="s">
        <v>2125</v>
      </c>
      <c r="AN309" s="250"/>
    </row>
    <row r="310" spans="1:40" x14ac:dyDescent="0.25">
      <c r="A310" s="233">
        <v>24</v>
      </c>
      <c r="B310" s="234" t="s">
        <v>1258</v>
      </c>
      <c r="C310" s="234" t="s">
        <v>1291</v>
      </c>
      <c r="D310" s="245">
        <v>20140184</v>
      </c>
      <c r="E310" s="260" t="s">
        <v>2126</v>
      </c>
      <c r="F310" s="244" t="s">
        <v>2469</v>
      </c>
      <c r="G310" s="244" t="s">
        <v>24</v>
      </c>
      <c r="H310" s="238" t="s">
        <v>183</v>
      </c>
      <c r="I310" s="247" t="s">
        <v>1246</v>
      </c>
      <c r="J310" s="236" t="s">
        <v>100</v>
      </c>
      <c r="K310" s="248"/>
      <c r="L310" s="249">
        <v>2789000</v>
      </c>
      <c r="M310" s="249">
        <v>0</v>
      </c>
      <c r="N310" s="143">
        <v>2789000</v>
      </c>
      <c r="O310" s="143"/>
      <c r="P310" s="142"/>
      <c r="Q310" s="142"/>
      <c r="R310" s="142"/>
      <c r="S310" s="142"/>
      <c r="T310" s="142"/>
      <c r="U310" s="142"/>
      <c r="V310" s="142"/>
      <c r="W310" s="142"/>
      <c r="X310" s="142"/>
      <c r="Y310" s="140">
        <v>0</v>
      </c>
      <c r="Z310" s="140">
        <v>2788568</v>
      </c>
      <c r="AA310" s="140">
        <v>0</v>
      </c>
      <c r="AB310" s="139">
        <v>0</v>
      </c>
      <c r="AC310" s="139">
        <v>0</v>
      </c>
      <c r="AD310" s="139">
        <v>0</v>
      </c>
      <c r="AE310" s="141">
        <v>2788568</v>
      </c>
      <c r="AF310" s="141">
        <v>2788568</v>
      </c>
      <c r="AG310" s="139">
        <v>432</v>
      </c>
      <c r="AH310" s="240"/>
      <c r="AI310" s="142"/>
      <c r="AJ310" s="142"/>
      <c r="AK310" s="142"/>
      <c r="AL310" s="142" t="s">
        <v>2126</v>
      </c>
      <c r="AM310" s="142" t="s">
        <v>2126</v>
      </c>
      <c r="AN310" s="250"/>
    </row>
    <row r="311" spans="1:40" x14ac:dyDescent="0.25">
      <c r="A311" s="233">
        <v>24</v>
      </c>
      <c r="B311" s="234" t="s">
        <v>1258</v>
      </c>
      <c r="C311" s="234" t="s">
        <v>1291</v>
      </c>
      <c r="D311" s="245">
        <v>20140185</v>
      </c>
      <c r="E311" s="261" t="s">
        <v>2127</v>
      </c>
      <c r="F311" s="244" t="s">
        <v>2469</v>
      </c>
      <c r="G311" s="244" t="s">
        <v>24</v>
      </c>
      <c r="H311" s="238" t="s">
        <v>79</v>
      </c>
      <c r="I311" s="247" t="s">
        <v>1246</v>
      </c>
      <c r="J311" s="236" t="s">
        <v>100</v>
      </c>
      <c r="K311" s="248"/>
      <c r="L311" s="249">
        <v>4741000</v>
      </c>
      <c r="M311" s="249">
        <v>0</v>
      </c>
      <c r="N311" s="143">
        <v>4741000</v>
      </c>
      <c r="O311" s="143"/>
      <c r="P311" s="142"/>
      <c r="Q311" s="142"/>
      <c r="R311" s="142"/>
      <c r="S311" s="142"/>
      <c r="T311" s="142"/>
      <c r="U311" s="142"/>
      <c r="V311" s="142"/>
      <c r="W311" s="142"/>
      <c r="X311" s="142"/>
      <c r="Y311" s="140">
        <v>0</v>
      </c>
      <c r="Z311" s="140">
        <v>0</v>
      </c>
      <c r="AA311" s="140">
        <v>4740828</v>
      </c>
      <c r="AB311" s="139">
        <v>0</v>
      </c>
      <c r="AC311" s="139">
        <v>0</v>
      </c>
      <c r="AD311" s="139">
        <v>0</v>
      </c>
      <c r="AE311" s="141">
        <v>4740828</v>
      </c>
      <c r="AF311" s="141">
        <v>4740828</v>
      </c>
      <c r="AG311" s="139">
        <v>172</v>
      </c>
      <c r="AH311" s="240"/>
      <c r="AI311" s="142"/>
      <c r="AJ311" s="142"/>
      <c r="AK311" s="142"/>
      <c r="AL311" s="142" t="s">
        <v>2127</v>
      </c>
      <c r="AM311" s="142" t="s">
        <v>2127</v>
      </c>
      <c r="AN311" s="250"/>
    </row>
    <row r="312" spans="1:40" ht="15.75" customHeight="1" x14ac:dyDescent="0.25">
      <c r="A312" s="233">
        <v>24</v>
      </c>
      <c r="B312" s="234" t="s">
        <v>1258</v>
      </c>
      <c r="C312" s="234" t="s">
        <v>1291</v>
      </c>
      <c r="D312" s="245">
        <v>20140186</v>
      </c>
      <c r="E312" s="261" t="s">
        <v>2128</v>
      </c>
      <c r="F312" s="244" t="s">
        <v>2469</v>
      </c>
      <c r="G312" s="244" t="s">
        <v>24</v>
      </c>
      <c r="H312" s="238" t="s">
        <v>196</v>
      </c>
      <c r="I312" s="247" t="s">
        <v>1246</v>
      </c>
      <c r="J312" s="236" t="s">
        <v>100</v>
      </c>
      <c r="K312" s="248"/>
      <c r="L312" s="249">
        <v>20261000</v>
      </c>
      <c r="M312" s="249">
        <v>0</v>
      </c>
      <c r="N312" s="143">
        <v>20261000</v>
      </c>
      <c r="O312" s="143"/>
      <c r="P312" s="142"/>
      <c r="Q312" s="142"/>
      <c r="R312" s="142"/>
      <c r="S312" s="142"/>
      <c r="T312" s="142"/>
      <c r="U312" s="142"/>
      <c r="V312" s="142"/>
      <c r="W312" s="142"/>
      <c r="X312" s="142"/>
      <c r="Y312" s="140">
        <v>0</v>
      </c>
      <c r="Z312" s="140">
        <v>0</v>
      </c>
      <c r="AA312" s="140">
        <v>20260670</v>
      </c>
      <c r="AB312" s="139">
        <v>0</v>
      </c>
      <c r="AC312" s="139">
        <v>0</v>
      </c>
      <c r="AD312" s="139">
        <v>0</v>
      </c>
      <c r="AE312" s="141">
        <v>20260670</v>
      </c>
      <c r="AF312" s="141">
        <v>20260670</v>
      </c>
      <c r="AG312" s="139">
        <v>330</v>
      </c>
      <c r="AH312" s="240"/>
      <c r="AI312" s="142"/>
      <c r="AJ312" s="142"/>
      <c r="AK312" s="142"/>
      <c r="AL312" s="142" t="s">
        <v>2128</v>
      </c>
      <c r="AM312" s="142" t="s">
        <v>2128</v>
      </c>
      <c r="AN312" s="250"/>
    </row>
    <row r="313" spans="1:40" x14ac:dyDescent="0.25">
      <c r="A313" s="233">
        <v>24</v>
      </c>
      <c r="B313" s="234" t="s">
        <v>1258</v>
      </c>
      <c r="C313" s="234" t="s">
        <v>1291</v>
      </c>
      <c r="D313" s="245">
        <v>20140187</v>
      </c>
      <c r="E313" s="261" t="s">
        <v>2129</v>
      </c>
      <c r="F313" s="244" t="s">
        <v>2469</v>
      </c>
      <c r="G313" s="244" t="s">
        <v>24</v>
      </c>
      <c r="H313" s="238" t="s">
        <v>192</v>
      </c>
      <c r="I313" s="247" t="s">
        <v>1246</v>
      </c>
      <c r="J313" s="236" t="s">
        <v>100</v>
      </c>
      <c r="K313" s="248"/>
      <c r="L313" s="249">
        <v>6000000</v>
      </c>
      <c r="M313" s="249">
        <v>0</v>
      </c>
      <c r="N313" s="143">
        <v>6000000</v>
      </c>
      <c r="O313" s="143"/>
      <c r="P313" s="142"/>
      <c r="Q313" s="142"/>
      <c r="R313" s="142"/>
      <c r="S313" s="142"/>
      <c r="T313" s="142"/>
      <c r="U313" s="142"/>
      <c r="V313" s="142"/>
      <c r="W313" s="142"/>
      <c r="X313" s="142"/>
      <c r="Y313" s="140">
        <v>0</v>
      </c>
      <c r="Z313" s="140">
        <v>6000000</v>
      </c>
      <c r="AA313" s="140">
        <v>0</v>
      </c>
      <c r="AB313" s="139">
        <v>0</v>
      </c>
      <c r="AC313" s="139">
        <v>0</v>
      </c>
      <c r="AD313" s="139">
        <v>0</v>
      </c>
      <c r="AE313" s="141">
        <v>6000000</v>
      </c>
      <c r="AF313" s="141">
        <v>6000000</v>
      </c>
      <c r="AG313" s="139">
        <v>0</v>
      </c>
      <c r="AH313" s="240"/>
      <c r="AI313" s="142"/>
      <c r="AJ313" s="142"/>
      <c r="AK313" s="142"/>
      <c r="AL313" s="142" t="s">
        <v>2129</v>
      </c>
      <c r="AM313" s="142" t="s">
        <v>2129</v>
      </c>
      <c r="AN313" s="250"/>
    </row>
    <row r="314" spans="1:40" x14ac:dyDescent="0.25">
      <c r="A314" s="233">
        <v>24</v>
      </c>
      <c r="B314" s="234" t="s">
        <v>1258</v>
      </c>
      <c r="C314" s="234" t="s">
        <v>1291</v>
      </c>
      <c r="D314" s="245">
        <v>20140188</v>
      </c>
      <c r="E314" s="261" t="s">
        <v>2130</v>
      </c>
      <c r="F314" s="244" t="s">
        <v>2469</v>
      </c>
      <c r="G314" s="244" t="s">
        <v>24</v>
      </c>
      <c r="H314" s="238" t="s">
        <v>248</v>
      </c>
      <c r="I314" s="247" t="s">
        <v>1246</v>
      </c>
      <c r="J314" s="236" t="s">
        <v>100</v>
      </c>
      <c r="K314" s="248"/>
      <c r="L314" s="249">
        <v>4953000</v>
      </c>
      <c r="M314" s="249">
        <v>0</v>
      </c>
      <c r="N314" s="143">
        <v>4953000</v>
      </c>
      <c r="O314" s="143"/>
      <c r="P314" s="142"/>
      <c r="Q314" s="142"/>
      <c r="R314" s="142"/>
      <c r="S314" s="142"/>
      <c r="T314" s="142"/>
      <c r="U314" s="142"/>
      <c r="V314" s="142"/>
      <c r="W314" s="142"/>
      <c r="X314" s="142"/>
      <c r="Y314" s="140">
        <v>0</v>
      </c>
      <c r="Z314" s="140">
        <v>4952895</v>
      </c>
      <c r="AA314" s="140">
        <v>0</v>
      </c>
      <c r="AB314" s="139">
        <v>0</v>
      </c>
      <c r="AC314" s="139">
        <v>0</v>
      </c>
      <c r="AD314" s="139">
        <v>0</v>
      </c>
      <c r="AE314" s="141">
        <v>4952895</v>
      </c>
      <c r="AF314" s="141">
        <v>4952895</v>
      </c>
      <c r="AG314" s="139">
        <v>105</v>
      </c>
      <c r="AH314" s="240"/>
      <c r="AI314" s="142"/>
      <c r="AJ314" s="142"/>
      <c r="AK314" s="142"/>
      <c r="AL314" s="142" t="s">
        <v>2130</v>
      </c>
      <c r="AM314" s="142" t="s">
        <v>2130</v>
      </c>
      <c r="AN314" s="250"/>
    </row>
    <row r="315" spans="1:40" x14ac:dyDescent="0.25">
      <c r="A315" s="233">
        <v>24</v>
      </c>
      <c r="B315" s="234" t="s">
        <v>1258</v>
      </c>
      <c r="C315" s="234" t="s">
        <v>1291</v>
      </c>
      <c r="D315" s="245">
        <v>20140189</v>
      </c>
      <c r="E315" s="261" t="s">
        <v>2131</v>
      </c>
      <c r="F315" s="244" t="s">
        <v>2469</v>
      </c>
      <c r="G315" s="244" t="s">
        <v>24</v>
      </c>
      <c r="H315" s="238" t="s">
        <v>621</v>
      </c>
      <c r="I315" s="247" t="s">
        <v>1246</v>
      </c>
      <c r="J315" s="236" t="s">
        <v>100</v>
      </c>
      <c r="K315" s="248"/>
      <c r="L315" s="249">
        <v>3529000</v>
      </c>
      <c r="M315" s="249">
        <v>0</v>
      </c>
      <c r="N315" s="143">
        <v>3529000</v>
      </c>
      <c r="O315" s="143"/>
      <c r="P315" s="142"/>
      <c r="Q315" s="142"/>
      <c r="R315" s="142"/>
      <c r="S315" s="142"/>
      <c r="T315" s="142"/>
      <c r="U315" s="142"/>
      <c r="V315" s="142"/>
      <c r="W315" s="142"/>
      <c r="X315" s="142"/>
      <c r="Y315" s="140">
        <v>0</v>
      </c>
      <c r="Z315" s="140">
        <v>0</v>
      </c>
      <c r="AA315" s="140">
        <v>3528870</v>
      </c>
      <c r="AB315" s="139">
        <v>0</v>
      </c>
      <c r="AC315" s="139">
        <v>0</v>
      </c>
      <c r="AD315" s="139">
        <v>0</v>
      </c>
      <c r="AE315" s="141">
        <v>3528870</v>
      </c>
      <c r="AF315" s="141">
        <v>3528870</v>
      </c>
      <c r="AG315" s="139">
        <v>130</v>
      </c>
      <c r="AH315" s="240"/>
      <c r="AI315" s="142"/>
      <c r="AJ315" s="142"/>
      <c r="AK315" s="142"/>
      <c r="AL315" s="142" t="s">
        <v>2131</v>
      </c>
      <c r="AM315" s="142" t="s">
        <v>2131</v>
      </c>
      <c r="AN315" s="250"/>
    </row>
    <row r="316" spans="1:40" x14ac:dyDescent="0.25">
      <c r="A316" s="233">
        <v>24</v>
      </c>
      <c r="B316" s="234" t="s">
        <v>1258</v>
      </c>
      <c r="C316" s="234" t="s">
        <v>1291</v>
      </c>
      <c r="D316" s="245">
        <v>20140190</v>
      </c>
      <c r="E316" s="261" t="s">
        <v>2132</v>
      </c>
      <c r="F316" s="244" t="s">
        <v>2469</v>
      </c>
      <c r="G316" s="244" t="s">
        <v>24</v>
      </c>
      <c r="H316" s="238" t="s">
        <v>39</v>
      </c>
      <c r="I316" s="247" t="s">
        <v>1246</v>
      </c>
      <c r="J316" s="236" t="s">
        <v>100</v>
      </c>
      <c r="K316" s="248"/>
      <c r="L316" s="249">
        <v>6000000</v>
      </c>
      <c r="M316" s="249">
        <v>0</v>
      </c>
      <c r="N316" s="143">
        <v>6000000</v>
      </c>
      <c r="O316" s="143"/>
      <c r="P316" s="142"/>
      <c r="Q316" s="142"/>
      <c r="R316" s="142"/>
      <c r="S316" s="142"/>
      <c r="T316" s="142"/>
      <c r="U316" s="142"/>
      <c r="V316" s="142"/>
      <c r="W316" s="142"/>
      <c r="X316" s="142"/>
      <c r="Y316" s="140">
        <v>0</v>
      </c>
      <c r="Z316" s="140">
        <v>0</v>
      </c>
      <c r="AA316" s="140">
        <v>6000000</v>
      </c>
      <c r="AB316" s="139">
        <v>0</v>
      </c>
      <c r="AC316" s="139">
        <v>0</v>
      </c>
      <c r="AD316" s="139">
        <v>0</v>
      </c>
      <c r="AE316" s="141">
        <v>6000000</v>
      </c>
      <c r="AF316" s="141">
        <v>6000000</v>
      </c>
      <c r="AG316" s="139">
        <v>0</v>
      </c>
      <c r="AH316" s="240"/>
      <c r="AI316" s="142"/>
      <c r="AJ316" s="142"/>
      <c r="AK316" s="142"/>
      <c r="AL316" s="142" t="s">
        <v>2132</v>
      </c>
      <c r="AM316" s="142" t="s">
        <v>2132</v>
      </c>
      <c r="AN316" s="250"/>
    </row>
    <row r="317" spans="1:40" ht="15.75" customHeight="1" x14ac:dyDescent="0.25">
      <c r="A317" s="233">
        <v>24</v>
      </c>
      <c r="B317" s="234" t="s">
        <v>1258</v>
      </c>
      <c r="C317" s="234" t="s">
        <v>1291</v>
      </c>
      <c r="D317" s="245">
        <v>20140191</v>
      </c>
      <c r="E317" s="261" t="s">
        <v>2133</v>
      </c>
      <c r="F317" s="244" t="s">
        <v>2469</v>
      </c>
      <c r="G317" s="244" t="s">
        <v>24</v>
      </c>
      <c r="H317" s="238" t="s">
        <v>63</v>
      </c>
      <c r="I317" s="247" t="s">
        <v>1246</v>
      </c>
      <c r="J317" s="236" t="s">
        <v>100</v>
      </c>
      <c r="K317" s="248"/>
      <c r="L317" s="249">
        <v>14323000</v>
      </c>
      <c r="M317" s="249">
        <v>0</v>
      </c>
      <c r="N317" s="143">
        <v>14323000</v>
      </c>
      <c r="O317" s="143"/>
      <c r="P317" s="142"/>
      <c r="Q317" s="142"/>
      <c r="R317" s="142"/>
      <c r="S317" s="142"/>
      <c r="T317" s="142"/>
      <c r="U317" s="142"/>
      <c r="V317" s="142"/>
      <c r="W317" s="142"/>
      <c r="X317" s="142"/>
      <c r="Y317" s="140">
        <v>0</v>
      </c>
      <c r="Z317" s="140">
        <v>0</v>
      </c>
      <c r="AA317" s="140">
        <v>14323363</v>
      </c>
      <c r="AB317" s="139">
        <v>0</v>
      </c>
      <c r="AC317" s="139">
        <v>0</v>
      </c>
      <c r="AD317" s="139">
        <v>0</v>
      </c>
      <c r="AE317" s="141">
        <v>14323363</v>
      </c>
      <c r="AF317" s="141">
        <v>14323363</v>
      </c>
      <c r="AG317" s="139">
        <v>-363</v>
      </c>
      <c r="AH317" s="240"/>
      <c r="AI317" s="142"/>
      <c r="AJ317" s="142"/>
      <c r="AK317" s="142"/>
      <c r="AL317" s="142" t="s">
        <v>2133</v>
      </c>
      <c r="AM317" s="142" t="s">
        <v>2133</v>
      </c>
      <c r="AN317" s="250"/>
    </row>
    <row r="318" spans="1:40" x14ac:dyDescent="0.25">
      <c r="A318" s="233">
        <v>24</v>
      </c>
      <c r="B318" s="234" t="s">
        <v>1258</v>
      </c>
      <c r="C318" s="234" t="s">
        <v>1291</v>
      </c>
      <c r="D318" s="245">
        <v>20140192</v>
      </c>
      <c r="E318" s="261" t="s">
        <v>2134</v>
      </c>
      <c r="F318" s="244" t="s">
        <v>2469</v>
      </c>
      <c r="G318" s="244" t="s">
        <v>24</v>
      </c>
      <c r="H318" s="238" t="s">
        <v>184</v>
      </c>
      <c r="I318" s="247" t="s">
        <v>1246</v>
      </c>
      <c r="J318" s="236" t="s">
        <v>100</v>
      </c>
      <c r="K318" s="248"/>
      <c r="L318" s="249">
        <v>4983000</v>
      </c>
      <c r="M318" s="249">
        <v>0</v>
      </c>
      <c r="N318" s="143">
        <v>4983000</v>
      </c>
      <c r="O318" s="143"/>
      <c r="P318" s="142"/>
      <c r="Q318" s="142"/>
      <c r="R318" s="142"/>
      <c r="S318" s="142"/>
      <c r="T318" s="142"/>
      <c r="U318" s="142"/>
      <c r="V318" s="142"/>
      <c r="W318" s="142"/>
      <c r="X318" s="142"/>
      <c r="Y318" s="140">
        <v>0</v>
      </c>
      <c r="Z318" s="140">
        <v>0</v>
      </c>
      <c r="AA318" s="140">
        <v>4982500</v>
      </c>
      <c r="AB318" s="139">
        <v>0</v>
      </c>
      <c r="AC318" s="139">
        <v>0</v>
      </c>
      <c r="AD318" s="139">
        <v>0</v>
      </c>
      <c r="AE318" s="141">
        <v>4982500</v>
      </c>
      <c r="AF318" s="141">
        <v>4982500</v>
      </c>
      <c r="AG318" s="139">
        <v>500</v>
      </c>
      <c r="AH318" s="240"/>
      <c r="AI318" s="142"/>
      <c r="AJ318" s="142"/>
      <c r="AK318" s="142"/>
      <c r="AL318" s="142" t="s">
        <v>2134</v>
      </c>
      <c r="AM318" s="142" t="s">
        <v>2134</v>
      </c>
      <c r="AN318" s="250"/>
    </row>
    <row r="319" spans="1:40" x14ac:dyDescent="0.25">
      <c r="A319" s="233">
        <v>24</v>
      </c>
      <c r="B319" s="234" t="s">
        <v>1258</v>
      </c>
      <c r="C319" s="234" t="s">
        <v>1291</v>
      </c>
      <c r="D319" s="245">
        <v>20140193</v>
      </c>
      <c r="E319" s="261" t="s">
        <v>2135</v>
      </c>
      <c r="F319" s="244" t="s">
        <v>2469</v>
      </c>
      <c r="G319" s="244" t="s">
        <v>24</v>
      </c>
      <c r="H319" s="238" t="s">
        <v>151</v>
      </c>
      <c r="I319" s="247" t="s">
        <v>1246</v>
      </c>
      <c r="J319" s="236" t="s">
        <v>100</v>
      </c>
      <c r="K319" s="248"/>
      <c r="L319" s="249">
        <v>2700000</v>
      </c>
      <c r="M319" s="249">
        <v>0</v>
      </c>
      <c r="N319" s="143">
        <v>2700000</v>
      </c>
      <c r="O319" s="143"/>
      <c r="P319" s="142"/>
      <c r="Q319" s="142"/>
      <c r="R319" s="142"/>
      <c r="S319" s="142"/>
      <c r="T319" s="142"/>
      <c r="U319" s="142"/>
      <c r="V319" s="142"/>
      <c r="W319" s="142"/>
      <c r="X319" s="142"/>
      <c r="Y319" s="140">
        <v>0</v>
      </c>
      <c r="Z319" s="140">
        <v>0</v>
      </c>
      <c r="AA319" s="140">
        <v>2700000</v>
      </c>
      <c r="AB319" s="139">
        <v>0</v>
      </c>
      <c r="AC319" s="139">
        <v>0</v>
      </c>
      <c r="AD319" s="139">
        <v>0</v>
      </c>
      <c r="AE319" s="141">
        <v>2700000</v>
      </c>
      <c r="AF319" s="141">
        <v>2700000</v>
      </c>
      <c r="AG319" s="139">
        <v>0</v>
      </c>
      <c r="AH319" s="240"/>
      <c r="AI319" s="142"/>
      <c r="AJ319" s="142"/>
      <c r="AK319" s="142"/>
      <c r="AL319" s="142" t="s">
        <v>2135</v>
      </c>
      <c r="AM319" s="142" t="s">
        <v>2135</v>
      </c>
      <c r="AN319" s="250"/>
    </row>
    <row r="320" spans="1:40" ht="15.75" customHeight="1" x14ac:dyDescent="0.25">
      <c r="A320" s="233">
        <v>24</v>
      </c>
      <c r="B320" s="234" t="s">
        <v>1258</v>
      </c>
      <c r="C320" s="234" t="s">
        <v>1291</v>
      </c>
      <c r="D320" s="245">
        <v>20140194</v>
      </c>
      <c r="E320" s="260" t="s">
        <v>2136</v>
      </c>
      <c r="F320" s="244" t="s">
        <v>2469</v>
      </c>
      <c r="G320" s="244" t="s">
        <v>24</v>
      </c>
      <c r="H320" s="238" t="s">
        <v>148</v>
      </c>
      <c r="I320" s="247" t="s">
        <v>1246</v>
      </c>
      <c r="J320" s="236" t="s">
        <v>100</v>
      </c>
      <c r="K320" s="248"/>
      <c r="L320" s="249">
        <v>15000000</v>
      </c>
      <c r="M320" s="249">
        <v>0</v>
      </c>
      <c r="N320" s="143">
        <v>15000000</v>
      </c>
      <c r="O320" s="143"/>
      <c r="P320" s="142"/>
      <c r="Q320" s="142"/>
      <c r="R320" s="142"/>
      <c r="S320" s="142"/>
      <c r="T320" s="142"/>
      <c r="U320" s="142"/>
      <c r="V320" s="142"/>
      <c r="W320" s="142"/>
      <c r="X320" s="142"/>
      <c r="Y320" s="140">
        <v>0</v>
      </c>
      <c r="Z320" s="140">
        <v>0</v>
      </c>
      <c r="AA320" s="140">
        <v>15000000</v>
      </c>
      <c r="AB320" s="139">
        <v>0</v>
      </c>
      <c r="AC320" s="139">
        <v>0</v>
      </c>
      <c r="AD320" s="139">
        <v>0</v>
      </c>
      <c r="AE320" s="141">
        <v>15000000</v>
      </c>
      <c r="AF320" s="141">
        <v>15000000</v>
      </c>
      <c r="AG320" s="139">
        <v>0</v>
      </c>
      <c r="AH320" s="240"/>
      <c r="AI320" s="142"/>
      <c r="AJ320" s="142"/>
      <c r="AK320" s="142"/>
      <c r="AL320" s="142" t="s">
        <v>2136</v>
      </c>
      <c r="AM320" s="142" t="s">
        <v>2136</v>
      </c>
      <c r="AN320" s="250"/>
    </row>
    <row r="321" spans="1:40" x14ac:dyDescent="0.25">
      <c r="A321" s="233">
        <v>24</v>
      </c>
      <c r="B321" s="234" t="s">
        <v>1258</v>
      </c>
      <c r="C321" s="234" t="s">
        <v>1291</v>
      </c>
      <c r="D321" s="245">
        <v>20140195</v>
      </c>
      <c r="E321" s="260" t="s">
        <v>2137</v>
      </c>
      <c r="F321" s="244" t="s">
        <v>2469</v>
      </c>
      <c r="G321" s="244" t="s">
        <v>24</v>
      </c>
      <c r="H321" s="238" t="s">
        <v>166</v>
      </c>
      <c r="I321" s="247" t="s">
        <v>1246</v>
      </c>
      <c r="J321" s="236" t="s">
        <v>100</v>
      </c>
      <c r="K321" s="248"/>
      <c r="L321" s="249">
        <v>2733000</v>
      </c>
      <c r="M321" s="249">
        <v>0</v>
      </c>
      <c r="N321" s="143">
        <v>2733000</v>
      </c>
      <c r="O321" s="143"/>
      <c r="P321" s="142"/>
      <c r="Q321" s="142"/>
      <c r="R321" s="142"/>
      <c r="S321" s="142"/>
      <c r="T321" s="142"/>
      <c r="U321" s="142"/>
      <c r="V321" s="142"/>
      <c r="W321" s="142"/>
      <c r="X321" s="142"/>
      <c r="Y321" s="140">
        <v>0</v>
      </c>
      <c r="Z321" s="140">
        <v>2733250</v>
      </c>
      <c r="AA321" s="140">
        <v>0</v>
      </c>
      <c r="AB321" s="139">
        <v>0</v>
      </c>
      <c r="AC321" s="139">
        <v>0</v>
      </c>
      <c r="AD321" s="139">
        <v>0</v>
      </c>
      <c r="AE321" s="141">
        <v>2733250</v>
      </c>
      <c r="AF321" s="141">
        <v>2733250</v>
      </c>
      <c r="AG321" s="139">
        <v>-250</v>
      </c>
      <c r="AH321" s="240"/>
      <c r="AI321" s="142"/>
      <c r="AJ321" s="142"/>
      <c r="AK321" s="142"/>
      <c r="AL321" s="142" t="s">
        <v>2137</v>
      </c>
      <c r="AM321" s="142" t="s">
        <v>2137</v>
      </c>
      <c r="AN321" s="250"/>
    </row>
    <row r="322" spans="1:40" x14ac:dyDescent="0.25">
      <c r="A322" s="233">
        <v>24</v>
      </c>
      <c r="B322" s="234" t="s">
        <v>1258</v>
      </c>
      <c r="C322" s="234" t="s">
        <v>1291</v>
      </c>
      <c r="D322" s="245">
        <v>20140196</v>
      </c>
      <c r="E322" s="260" t="s">
        <v>2138</v>
      </c>
      <c r="F322" s="244" t="s">
        <v>2469</v>
      </c>
      <c r="G322" s="244" t="s">
        <v>24</v>
      </c>
      <c r="H322" s="238" t="s">
        <v>68</v>
      </c>
      <c r="I322" s="247" t="s">
        <v>1246</v>
      </c>
      <c r="J322" s="236" t="s">
        <v>100</v>
      </c>
      <c r="K322" s="248"/>
      <c r="L322" s="249">
        <v>5092000</v>
      </c>
      <c r="M322" s="249">
        <v>0</v>
      </c>
      <c r="N322" s="143">
        <v>5092000</v>
      </c>
      <c r="O322" s="143"/>
      <c r="P322" s="142"/>
      <c r="Q322" s="142"/>
      <c r="R322" s="142"/>
      <c r="S322" s="142"/>
      <c r="T322" s="142"/>
      <c r="U322" s="142"/>
      <c r="V322" s="142"/>
      <c r="W322" s="142"/>
      <c r="X322" s="142"/>
      <c r="Y322" s="140">
        <v>0</v>
      </c>
      <c r="Z322" s="140">
        <v>5092000</v>
      </c>
      <c r="AA322" s="140">
        <v>0</v>
      </c>
      <c r="AB322" s="139">
        <v>0</v>
      </c>
      <c r="AC322" s="139">
        <v>0</v>
      </c>
      <c r="AD322" s="139">
        <v>0</v>
      </c>
      <c r="AE322" s="141">
        <v>5092000</v>
      </c>
      <c r="AF322" s="141">
        <v>5092000</v>
      </c>
      <c r="AG322" s="139">
        <v>0</v>
      </c>
      <c r="AH322" s="240"/>
      <c r="AI322" s="142"/>
      <c r="AJ322" s="142"/>
      <c r="AK322" s="142"/>
      <c r="AL322" s="142" t="s">
        <v>2138</v>
      </c>
      <c r="AM322" s="142" t="s">
        <v>2138</v>
      </c>
      <c r="AN322" s="250"/>
    </row>
    <row r="323" spans="1:40" ht="15.75" customHeight="1" x14ac:dyDescent="0.25">
      <c r="A323" s="233">
        <v>24</v>
      </c>
      <c r="B323" s="234" t="s">
        <v>1258</v>
      </c>
      <c r="C323" s="234" t="s">
        <v>1291</v>
      </c>
      <c r="D323" s="245">
        <v>20140197</v>
      </c>
      <c r="E323" s="260" t="s">
        <v>2139</v>
      </c>
      <c r="F323" s="244" t="s">
        <v>2469</v>
      </c>
      <c r="G323" s="244" t="s">
        <v>24</v>
      </c>
      <c r="H323" s="238" t="s">
        <v>258</v>
      </c>
      <c r="I323" s="247" t="s">
        <v>1246</v>
      </c>
      <c r="J323" s="236" t="s">
        <v>100</v>
      </c>
      <c r="K323" s="248"/>
      <c r="L323" s="249">
        <v>23079000</v>
      </c>
      <c r="M323" s="249">
        <v>0</v>
      </c>
      <c r="N323" s="143">
        <v>23079000</v>
      </c>
      <c r="O323" s="143"/>
      <c r="P323" s="142"/>
      <c r="Q323" s="142"/>
      <c r="R323" s="142"/>
      <c r="S323" s="142"/>
      <c r="T323" s="142"/>
      <c r="U323" s="142"/>
      <c r="V323" s="142"/>
      <c r="W323" s="142"/>
      <c r="X323" s="142"/>
      <c r="Y323" s="140">
        <v>0</v>
      </c>
      <c r="Z323" s="140">
        <v>23078510</v>
      </c>
      <c r="AA323" s="140">
        <v>0</v>
      </c>
      <c r="AB323" s="139">
        <v>0</v>
      </c>
      <c r="AC323" s="139">
        <v>0</v>
      </c>
      <c r="AD323" s="139">
        <v>0</v>
      </c>
      <c r="AE323" s="141">
        <v>23078510</v>
      </c>
      <c r="AF323" s="141">
        <v>23078510</v>
      </c>
      <c r="AG323" s="139">
        <v>490</v>
      </c>
      <c r="AH323" s="240"/>
      <c r="AI323" s="142"/>
      <c r="AJ323" s="142"/>
      <c r="AK323" s="142"/>
      <c r="AL323" s="142" t="s">
        <v>2139</v>
      </c>
      <c r="AM323" s="142" t="s">
        <v>2139</v>
      </c>
      <c r="AN323" s="250"/>
    </row>
    <row r="324" spans="1:40" x14ac:dyDescent="0.25">
      <c r="A324" s="233">
        <v>24</v>
      </c>
      <c r="B324" s="234" t="s">
        <v>1258</v>
      </c>
      <c r="C324" s="234" t="s">
        <v>1291</v>
      </c>
      <c r="D324" s="245">
        <v>20140198</v>
      </c>
      <c r="E324" s="260" t="s">
        <v>2140</v>
      </c>
      <c r="F324" s="244" t="s">
        <v>2469</v>
      </c>
      <c r="G324" s="244" t="s">
        <v>24</v>
      </c>
      <c r="H324" s="238" t="s">
        <v>3096</v>
      </c>
      <c r="I324" s="247" t="s">
        <v>1246</v>
      </c>
      <c r="J324" s="236" t="s">
        <v>100</v>
      </c>
      <c r="K324" s="248"/>
      <c r="L324" s="249">
        <v>3000000</v>
      </c>
      <c r="M324" s="249">
        <v>0</v>
      </c>
      <c r="N324" s="143">
        <v>3000000</v>
      </c>
      <c r="O324" s="143"/>
      <c r="P324" s="142"/>
      <c r="Q324" s="142"/>
      <c r="R324" s="142"/>
      <c r="S324" s="142"/>
      <c r="T324" s="142"/>
      <c r="U324" s="142"/>
      <c r="V324" s="142"/>
      <c r="W324" s="142"/>
      <c r="X324" s="142"/>
      <c r="Y324" s="140">
        <v>0</v>
      </c>
      <c r="Z324" s="140">
        <v>3000000</v>
      </c>
      <c r="AA324" s="140">
        <v>0</v>
      </c>
      <c r="AB324" s="139">
        <v>0</v>
      </c>
      <c r="AC324" s="139">
        <v>0</v>
      </c>
      <c r="AD324" s="139">
        <v>0</v>
      </c>
      <c r="AE324" s="141">
        <v>3000000</v>
      </c>
      <c r="AF324" s="141">
        <v>3000000</v>
      </c>
      <c r="AG324" s="139">
        <v>0</v>
      </c>
      <c r="AH324" s="240"/>
      <c r="AI324" s="142"/>
      <c r="AJ324" s="142"/>
      <c r="AK324" s="142"/>
      <c r="AL324" s="142" t="s">
        <v>2140</v>
      </c>
      <c r="AM324" s="142" t="s">
        <v>2140</v>
      </c>
      <c r="AN324" s="250"/>
    </row>
    <row r="325" spans="1:40" ht="15.75" customHeight="1" x14ac:dyDescent="0.25">
      <c r="A325" s="233">
        <v>24</v>
      </c>
      <c r="B325" s="234" t="s">
        <v>1258</v>
      </c>
      <c r="C325" s="234" t="s">
        <v>1291</v>
      </c>
      <c r="D325" s="245">
        <v>20140199</v>
      </c>
      <c r="E325" s="261" t="s">
        <v>2141</v>
      </c>
      <c r="F325" s="244" t="s">
        <v>2469</v>
      </c>
      <c r="G325" s="244" t="s">
        <v>24</v>
      </c>
      <c r="H325" s="238" t="s">
        <v>79</v>
      </c>
      <c r="I325" s="247" t="s">
        <v>1246</v>
      </c>
      <c r="J325" s="236" t="s">
        <v>100</v>
      </c>
      <c r="K325" s="248"/>
      <c r="L325" s="249">
        <v>24724000</v>
      </c>
      <c r="M325" s="249">
        <v>0</v>
      </c>
      <c r="N325" s="143">
        <v>24724000</v>
      </c>
      <c r="O325" s="143"/>
      <c r="P325" s="142"/>
      <c r="Q325" s="142"/>
      <c r="R325" s="142"/>
      <c r="S325" s="142"/>
      <c r="T325" s="142"/>
      <c r="U325" s="142"/>
      <c r="V325" s="142"/>
      <c r="W325" s="142"/>
      <c r="X325" s="142"/>
      <c r="Y325" s="140">
        <v>0</v>
      </c>
      <c r="Z325" s="140">
        <v>0</v>
      </c>
      <c r="AA325" s="140">
        <v>24724221</v>
      </c>
      <c r="AB325" s="139">
        <v>0</v>
      </c>
      <c r="AC325" s="139">
        <v>0</v>
      </c>
      <c r="AD325" s="139">
        <v>0</v>
      </c>
      <c r="AE325" s="141">
        <v>24724221</v>
      </c>
      <c r="AF325" s="141">
        <v>24724221</v>
      </c>
      <c r="AG325" s="139">
        <v>-221</v>
      </c>
      <c r="AH325" s="240"/>
      <c r="AI325" s="142"/>
      <c r="AJ325" s="142"/>
      <c r="AK325" s="142"/>
      <c r="AL325" s="142" t="s">
        <v>2141</v>
      </c>
      <c r="AM325" s="142" t="s">
        <v>2141</v>
      </c>
      <c r="AN325" s="250"/>
    </row>
    <row r="326" spans="1:40" x14ac:dyDescent="0.25">
      <c r="A326" s="233">
        <v>24</v>
      </c>
      <c r="B326" s="234" t="s">
        <v>1258</v>
      </c>
      <c r="C326" s="234" t="s">
        <v>1291</v>
      </c>
      <c r="D326" s="245">
        <v>20140200</v>
      </c>
      <c r="E326" s="261" t="s">
        <v>2142</v>
      </c>
      <c r="F326" s="244" t="s">
        <v>2469</v>
      </c>
      <c r="G326" s="244" t="s">
        <v>24</v>
      </c>
      <c r="H326" s="238" t="s">
        <v>79</v>
      </c>
      <c r="I326" s="247" t="s">
        <v>1246</v>
      </c>
      <c r="J326" s="236" t="s">
        <v>100</v>
      </c>
      <c r="K326" s="248"/>
      <c r="L326" s="249">
        <v>2517000</v>
      </c>
      <c r="M326" s="249">
        <v>0</v>
      </c>
      <c r="N326" s="143">
        <v>2517000</v>
      </c>
      <c r="O326" s="143"/>
      <c r="P326" s="142"/>
      <c r="Q326" s="142"/>
      <c r="R326" s="142"/>
      <c r="S326" s="142"/>
      <c r="T326" s="142"/>
      <c r="U326" s="142"/>
      <c r="V326" s="142"/>
      <c r="W326" s="142"/>
      <c r="X326" s="142"/>
      <c r="Y326" s="140">
        <v>0</v>
      </c>
      <c r="Z326" s="140">
        <v>2517000</v>
      </c>
      <c r="AA326" s="140">
        <v>0</v>
      </c>
      <c r="AB326" s="139">
        <v>0</v>
      </c>
      <c r="AC326" s="139">
        <v>0</v>
      </c>
      <c r="AD326" s="139">
        <v>0</v>
      </c>
      <c r="AE326" s="141">
        <v>2517000</v>
      </c>
      <c r="AF326" s="141">
        <v>2517000</v>
      </c>
      <c r="AG326" s="139">
        <v>0</v>
      </c>
      <c r="AH326" s="240"/>
      <c r="AI326" s="142"/>
      <c r="AJ326" s="142"/>
      <c r="AK326" s="142"/>
      <c r="AL326" s="142" t="s">
        <v>2142</v>
      </c>
      <c r="AM326" s="142" t="s">
        <v>2142</v>
      </c>
      <c r="AN326" s="250"/>
    </row>
    <row r="327" spans="1:40" x14ac:dyDescent="0.25">
      <c r="A327" s="233">
        <v>24</v>
      </c>
      <c r="B327" s="234" t="s">
        <v>1258</v>
      </c>
      <c r="C327" s="234" t="s">
        <v>1291</v>
      </c>
      <c r="D327" s="245">
        <v>20140201</v>
      </c>
      <c r="E327" s="261" t="s">
        <v>2143</v>
      </c>
      <c r="F327" s="244" t="s">
        <v>2469</v>
      </c>
      <c r="G327" s="244" t="s">
        <v>24</v>
      </c>
      <c r="H327" s="238" t="s">
        <v>2966</v>
      </c>
      <c r="I327" s="247" t="s">
        <v>1246</v>
      </c>
      <c r="J327" s="236" t="s">
        <v>100</v>
      </c>
      <c r="K327" s="248"/>
      <c r="L327" s="249">
        <v>5000000</v>
      </c>
      <c r="M327" s="249">
        <v>0</v>
      </c>
      <c r="N327" s="143">
        <v>5000000</v>
      </c>
      <c r="O327" s="143"/>
      <c r="P327" s="142"/>
      <c r="Q327" s="142"/>
      <c r="R327" s="142"/>
      <c r="S327" s="142"/>
      <c r="T327" s="142"/>
      <c r="U327" s="142"/>
      <c r="V327" s="142"/>
      <c r="W327" s="142"/>
      <c r="X327" s="142"/>
      <c r="Y327" s="140">
        <v>0</v>
      </c>
      <c r="Z327" s="140">
        <v>0</v>
      </c>
      <c r="AA327" s="140">
        <v>5000000</v>
      </c>
      <c r="AB327" s="139">
        <v>0</v>
      </c>
      <c r="AC327" s="139">
        <v>0</v>
      </c>
      <c r="AD327" s="139">
        <v>0</v>
      </c>
      <c r="AE327" s="141">
        <v>5000000</v>
      </c>
      <c r="AF327" s="141">
        <v>5000000</v>
      </c>
      <c r="AG327" s="139">
        <v>0</v>
      </c>
      <c r="AH327" s="240"/>
      <c r="AI327" s="142"/>
      <c r="AJ327" s="142"/>
      <c r="AK327" s="142"/>
      <c r="AL327" s="142" t="s">
        <v>2143</v>
      </c>
      <c r="AM327" s="142" t="s">
        <v>2143</v>
      </c>
      <c r="AN327" s="250"/>
    </row>
    <row r="328" spans="1:40" x14ac:dyDescent="0.25">
      <c r="A328" s="233">
        <v>24</v>
      </c>
      <c r="B328" s="234" t="s">
        <v>1258</v>
      </c>
      <c r="C328" s="234" t="s">
        <v>1291</v>
      </c>
      <c r="D328" s="245">
        <v>20140202</v>
      </c>
      <c r="E328" s="261" t="s">
        <v>2144</v>
      </c>
      <c r="F328" s="244" t="s">
        <v>2469</v>
      </c>
      <c r="G328" s="244" t="s">
        <v>24</v>
      </c>
      <c r="H328" s="238" t="s">
        <v>2517</v>
      </c>
      <c r="I328" s="247" t="s">
        <v>1246</v>
      </c>
      <c r="J328" s="236" t="s">
        <v>100</v>
      </c>
      <c r="K328" s="248"/>
      <c r="L328" s="249">
        <v>2000000</v>
      </c>
      <c r="M328" s="249">
        <v>0</v>
      </c>
      <c r="N328" s="143">
        <v>2000000</v>
      </c>
      <c r="O328" s="143"/>
      <c r="P328" s="142"/>
      <c r="Q328" s="142"/>
      <c r="R328" s="142"/>
      <c r="S328" s="142"/>
      <c r="T328" s="142"/>
      <c r="U328" s="142"/>
      <c r="V328" s="142"/>
      <c r="W328" s="142"/>
      <c r="X328" s="142"/>
      <c r="Y328" s="140">
        <v>0</v>
      </c>
      <c r="Z328" s="140">
        <v>0</v>
      </c>
      <c r="AA328" s="140">
        <v>2000000</v>
      </c>
      <c r="AB328" s="139">
        <v>0</v>
      </c>
      <c r="AC328" s="139">
        <v>0</v>
      </c>
      <c r="AD328" s="139">
        <v>0</v>
      </c>
      <c r="AE328" s="141">
        <v>2000000</v>
      </c>
      <c r="AF328" s="141">
        <v>2000000</v>
      </c>
      <c r="AG328" s="139">
        <v>0</v>
      </c>
      <c r="AH328" s="240"/>
      <c r="AI328" s="142"/>
      <c r="AJ328" s="142"/>
      <c r="AK328" s="142"/>
      <c r="AL328" s="142" t="s">
        <v>2144</v>
      </c>
      <c r="AM328" s="142" t="s">
        <v>2144</v>
      </c>
      <c r="AN328" s="250"/>
    </row>
    <row r="329" spans="1:40" ht="15.75" customHeight="1" x14ac:dyDescent="0.25">
      <c r="A329" s="233">
        <v>24</v>
      </c>
      <c r="B329" s="234" t="s">
        <v>1258</v>
      </c>
      <c r="C329" s="234" t="s">
        <v>1291</v>
      </c>
      <c r="D329" s="245">
        <v>20140203</v>
      </c>
      <c r="E329" s="260" t="s">
        <v>2145</v>
      </c>
      <c r="F329" s="244" t="s">
        <v>2469</v>
      </c>
      <c r="G329" s="244" t="s">
        <v>24</v>
      </c>
      <c r="H329" s="238" t="s">
        <v>79</v>
      </c>
      <c r="I329" s="247" t="s">
        <v>1246</v>
      </c>
      <c r="J329" s="236" t="s">
        <v>100</v>
      </c>
      <c r="K329" s="248"/>
      <c r="L329" s="249">
        <v>10000000</v>
      </c>
      <c r="M329" s="249">
        <v>0</v>
      </c>
      <c r="N329" s="143">
        <v>10000000</v>
      </c>
      <c r="O329" s="143"/>
      <c r="P329" s="142"/>
      <c r="Q329" s="142"/>
      <c r="R329" s="142"/>
      <c r="S329" s="142"/>
      <c r="T329" s="142"/>
      <c r="U329" s="142"/>
      <c r="V329" s="142"/>
      <c r="W329" s="142"/>
      <c r="X329" s="142"/>
      <c r="Y329" s="140">
        <v>0</v>
      </c>
      <c r="Z329" s="140">
        <v>10000000</v>
      </c>
      <c r="AA329" s="140">
        <v>0</v>
      </c>
      <c r="AB329" s="139">
        <v>0</v>
      </c>
      <c r="AC329" s="139">
        <v>0</v>
      </c>
      <c r="AD329" s="139">
        <v>0</v>
      </c>
      <c r="AE329" s="141">
        <v>10000000</v>
      </c>
      <c r="AF329" s="141">
        <v>10000000</v>
      </c>
      <c r="AG329" s="139">
        <v>0</v>
      </c>
      <c r="AH329" s="240"/>
      <c r="AI329" s="142"/>
      <c r="AJ329" s="142"/>
      <c r="AK329" s="142"/>
      <c r="AL329" s="142" t="s">
        <v>2145</v>
      </c>
      <c r="AM329" s="142" t="s">
        <v>2145</v>
      </c>
      <c r="AN329" s="250"/>
    </row>
    <row r="330" spans="1:40" ht="12" customHeight="1" x14ac:dyDescent="0.25">
      <c r="A330" s="233">
        <v>24</v>
      </c>
      <c r="B330" s="234" t="s">
        <v>1258</v>
      </c>
      <c r="C330" s="234" t="s">
        <v>1291</v>
      </c>
      <c r="D330" s="245">
        <v>20140204</v>
      </c>
      <c r="E330" s="260" t="s">
        <v>2146</v>
      </c>
      <c r="F330" s="244" t="s">
        <v>2469</v>
      </c>
      <c r="G330" s="244" t="s">
        <v>24</v>
      </c>
      <c r="H330" s="238" t="s">
        <v>726</v>
      </c>
      <c r="I330" s="247" t="s">
        <v>1246</v>
      </c>
      <c r="J330" s="236" t="s">
        <v>100</v>
      </c>
      <c r="K330" s="248"/>
      <c r="L330" s="249">
        <v>3000000</v>
      </c>
      <c r="M330" s="249">
        <v>0</v>
      </c>
      <c r="N330" s="143">
        <v>3000000</v>
      </c>
      <c r="O330" s="143"/>
      <c r="P330" s="142"/>
      <c r="Q330" s="142"/>
      <c r="R330" s="142"/>
      <c r="S330" s="142"/>
      <c r="T330" s="142"/>
      <c r="U330" s="142"/>
      <c r="V330" s="142"/>
      <c r="W330" s="142"/>
      <c r="X330" s="142"/>
      <c r="Y330" s="140">
        <v>0</v>
      </c>
      <c r="Z330" s="140">
        <v>0</v>
      </c>
      <c r="AA330" s="140">
        <v>3000000</v>
      </c>
      <c r="AB330" s="139">
        <v>0</v>
      </c>
      <c r="AC330" s="139">
        <v>0</v>
      </c>
      <c r="AD330" s="139">
        <v>0</v>
      </c>
      <c r="AE330" s="141">
        <v>3000000</v>
      </c>
      <c r="AF330" s="141">
        <v>3000000</v>
      </c>
      <c r="AG330" s="139">
        <v>0</v>
      </c>
      <c r="AH330" s="240"/>
      <c r="AI330" s="142"/>
      <c r="AJ330" s="142"/>
      <c r="AK330" s="142"/>
      <c r="AL330" s="142" t="s">
        <v>2146</v>
      </c>
      <c r="AM330" s="142" t="s">
        <v>2146</v>
      </c>
      <c r="AN330" s="250"/>
    </row>
    <row r="331" spans="1:40" ht="12" customHeight="1" x14ac:dyDescent="0.25">
      <c r="A331" s="233">
        <v>24</v>
      </c>
      <c r="B331" s="234" t="s">
        <v>1258</v>
      </c>
      <c r="C331" s="234" t="s">
        <v>1291</v>
      </c>
      <c r="D331" s="245">
        <v>20140205</v>
      </c>
      <c r="E331" s="260" t="s">
        <v>2147</v>
      </c>
      <c r="F331" s="244" t="s">
        <v>2469</v>
      </c>
      <c r="G331" s="244" t="s">
        <v>24</v>
      </c>
      <c r="H331" s="238" t="s">
        <v>79</v>
      </c>
      <c r="I331" s="247" t="s">
        <v>1246</v>
      </c>
      <c r="J331" s="236" t="s">
        <v>100</v>
      </c>
      <c r="K331" s="248"/>
      <c r="L331" s="249">
        <v>3620000</v>
      </c>
      <c r="M331" s="249">
        <v>0</v>
      </c>
      <c r="N331" s="143">
        <v>3620000</v>
      </c>
      <c r="O331" s="143"/>
      <c r="P331" s="142"/>
      <c r="Q331" s="142"/>
      <c r="R331" s="142"/>
      <c r="S331" s="142"/>
      <c r="T331" s="142"/>
      <c r="U331" s="142"/>
      <c r="V331" s="142"/>
      <c r="W331" s="142"/>
      <c r="X331" s="142"/>
      <c r="Y331" s="140">
        <v>0</v>
      </c>
      <c r="Z331" s="140">
        <v>0</v>
      </c>
      <c r="AA331" s="140">
        <v>3620000</v>
      </c>
      <c r="AB331" s="139">
        <v>0</v>
      </c>
      <c r="AC331" s="139">
        <v>0</v>
      </c>
      <c r="AD331" s="139">
        <v>0</v>
      </c>
      <c r="AE331" s="141">
        <v>3620000</v>
      </c>
      <c r="AF331" s="141">
        <v>3620000</v>
      </c>
      <c r="AG331" s="139">
        <v>0</v>
      </c>
      <c r="AH331" s="240"/>
      <c r="AI331" s="142"/>
      <c r="AJ331" s="142"/>
      <c r="AK331" s="142"/>
      <c r="AL331" s="142" t="s">
        <v>2147</v>
      </c>
      <c r="AM331" s="142" t="s">
        <v>2147</v>
      </c>
      <c r="AN331" s="250"/>
    </row>
    <row r="332" spans="1:40" ht="12" customHeight="1" x14ac:dyDescent="0.25">
      <c r="A332" s="233">
        <v>24</v>
      </c>
      <c r="B332" s="234" t="s">
        <v>1258</v>
      </c>
      <c r="C332" s="234" t="s">
        <v>1291</v>
      </c>
      <c r="D332" s="245">
        <v>20140206</v>
      </c>
      <c r="E332" s="260" t="s">
        <v>2148</v>
      </c>
      <c r="F332" s="244" t="s">
        <v>2469</v>
      </c>
      <c r="G332" s="244" t="s">
        <v>24</v>
      </c>
      <c r="H332" s="238" t="s">
        <v>258</v>
      </c>
      <c r="I332" s="247" t="s">
        <v>1246</v>
      </c>
      <c r="J332" s="236" t="s">
        <v>100</v>
      </c>
      <c r="K332" s="248"/>
      <c r="L332" s="249">
        <v>9000000</v>
      </c>
      <c r="M332" s="249">
        <v>0</v>
      </c>
      <c r="N332" s="143">
        <v>9000000</v>
      </c>
      <c r="O332" s="143"/>
      <c r="P332" s="142"/>
      <c r="Q332" s="142"/>
      <c r="R332" s="142"/>
      <c r="S332" s="142"/>
      <c r="T332" s="142"/>
      <c r="U332" s="142"/>
      <c r="V332" s="142"/>
      <c r="W332" s="142"/>
      <c r="X332" s="142"/>
      <c r="Y332" s="140">
        <v>0</v>
      </c>
      <c r="Z332" s="140">
        <v>9000000</v>
      </c>
      <c r="AA332" s="140">
        <v>0</v>
      </c>
      <c r="AB332" s="139">
        <v>0</v>
      </c>
      <c r="AC332" s="139">
        <v>0</v>
      </c>
      <c r="AD332" s="139">
        <v>0</v>
      </c>
      <c r="AE332" s="141">
        <v>9000000</v>
      </c>
      <c r="AF332" s="141">
        <v>9000000</v>
      </c>
      <c r="AG332" s="139">
        <v>0</v>
      </c>
      <c r="AH332" s="240"/>
      <c r="AI332" s="142"/>
      <c r="AJ332" s="142"/>
      <c r="AK332" s="142"/>
      <c r="AL332" s="142" t="s">
        <v>2148</v>
      </c>
      <c r="AM332" s="142" t="s">
        <v>2148</v>
      </c>
      <c r="AN332" s="250"/>
    </row>
    <row r="333" spans="1:40" ht="12" customHeight="1" x14ac:dyDescent="0.25">
      <c r="A333" s="233">
        <v>24</v>
      </c>
      <c r="B333" s="234" t="s">
        <v>1258</v>
      </c>
      <c r="C333" s="234" t="s">
        <v>1291</v>
      </c>
      <c r="D333" s="245">
        <v>20140207</v>
      </c>
      <c r="E333" s="260" t="s">
        <v>2149</v>
      </c>
      <c r="F333" s="244" t="s">
        <v>2469</v>
      </c>
      <c r="G333" s="244" t="s">
        <v>24</v>
      </c>
      <c r="H333" s="238" t="s">
        <v>151</v>
      </c>
      <c r="I333" s="247" t="s">
        <v>1246</v>
      </c>
      <c r="J333" s="236" t="s">
        <v>100</v>
      </c>
      <c r="K333" s="248"/>
      <c r="L333" s="249">
        <v>9287000</v>
      </c>
      <c r="M333" s="249">
        <v>0</v>
      </c>
      <c r="N333" s="143">
        <v>9287000</v>
      </c>
      <c r="O333" s="143"/>
      <c r="P333" s="142"/>
      <c r="Q333" s="142"/>
      <c r="R333" s="142"/>
      <c r="S333" s="142"/>
      <c r="T333" s="142"/>
      <c r="U333" s="142"/>
      <c r="V333" s="142"/>
      <c r="W333" s="142"/>
      <c r="X333" s="142"/>
      <c r="Y333" s="140">
        <v>0</v>
      </c>
      <c r="Z333" s="140">
        <v>0</v>
      </c>
      <c r="AA333" s="140">
        <v>9287490</v>
      </c>
      <c r="AB333" s="139">
        <v>0</v>
      </c>
      <c r="AC333" s="139">
        <v>0</v>
      </c>
      <c r="AD333" s="139">
        <v>0</v>
      </c>
      <c r="AE333" s="141">
        <v>9287490</v>
      </c>
      <c r="AF333" s="141">
        <v>9287490</v>
      </c>
      <c r="AG333" s="139">
        <v>-490</v>
      </c>
      <c r="AH333" s="240"/>
      <c r="AI333" s="142"/>
      <c r="AJ333" s="142"/>
      <c r="AK333" s="142"/>
      <c r="AL333" s="142" t="s">
        <v>2149</v>
      </c>
      <c r="AM333" s="142" t="s">
        <v>2149</v>
      </c>
      <c r="AN333" s="250"/>
    </row>
    <row r="334" spans="1:40" ht="12" customHeight="1" x14ac:dyDescent="0.25">
      <c r="A334" s="233">
        <v>24</v>
      </c>
      <c r="B334" s="234" t="s">
        <v>1258</v>
      </c>
      <c r="C334" s="234" t="s">
        <v>1291</v>
      </c>
      <c r="D334" s="245">
        <v>20140208</v>
      </c>
      <c r="E334" s="260" t="s">
        <v>2150</v>
      </c>
      <c r="F334" s="244" t="s">
        <v>2469</v>
      </c>
      <c r="G334" s="244" t="s">
        <v>24</v>
      </c>
      <c r="H334" s="238" t="s">
        <v>63</v>
      </c>
      <c r="I334" s="247" t="s">
        <v>1246</v>
      </c>
      <c r="J334" s="236" t="s">
        <v>100</v>
      </c>
      <c r="K334" s="248"/>
      <c r="L334" s="249">
        <v>6236000</v>
      </c>
      <c r="M334" s="249">
        <v>0</v>
      </c>
      <c r="N334" s="143">
        <v>6236000</v>
      </c>
      <c r="O334" s="143"/>
      <c r="P334" s="142"/>
      <c r="Q334" s="142"/>
      <c r="R334" s="142"/>
      <c r="S334" s="142"/>
      <c r="T334" s="142"/>
      <c r="U334" s="142"/>
      <c r="V334" s="142"/>
      <c r="W334" s="142"/>
      <c r="X334" s="142"/>
      <c r="Y334" s="140">
        <v>0</v>
      </c>
      <c r="Z334" s="140">
        <v>6235500</v>
      </c>
      <c r="AA334" s="140">
        <v>0</v>
      </c>
      <c r="AB334" s="139">
        <v>0</v>
      </c>
      <c r="AC334" s="139">
        <v>0</v>
      </c>
      <c r="AD334" s="139">
        <v>0</v>
      </c>
      <c r="AE334" s="141">
        <v>6235500</v>
      </c>
      <c r="AF334" s="141">
        <v>6235500</v>
      </c>
      <c r="AG334" s="139">
        <v>500</v>
      </c>
      <c r="AH334" s="240"/>
      <c r="AI334" s="142"/>
      <c r="AJ334" s="142"/>
      <c r="AK334" s="142"/>
      <c r="AL334" s="142" t="s">
        <v>2150</v>
      </c>
      <c r="AM334" s="142" t="s">
        <v>2150</v>
      </c>
      <c r="AN334" s="250"/>
    </row>
    <row r="335" spans="1:40" ht="12" customHeight="1" x14ac:dyDescent="0.25">
      <c r="A335" s="233">
        <v>24</v>
      </c>
      <c r="B335" s="234" t="s">
        <v>1258</v>
      </c>
      <c r="C335" s="234" t="s">
        <v>1291</v>
      </c>
      <c r="D335" s="245">
        <v>20140209</v>
      </c>
      <c r="E335" s="261" t="s">
        <v>2151</v>
      </c>
      <c r="F335" s="244" t="s">
        <v>2469</v>
      </c>
      <c r="G335" s="244" t="s">
        <v>24</v>
      </c>
      <c r="H335" s="238" t="s">
        <v>2517</v>
      </c>
      <c r="I335" s="247" t="s">
        <v>1246</v>
      </c>
      <c r="J335" s="236" t="s">
        <v>100</v>
      </c>
      <c r="K335" s="248"/>
      <c r="L335" s="249">
        <v>2235000</v>
      </c>
      <c r="M335" s="249">
        <v>0</v>
      </c>
      <c r="N335" s="143">
        <v>2235000</v>
      </c>
      <c r="O335" s="143"/>
      <c r="P335" s="142"/>
      <c r="Q335" s="142"/>
      <c r="R335" s="142"/>
      <c r="S335" s="142"/>
      <c r="T335" s="142"/>
      <c r="U335" s="142"/>
      <c r="V335" s="142"/>
      <c r="W335" s="142"/>
      <c r="X335" s="142"/>
      <c r="Y335" s="140">
        <v>0</v>
      </c>
      <c r="Z335" s="140">
        <v>2235442</v>
      </c>
      <c r="AA335" s="140">
        <v>0</v>
      </c>
      <c r="AB335" s="139">
        <v>0</v>
      </c>
      <c r="AC335" s="139">
        <v>0</v>
      </c>
      <c r="AD335" s="139">
        <v>0</v>
      </c>
      <c r="AE335" s="141">
        <v>2235442</v>
      </c>
      <c r="AF335" s="141">
        <v>2235442</v>
      </c>
      <c r="AG335" s="139">
        <v>-442</v>
      </c>
      <c r="AH335" s="240"/>
      <c r="AI335" s="142"/>
      <c r="AJ335" s="142"/>
      <c r="AK335" s="142"/>
      <c r="AL335" s="142" t="s">
        <v>2151</v>
      </c>
      <c r="AM335" s="142" t="s">
        <v>2151</v>
      </c>
      <c r="AN335" s="250"/>
    </row>
    <row r="336" spans="1:40" ht="12" customHeight="1" x14ac:dyDescent="0.25">
      <c r="A336" s="233">
        <v>24</v>
      </c>
      <c r="B336" s="234" t="s">
        <v>1258</v>
      </c>
      <c r="C336" s="234" t="s">
        <v>1291</v>
      </c>
      <c r="D336" s="245">
        <v>20140210</v>
      </c>
      <c r="E336" s="261" t="s">
        <v>2152</v>
      </c>
      <c r="F336" s="244" t="s">
        <v>2469</v>
      </c>
      <c r="G336" s="244" t="s">
        <v>24</v>
      </c>
      <c r="H336" s="238" t="s">
        <v>244</v>
      </c>
      <c r="I336" s="247" t="s">
        <v>1246</v>
      </c>
      <c r="J336" s="236" t="s">
        <v>100</v>
      </c>
      <c r="K336" s="248"/>
      <c r="L336" s="249">
        <v>3231000</v>
      </c>
      <c r="M336" s="249">
        <v>0</v>
      </c>
      <c r="N336" s="143">
        <v>3231000</v>
      </c>
      <c r="O336" s="143"/>
      <c r="P336" s="142"/>
      <c r="Q336" s="142"/>
      <c r="R336" s="142"/>
      <c r="S336" s="142"/>
      <c r="T336" s="142"/>
      <c r="U336" s="142"/>
      <c r="V336" s="142"/>
      <c r="W336" s="142"/>
      <c r="X336" s="142"/>
      <c r="Y336" s="140">
        <v>0</v>
      </c>
      <c r="Z336" s="140">
        <v>0</v>
      </c>
      <c r="AA336" s="140">
        <v>3230600</v>
      </c>
      <c r="AB336" s="139">
        <v>0</v>
      </c>
      <c r="AC336" s="139">
        <v>0</v>
      </c>
      <c r="AD336" s="139">
        <v>0</v>
      </c>
      <c r="AE336" s="141">
        <v>3230600</v>
      </c>
      <c r="AF336" s="141">
        <v>3230600</v>
      </c>
      <c r="AG336" s="139">
        <v>400</v>
      </c>
      <c r="AH336" s="240"/>
      <c r="AI336" s="142"/>
      <c r="AJ336" s="142"/>
      <c r="AK336" s="142"/>
      <c r="AL336" s="142" t="s">
        <v>2152</v>
      </c>
      <c r="AM336" s="142" t="s">
        <v>2152</v>
      </c>
      <c r="AN336" s="250"/>
    </row>
    <row r="337" spans="1:40" ht="12" customHeight="1" x14ac:dyDescent="0.25">
      <c r="A337" s="233">
        <v>24</v>
      </c>
      <c r="B337" s="234" t="s">
        <v>1258</v>
      </c>
      <c r="C337" s="234" t="s">
        <v>1291</v>
      </c>
      <c r="D337" s="245">
        <v>20140211</v>
      </c>
      <c r="E337" s="261" t="s">
        <v>2153</v>
      </c>
      <c r="F337" s="244" t="s">
        <v>2469</v>
      </c>
      <c r="G337" s="244" t="s">
        <v>24</v>
      </c>
      <c r="H337" s="238" t="s">
        <v>43</v>
      </c>
      <c r="I337" s="247" t="s">
        <v>1246</v>
      </c>
      <c r="J337" s="236" t="s">
        <v>100</v>
      </c>
      <c r="K337" s="248"/>
      <c r="L337" s="249">
        <v>6000000</v>
      </c>
      <c r="M337" s="249">
        <v>0</v>
      </c>
      <c r="N337" s="143">
        <v>6000000</v>
      </c>
      <c r="O337" s="143"/>
      <c r="P337" s="142"/>
      <c r="Q337" s="142"/>
      <c r="R337" s="142"/>
      <c r="S337" s="142"/>
      <c r="T337" s="142"/>
      <c r="U337" s="142"/>
      <c r="V337" s="142"/>
      <c r="W337" s="142"/>
      <c r="X337" s="142"/>
      <c r="Y337" s="140">
        <v>0</v>
      </c>
      <c r="Z337" s="140">
        <v>6000000</v>
      </c>
      <c r="AA337" s="140">
        <v>0</v>
      </c>
      <c r="AB337" s="139">
        <v>0</v>
      </c>
      <c r="AC337" s="139">
        <v>0</v>
      </c>
      <c r="AD337" s="139">
        <v>0</v>
      </c>
      <c r="AE337" s="141">
        <v>6000000</v>
      </c>
      <c r="AF337" s="141">
        <v>6000000</v>
      </c>
      <c r="AG337" s="139">
        <v>0</v>
      </c>
      <c r="AH337" s="240"/>
      <c r="AI337" s="142"/>
      <c r="AJ337" s="142"/>
      <c r="AK337" s="142"/>
      <c r="AL337" s="142" t="s">
        <v>2153</v>
      </c>
      <c r="AM337" s="142" t="s">
        <v>2153</v>
      </c>
      <c r="AN337" s="250"/>
    </row>
    <row r="338" spans="1:40" ht="12" customHeight="1" x14ac:dyDescent="0.25">
      <c r="A338" s="233">
        <v>24</v>
      </c>
      <c r="B338" s="234" t="s">
        <v>1258</v>
      </c>
      <c r="C338" s="234" t="s">
        <v>1291</v>
      </c>
      <c r="D338" s="245">
        <v>20140212</v>
      </c>
      <c r="E338" s="261" t="s">
        <v>2154</v>
      </c>
      <c r="F338" s="244" t="s">
        <v>2469</v>
      </c>
      <c r="G338" s="244" t="s">
        <v>24</v>
      </c>
      <c r="H338" s="238" t="s">
        <v>124</v>
      </c>
      <c r="I338" s="247" t="s">
        <v>1246</v>
      </c>
      <c r="J338" s="236" t="s">
        <v>100</v>
      </c>
      <c r="K338" s="248"/>
      <c r="L338" s="249">
        <v>9335000</v>
      </c>
      <c r="M338" s="249">
        <v>0</v>
      </c>
      <c r="N338" s="143">
        <v>9335000</v>
      </c>
      <c r="O338" s="143"/>
      <c r="P338" s="142"/>
      <c r="Q338" s="142"/>
      <c r="R338" s="142"/>
      <c r="S338" s="142"/>
      <c r="T338" s="142"/>
      <c r="U338" s="142"/>
      <c r="V338" s="142"/>
      <c r="W338" s="142"/>
      <c r="X338" s="142"/>
      <c r="Y338" s="140">
        <v>0</v>
      </c>
      <c r="Z338" s="140">
        <v>9335050</v>
      </c>
      <c r="AA338" s="140">
        <v>0</v>
      </c>
      <c r="AB338" s="139">
        <v>0</v>
      </c>
      <c r="AC338" s="139">
        <v>0</v>
      </c>
      <c r="AD338" s="139">
        <v>0</v>
      </c>
      <c r="AE338" s="141">
        <v>9335050</v>
      </c>
      <c r="AF338" s="141">
        <v>9335050</v>
      </c>
      <c r="AG338" s="139">
        <v>-50</v>
      </c>
      <c r="AH338" s="240"/>
      <c r="AI338" s="142"/>
      <c r="AJ338" s="142"/>
      <c r="AK338" s="142"/>
      <c r="AL338" s="142" t="s">
        <v>2154</v>
      </c>
      <c r="AM338" s="142" t="s">
        <v>2154</v>
      </c>
      <c r="AN338" s="250"/>
    </row>
    <row r="339" spans="1:40" ht="12" customHeight="1" x14ac:dyDescent="0.25">
      <c r="A339" s="233">
        <v>24</v>
      </c>
      <c r="B339" s="234" t="s">
        <v>1258</v>
      </c>
      <c r="C339" s="234" t="s">
        <v>1291</v>
      </c>
      <c r="D339" s="245">
        <v>20140213</v>
      </c>
      <c r="E339" s="261" t="s">
        <v>2155</v>
      </c>
      <c r="F339" s="244" t="s">
        <v>2469</v>
      </c>
      <c r="G339" s="244" t="s">
        <v>24</v>
      </c>
      <c r="H339" s="238" t="s">
        <v>258</v>
      </c>
      <c r="I339" s="247" t="s">
        <v>1246</v>
      </c>
      <c r="J339" s="236" t="s">
        <v>100</v>
      </c>
      <c r="K339" s="248"/>
      <c r="L339" s="249">
        <v>5166000</v>
      </c>
      <c r="M339" s="249">
        <v>0</v>
      </c>
      <c r="N339" s="143">
        <v>5166000</v>
      </c>
      <c r="O339" s="143"/>
      <c r="P339" s="142"/>
      <c r="Q339" s="142"/>
      <c r="R339" s="142"/>
      <c r="S339" s="142"/>
      <c r="T339" s="142"/>
      <c r="U339" s="142"/>
      <c r="V339" s="142"/>
      <c r="W339" s="142"/>
      <c r="X339" s="142"/>
      <c r="Y339" s="140">
        <v>0</v>
      </c>
      <c r="Z339" s="140">
        <v>0</v>
      </c>
      <c r="AA339" s="140">
        <v>5166250</v>
      </c>
      <c r="AB339" s="139">
        <v>0</v>
      </c>
      <c r="AC339" s="139">
        <v>0</v>
      </c>
      <c r="AD339" s="139">
        <v>0</v>
      </c>
      <c r="AE339" s="141">
        <v>5166250</v>
      </c>
      <c r="AF339" s="141">
        <v>5166250</v>
      </c>
      <c r="AG339" s="139">
        <v>-250</v>
      </c>
      <c r="AH339" s="240"/>
      <c r="AI339" s="142"/>
      <c r="AJ339" s="142"/>
      <c r="AK339" s="142"/>
      <c r="AL339" s="142" t="s">
        <v>2155</v>
      </c>
      <c r="AM339" s="142" t="s">
        <v>2155</v>
      </c>
      <c r="AN339" s="250"/>
    </row>
    <row r="340" spans="1:40" ht="12" customHeight="1" x14ac:dyDescent="0.25">
      <c r="A340" s="233">
        <v>24</v>
      </c>
      <c r="B340" s="234" t="s">
        <v>1258</v>
      </c>
      <c r="C340" s="234" t="s">
        <v>1291</v>
      </c>
      <c r="D340" s="245">
        <v>20140214</v>
      </c>
      <c r="E340" s="261" t="s">
        <v>2156</v>
      </c>
      <c r="F340" s="244" t="s">
        <v>2469</v>
      </c>
      <c r="G340" s="244" t="s">
        <v>24</v>
      </c>
      <c r="H340" s="238" t="s">
        <v>244</v>
      </c>
      <c r="I340" s="247" t="s">
        <v>1246</v>
      </c>
      <c r="J340" s="236" t="s">
        <v>100</v>
      </c>
      <c r="K340" s="248"/>
      <c r="L340" s="249">
        <v>6708000</v>
      </c>
      <c r="M340" s="249">
        <v>0</v>
      </c>
      <c r="N340" s="143">
        <v>6708000</v>
      </c>
      <c r="O340" s="143"/>
      <c r="P340" s="142"/>
      <c r="Q340" s="142"/>
      <c r="R340" s="142"/>
      <c r="S340" s="142"/>
      <c r="T340" s="142"/>
      <c r="U340" s="142"/>
      <c r="V340" s="142"/>
      <c r="W340" s="142"/>
      <c r="X340" s="142"/>
      <c r="Y340" s="140">
        <v>0</v>
      </c>
      <c r="Z340" s="140">
        <v>0</v>
      </c>
      <c r="AA340" s="140">
        <v>6707707</v>
      </c>
      <c r="AB340" s="139">
        <v>0</v>
      </c>
      <c r="AC340" s="139">
        <v>0</v>
      </c>
      <c r="AD340" s="139">
        <v>0</v>
      </c>
      <c r="AE340" s="141">
        <v>6707707</v>
      </c>
      <c r="AF340" s="141">
        <v>6707707</v>
      </c>
      <c r="AG340" s="139">
        <v>293</v>
      </c>
      <c r="AH340" s="240"/>
      <c r="AI340" s="142"/>
      <c r="AJ340" s="142"/>
      <c r="AK340" s="142"/>
      <c r="AL340" s="142" t="s">
        <v>2156</v>
      </c>
      <c r="AM340" s="142" t="s">
        <v>2156</v>
      </c>
      <c r="AN340" s="250"/>
    </row>
    <row r="341" spans="1:40" ht="12" customHeight="1" x14ac:dyDescent="0.25">
      <c r="A341" s="233">
        <v>24</v>
      </c>
      <c r="B341" s="234" t="s">
        <v>1258</v>
      </c>
      <c r="C341" s="234" t="s">
        <v>1291</v>
      </c>
      <c r="D341" s="245">
        <v>20140215</v>
      </c>
      <c r="E341" s="260" t="s">
        <v>2157</v>
      </c>
      <c r="F341" s="244" t="s">
        <v>2469</v>
      </c>
      <c r="G341" s="244" t="s">
        <v>24</v>
      </c>
      <c r="H341" s="238" t="s">
        <v>68</v>
      </c>
      <c r="I341" s="247" t="s">
        <v>1246</v>
      </c>
      <c r="J341" s="236" t="s">
        <v>100</v>
      </c>
      <c r="K341" s="248"/>
      <c r="L341" s="249">
        <v>4387000</v>
      </c>
      <c r="M341" s="249">
        <v>0</v>
      </c>
      <c r="N341" s="143">
        <v>4387000</v>
      </c>
      <c r="O341" s="143"/>
      <c r="P341" s="142"/>
      <c r="Q341" s="142"/>
      <c r="R341" s="142"/>
      <c r="S341" s="142"/>
      <c r="T341" s="142"/>
      <c r="U341" s="142"/>
      <c r="V341" s="142"/>
      <c r="W341" s="142"/>
      <c r="X341" s="142"/>
      <c r="Y341" s="140">
        <v>0</v>
      </c>
      <c r="Z341" s="140">
        <v>4387000</v>
      </c>
      <c r="AA341" s="140">
        <v>0</v>
      </c>
      <c r="AB341" s="139">
        <v>0</v>
      </c>
      <c r="AC341" s="139">
        <v>0</v>
      </c>
      <c r="AD341" s="139">
        <v>0</v>
      </c>
      <c r="AE341" s="141">
        <v>4387000</v>
      </c>
      <c r="AF341" s="141">
        <v>4387000</v>
      </c>
      <c r="AG341" s="139">
        <v>0</v>
      </c>
      <c r="AH341" s="240"/>
      <c r="AI341" s="142"/>
      <c r="AJ341" s="142"/>
      <c r="AK341" s="142"/>
      <c r="AL341" s="142" t="s">
        <v>2157</v>
      </c>
      <c r="AM341" s="142" t="s">
        <v>2157</v>
      </c>
      <c r="AN341" s="250"/>
    </row>
    <row r="342" spans="1:40" ht="12" customHeight="1" x14ac:dyDescent="0.25">
      <c r="A342" s="233">
        <v>24</v>
      </c>
      <c r="B342" s="234" t="s">
        <v>1258</v>
      </c>
      <c r="C342" s="234" t="s">
        <v>1291</v>
      </c>
      <c r="D342" s="245">
        <v>20140216</v>
      </c>
      <c r="E342" s="260" t="s">
        <v>2158</v>
      </c>
      <c r="F342" s="244" t="s">
        <v>2469</v>
      </c>
      <c r="G342" s="244" t="s">
        <v>24</v>
      </c>
      <c r="H342" s="238" t="s">
        <v>2517</v>
      </c>
      <c r="I342" s="247" t="s">
        <v>1246</v>
      </c>
      <c r="J342" s="236" t="s">
        <v>100</v>
      </c>
      <c r="K342" s="248"/>
      <c r="L342" s="249">
        <v>4000000</v>
      </c>
      <c r="M342" s="249">
        <v>0</v>
      </c>
      <c r="N342" s="143">
        <v>4000000</v>
      </c>
      <c r="O342" s="143"/>
      <c r="P342" s="142"/>
      <c r="Q342" s="142"/>
      <c r="R342" s="142"/>
      <c r="S342" s="142"/>
      <c r="T342" s="142"/>
      <c r="U342" s="142"/>
      <c r="V342" s="142"/>
      <c r="W342" s="142"/>
      <c r="X342" s="142"/>
      <c r="Y342" s="140">
        <v>0</v>
      </c>
      <c r="Z342" s="140">
        <v>0</v>
      </c>
      <c r="AA342" s="140">
        <v>4000000</v>
      </c>
      <c r="AB342" s="139">
        <v>0</v>
      </c>
      <c r="AC342" s="139">
        <v>0</v>
      </c>
      <c r="AD342" s="139">
        <v>0</v>
      </c>
      <c r="AE342" s="141">
        <v>4000000</v>
      </c>
      <c r="AF342" s="141">
        <v>4000000</v>
      </c>
      <c r="AG342" s="139">
        <v>0</v>
      </c>
      <c r="AH342" s="240"/>
      <c r="AI342" s="142"/>
      <c r="AJ342" s="142"/>
      <c r="AK342" s="142"/>
      <c r="AL342" s="142" t="s">
        <v>2158</v>
      </c>
      <c r="AM342" s="142" t="s">
        <v>2158</v>
      </c>
      <c r="AN342" s="250"/>
    </row>
    <row r="343" spans="1:40" ht="12" customHeight="1" x14ac:dyDescent="0.25">
      <c r="A343" s="233">
        <v>24</v>
      </c>
      <c r="B343" s="234" t="s">
        <v>1258</v>
      </c>
      <c r="C343" s="234" t="s">
        <v>1291</v>
      </c>
      <c r="D343" s="245">
        <v>20140217</v>
      </c>
      <c r="E343" s="260" t="s">
        <v>2159</v>
      </c>
      <c r="F343" s="244" t="s">
        <v>2469</v>
      </c>
      <c r="G343" s="244" t="s">
        <v>24</v>
      </c>
      <c r="H343" s="238" t="s">
        <v>726</v>
      </c>
      <c r="I343" s="247" t="s">
        <v>1246</v>
      </c>
      <c r="J343" s="236" t="s">
        <v>100</v>
      </c>
      <c r="K343" s="248"/>
      <c r="L343" s="249">
        <v>5000000</v>
      </c>
      <c r="M343" s="249">
        <v>0</v>
      </c>
      <c r="N343" s="143">
        <v>5000000</v>
      </c>
      <c r="O343" s="143"/>
      <c r="P343" s="142"/>
      <c r="Q343" s="142"/>
      <c r="R343" s="142"/>
      <c r="S343" s="142"/>
      <c r="T343" s="142"/>
      <c r="U343" s="142"/>
      <c r="V343" s="142"/>
      <c r="W343" s="142"/>
      <c r="X343" s="142"/>
      <c r="Y343" s="140">
        <v>0</v>
      </c>
      <c r="Z343" s="140">
        <v>0</v>
      </c>
      <c r="AA343" s="140">
        <v>5000000</v>
      </c>
      <c r="AB343" s="139">
        <v>0</v>
      </c>
      <c r="AC343" s="139">
        <v>0</v>
      </c>
      <c r="AD343" s="139">
        <v>0</v>
      </c>
      <c r="AE343" s="141">
        <v>5000000</v>
      </c>
      <c r="AF343" s="141">
        <v>5000000</v>
      </c>
      <c r="AG343" s="139">
        <v>0</v>
      </c>
      <c r="AH343" s="240"/>
      <c r="AI343" s="142"/>
      <c r="AJ343" s="142"/>
      <c r="AK343" s="142"/>
      <c r="AL343" s="142" t="s">
        <v>2159</v>
      </c>
      <c r="AM343" s="142" t="s">
        <v>2159</v>
      </c>
      <c r="AN343" s="250"/>
    </row>
    <row r="344" spans="1:40" ht="12" customHeight="1" x14ac:dyDescent="0.25">
      <c r="A344" s="233">
        <v>24</v>
      </c>
      <c r="B344" s="234" t="s">
        <v>1258</v>
      </c>
      <c r="C344" s="234" t="s">
        <v>1291</v>
      </c>
      <c r="D344" s="245">
        <v>20140218</v>
      </c>
      <c r="E344" s="261" t="s">
        <v>2160</v>
      </c>
      <c r="F344" s="244" t="s">
        <v>2469</v>
      </c>
      <c r="G344" s="244" t="s">
        <v>24</v>
      </c>
      <c r="H344" s="238" t="s">
        <v>258</v>
      </c>
      <c r="I344" s="247" t="s">
        <v>1246</v>
      </c>
      <c r="J344" s="236" t="s">
        <v>100</v>
      </c>
      <c r="K344" s="248"/>
      <c r="L344" s="249">
        <v>2882000</v>
      </c>
      <c r="M344" s="249">
        <v>0</v>
      </c>
      <c r="N344" s="143">
        <v>2882000</v>
      </c>
      <c r="O344" s="143"/>
      <c r="P344" s="142"/>
      <c r="Q344" s="142"/>
      <c r="R344" s="142"/>
      <c r="S344" s="142"/>
      <c r="T344" s="142"/>
      <c r="U344" s="142"/>
      <c r="V344" s="142"/>
      <c r="W344" s="142"/>
      <c r="X344" s="142"/>
      <c r="Y344" s="140">
        <v>0</v>
      </c>
      <c r="Z344" s="140">
        <v>0</v>
      </c>
      <c r="AA344" s="140">
        <v>2881570</v>
      </c>
      <c r="AB344" s="139">
        <v>0</v>
      </c>
      <c r="AC344" s="139">
        <v>0</v>
      </c>
      <c r="AD344" s="139">
        <v>0</v>
      </c>
      <c r="AE344" s="141">
        <v>2881570</v>
      </c>
      <c r="AF344" s="141">
        <v>2881570</v>
      </c>
      <c r="AG344" s="139">
        <v>430</v>
      </c>
      <c r="AH344" s="240"/>
      <c r="AI344" s="142"/>
      <c r="AJ344" s="142"/>
      <c r="AK344" s="142"/>
      <c r="AL344" s="142" t="s">
        <v>2160</v>
      </c>
      <c r="AM344" s="142" t="s">
        <v>2160</v>
      </c>
      <c r="AN344" s="250"/>
    </row>
    <row r="345" spans="1:40" x14ac:dyDescent="0.25">
      <c r="A345" s="233">
        <v>24</v>
      </c>
      <c r="B345" s="234" t="s">
        <v>1258</v>
      </c>
      <c r="C345" s="234" t="s">
        <v>1291</v>
      </c>
      <c r="D345" s="245">
        <v>20140219</v>
      </c>
      <c r="E345" s="261" t="s">
        <v>2161</v>
      </c>
      <c r="F345" s="244" t="s">
        <v>2469</v>
      </c>
      <c r="G345" s="244" t="s">
        <v>24</v>
      </c>
      <c r="H345" s="238" t="s">
        <v>256</v>
      </c>
      <c r="I345" s="247" t="s">
        <v>1246</v>
      </c>
      <c r="J345" s="236" t="s">
        <v>100</v>
      </c>
      <c r="K345" s="248"/>
      <c r="L345" s="249">
        <v>25000000</v>
      </c>
      <c r="M345" s="249">
        <v>0</v>
      </c>
      <c r="N345" s="143">
        <v>25000000</v>
      </c>
      <c r="O345" s="143"/>
      <c r="P345" s="142"/>
      <c r="Q345" s="142"/>
      <c r="R345" s="142"/>
      <c r="S345" s="142"/>
      <c r="T345" s="142"/>
      <c r="U345" s="142"/>
      <c r="V345" s="142"/>
      <c r="W345" s="142"/>
      <c r="X345" s="142"/>
      <c r="Y345" s="140">
        <v>0</v>
      </c>
      <c r="Z345" s="140">
        <v>0</v>
      </c>
      <c r="AA345" s="140">
        <v>25000000</v>
      </c>
      <c r="AB345" s="139">
        <v>0</v>
      </c>
      <c r="AC345" s="139">
        <v>0</v>
      </c>
      <c r="AD345" s="139">
        <v>0</v>
      </c>
      <c r="AE345" s="141">
        <v>25000000</v>
      </c>
      <c r="AF345" s="141">
        <v>25000000</v>
      </c>
      <c r="AG345" s="139">
        <v>0</v>
      </c>
      <c r="AH345" s="240"/>
      <c r="AI345" s="142"/>
      <c r="AJ345" s="142"/>
      <c r="AK345" s="142"/>
      <c r="AL345" s="142" t="s">
        <v>2161</v>
      </c>
      <c r="AM345" s="142" t="s">
        <v>2161</v>
      </c>
      <c r="AN345" s="250"/>
    </row>
    <row r="346" spans="1:40" ht="12" customHeight="1" x14ac:dyDescent="0.25">
      <c r="A346" s="233">
        <v>24</v>
      </c>
      <c r="B346" s="234" t="s">
        <v>1258</v>
      </c>
      <c r="C346" s="234" t="s">
        <v>1291</v>
      </c>
      <c r="D346" s="245">
        <v>20140220</v>
      </c>
      <c r="E346" s="260" t="s">
        <v>2162</v>
      </c>
      <c r="F346" s="244" t="s">
        <v>2469</v>
      </c>
      <c r="G346" s="244" t="s">
        <v>24</v>
      </c>
      <c r="H346" s="238" t="s">
        <v>3096</v>
      </c>
      <c r="I346" s="247" t="s">
        <v>1246</v>
      </c>
      <c r="J346" s="236" t="s">
        <v>100</v>
      </c>
      <c r="K346" s="248"/>
      <c r="L346" s="249">
        <v>2756000</v>
      </c>
      <c r="M346" s="249">
        <v>0</v>
      </c>
      <c r="N346" s="143">
        <v>2756000</v>
      </c>
      <c r="O346" s="143"/>
      <c r="P346" s="142"/>
      <c r="Q346" s="142"/>
      <c r="R346" s="142"/>
      <c r="S346" s="142"/>
      <c r="T346" s="142"/>
      <c r="U346" s="142"/>
      <c r="V346" s="142"/>
      <c r="W346" s="142"/>
      <c r="X346" s="142"/>
      <c r="Y346" s="140">
        <v>0</v>
      </c>
      <c r="Z346" s="140">
        <v>0</v>
      </c>
      <c r="AA346" s="140">
        <v>2755500</v>
      </c>
      <c r="AB346" s="139">
        <v>0</v>
      </c>
      <c r="AC346" s="139">
        <v>0</v>
      </c>
      <c r="AD346" s="139">
        <v>0</v>
      </c>
      <c r="AE346" s="141">
        <v>2755500</v>
      </c>
      <c r="AF346" s="141">
        <v>2755500</v>
      </c>
      <c r="AG346" s="139">
        <v>500</v>
      </c>
      <c r="AH346" s="240"/>
      <c r="AI346" s="142"/>
      <c r="AJ346" s="142"/>
      <c r="AK346" s="142"/>
      <c r="AL346" s="142" t="s">
        <v>2162</v>
      </c>
      <c r="AM346" s="142" t="s">
        <v>2162</v>
      </c>
      <c r="AN346" s="250"/>
    </row>
    <row r="347" spans="1:40" ht="12" customHeight="1" x14ac:dyDescent="0.25">
      <c r="A347" s="233">
        <v>24</v>
      </c>
      <c r="B347" s="234" t="s">
        <v>1258</v>
      </c>
      <c r="C347" s="234" t="s">
        <v>1291</v>
      </c>
      <c r="D347" s="245">
        <v>20140221</v>
      </c>
      <c r="E347" s="260" t="s">
        <v>2163</v>
      </c>
      <c r="F347" s="244" t="s">
        <v>2469</v>
      </c>
      <c r="G347" s="244" t="s">
        <v>24</v>
      </c>
      <c r="H347" s="238" t="s">
        <v>144</v>
      </c>
      <c r="I347" s="247" t="s">
        <v>1246</v>
      </c>
      <c r="J347" s="236" t="s">
        <v>100</v>
      </c>
      <c r="K347" s="248"/>
      <c r="L347" s="249">
        <v>4750000</v>
      </c>
      <c r="M347" s="249">
        <v>0</v>
      </c>
      <c r="N347" s="143">
        <v>4750000</v>
      </c>
      <c r="O347" s="143"/>
      <c r="P347" s="142"/>
      <c r="Q347" s="142"/>
      <c r="R347" s="142"/>
      <c r="S347" s="142"/>
      <c r="T347" s="142"/>
      <c r="U347" s="142"/>
      <c r="V347" s="142"/>
      <c r="W347" s="142"/>
      <c r="X347" s="142"/>
      <c r="Y347" s="140">
        <v>0</v>
      </c>
      <c r="Z347" s="140">
        <v>0</v>
      </c>
      <c r="AA347" s="140">
        <v>4750000</v>
      </c>
      <c r="AB347" s="139">
        <v>0</v>
      </c>
      <c r="AC347" s="139">
        <v>0</v>
      </c>
      <c r="AD347" s="139">
        <v>0</v>
      </c>
      <c r="AE347" s="141">
        <v>4750000</v>
      </c>
      <c r="AF347" s="141">
        <v>4750000</v>
      </c>
      <c r="AG347" s="139">
        <v>0</v>
      </c>
      <c r="AH347" s="240"/>
      <c r="AI347" s="142"/>
      <c r="AJ347" s="142"/>
      <c r="AK347" s="142"/>
      <c r="AL347" s="142" t="s">
        <v>2163</v>
      </c>
      <c r="AM347" s="142" t="s">
        <v>2163</v>
      </c>
      <c r="AN347" s="250"/>
    </row>
    <row r="348" spans="1:40" ht="12" customHeight="1" x14ac:dyDescent="0.25">
      <c r="A348" s="233">
        <v>24</v>
      </c>
      <c r="B348" s="234" t="s">
        <v>1258</v>
      </c>
      <c r="C348" s="234" t="s">
        <v>1291</v>
      </c>
      <c r="D348" s="245">
        <v>20140222</v>
      </c>
      <c r="E348" s="261" t="s">
        <v>2164</v>
      </c>
      <c r="F348" s="244" t="s">
        <v>2469</v>
      </c>
      <c r="G348" s="244" t="s">
        <v>24</v>
      </c>
      <c r="H348" s="238" t="s">
        <v>144</v>
      </c>
      <c r="I348" s="247" t="s">
        <v>1246</v>
      </c>
      <c r="J348" s="236" t="s">
        <v>100</v>
      </c>
      <c r="K348" s="248"/>
      <c r="L348" s="249">
        <v>1250000</v>
      </c>
      <c r="M348" s="249">
        <v>0</v>
      </c>
      <c r="N348" s="143">
        <v>1250000</v>
      </c>
      <c r="O348" s="143"/>
      <c r="P348" s="142"/>
      <c r="Q348" s="142"/>
      <c r="R348" s="142"/>
      <c r="S348" s="142"/>
      <c r="T348" s="142"/>
      <c r="U348" s="142"/>
      <c r="V348" s="142"/>
      <c r="W348" s="142"/>
      <c r="X348" s="142"/>
      <c r="Y348" s="140">
        <v>0</v>
      </c>
      <c r="Z348" s="140">
        <v>0</v>
      </c>
      <c r="AA348" s="140">
        <v>1250000</v>
      </c>
      <c r="AB348" s="139">
        <v>0</v>
      </c>
      <c r="AC348" s="139">
        <v>0</v>
      </c>
      <c r="AD348" s="139">
        <v>0</v>
      </c>
      <c r="AE348" s="141">
        <v>1250000</v>
      </c>
      <c r="AF348" s="141">
        <v>1250000</v>
      </c>
      <c r="AG348" s="139">
        <v>0</v>
      </c>
      <c r="AH348" s="240"/>
      <c r="AI348" s="142"/>
      <c r="AJ348" s="142"/>
      <c r="AK348" s="142"/>
      <c r="AL348" s="142" t="s">
        <v>2164</v>
      </c>
      <c r="AM348" s="142" t="s">
        <v>2164</v>
      </c>
      <c r="AN348" s="250"/>
    </row>
    <row r="349" spans="1:40" ht="12" customHeight="1" x14ac:dyDescent="0.25">
      <c r="A349" s="233">
        <v>24</v>
      </c>
      <c r="B349" s="234" t="s">
        <v>1258</v>
      </c>
      <c r="C349" s="234" t="s">
        <v>1291</v>
      </c>
      <c r="D349" s="245">
        <v>20140223</v>
      </c>
      <c r="E349" s="261" t="s">
        <v>2165</v>
      </c>
      <c r="F349" s="244" t="s">
        <v>2469</v>
      </c>
      <c r="G349" s="244" t="s">
        <v>24</v>
      </c>
      <c r="H349" s="238" t="s">
        <v>43</v>
      </c>
      <c r="I349" s="247" t="s">
        <v>1246</v>
      </c>
      <c r="J349" s="236" t="s">
        <v>100</v>
      </c>
      <c r="K349" s="248"/>
      <c r="L349" s="249">
        <v>2600000</v>
      </c>
      <c r="M349" s="249">
        <v>0</v>
      </c>
      <c r="N349" s="143">
        <v>2600000</v>
      </c>
      <c r="O349" s="143"/>
      <c r="P349" s="142"/>
      <c r="Q349" s="142"/>
      <c r="R349" s="142"/>
      <c r="S349" s="142"/>
      <c r="T349" s="142"/>
      <c r="U349" s="142"/>
      <c r="V349" s="142"/>
      <c r="W349" s="142"/>
      <c r="X349" s="142"/>
      <c r="Y349" s="140">
        <v>0</v>
      </c>
      <c r="Z349" s="140">
        <v>2599700</v>
      </c>
      <c r="AA349" s="140">
        <v>0</v>
      </c>
      <c r="AB349" s="139">
        <v>0</v>
      </c>
      <c r="AC349" s="139">
        <v>0</v>
      </c>
      <c r="AD349" s="139">
        <v>0</v>
      </c>
      <c r="AE349" s="141">
        <v>2599700</v>
      </c>
      <c r="AF349" s="141">
        <v>2599700</v>
      </c>
      <c r="AG349" s="139">
        <v>300</v>
      </c>
      <c r="AH349" s="240"/>
      <c r="AI349" s="142"/>
      <c r="AJ349" s="142"/>
      <c r="AK349" s="142"/>
      <c r="AL349" s="142" t="s">
        <v>2165</v>
      </c>
      <c r="AM349" s="142" t="s">
        <v>2165</v>
      </c>
      <c r="AN349" s="250"/>
    </row>
    <row r="350" spans="1:40" ht="12" customHeight="1" x14ac:dyDescent="0.25">
      <c r="A350" s="233">
        <v>24</v>
      </c>
      <c r="B350" s="234" t="s">
        <v>1258</v>
      </c>
      <c r="C350" s="234" t="s">
        <v>1291</v>
      </c>
      <c r="D350" s="245">
        <v>20140224</v>
      </c>
      <c r="E350" s="261" t="s">
        <v>2166</v>
      </c>
      <c r="F350" s="244" t="s">
        <v>2469</v>
      </c>
      <c r="G350" s="244" t="s">
        <v>24</v>
      </c>
      <c r="H350" s="238" t="s">
        <v>166</v>
      </c>
      <c r="I350" s="247" t="s">
        <v>1246</v>
      </c>
      <c r="J350" s="236" t="s">
        <v>100</v>
      </c>
      <c r="K350" s="248"/>
      <c r="L350" s="249">
        <v>3000000</v>
      </c>
      <c r="M350" s="249">
        <v>0</v>
      </c>
      <c r="N350" s="143">
        <v>3000000</v>
      </c>
      <c r="O350" s="143"/>
      <c r="P350" s="142"/>
      <c r="Q350" s="142"/>
      <c r="R350" s="142"/>
      <c r="S350" s="142"/>
      <c r="T350" s="142"/>
      <c r="U350" s="142"/>
      <c r="V350" s="142"/>
      <c r="W350" s="142"/>
      <c r="X350" s="142"/>
      <c r="Y350" s="140">
        <v>0</v>
      </c>
      <c r="Z350" s="140">
        <v>3000000</v>
      </c>
      <c r="AA350" s="140">
        <v>0</v>
      </c>
      <c r="AB350" s="139">
        <v>0</v>
      </c>
      <c r="AC350" s="139">
        <v>0</v>
      </c>
      <c r="AD350" s="139">
        <v>0</v>
      </c>
      <c r="AE350" s="141">
        <v>3000000</v>
      </c>
      <c r="AF350" s="141">
        <v>3000000</v>
      </c>
      <c r="AG350" s="139">
        <v>0</v>
      </c>
      <c r="AH350" s="240"/>
      <c r="AI350" s="142"/>
      <c r="AJ350" s="142"/>
      <c r="AK350" s="142"/>
      <c r="AL350" s="142" t="s">
        <v>2166</v>
      </c>
      <c r="AM350" s="142" t="s">
        <v>2166</v>
      </c>
      <c r="AN350" s="250"/>
    </row>
    <row r="351" spans="1:40" ht="12" customHeight="1" x14ac:dyDescent="0.25">
      <c r="A351" s="233">
        <v>24</v>
      </c>
      <c r="B351" s="234" t="s">
        <v>1258</v>
      </c>
      <c r="C351" s="234" t="s">
        <v>1291</v>
      </c>
      <c r="D351" s="245">
        <v>20140225</v>
      </c>
      <c r="E351" s="261" t="s">
        <v>2167</v>
      </c>
      <c r="F351" s="244" t="s">
        <v>2469</v>
      </c>
      <c r="G351" s="244" t="s">
        <v>24</v>
      </c>
      <c r="H351" s="238" t="s">
        <v>68</v>
      </c>
      <c r="I351" s="247" t="s">
        <v>1246</v>
      </c>
      <c r="J351" s="236" t="s">
        <v>100</v>
      </c>
      <c r="K351" s="248"/>
      <c r="L351" s="249">
        <v>5710000</v>
      </c>
      <c r="M351" s="249">
        <v>0</v>
      </c>
      <c r="N351" s="143">
        <v>5710000</v>
      </c>
      <c r="O351" s="143"/>
      <c r="P351" s="142"/>
      <c r="Q351" s="142"/>
      <c r="R351" s="142"/>
      <c r="S351" s="142"/>
      <c r="T351" s="142"/>
      <c r="U351" s="142"/>
      <c r="V351" s="142"/>
      <c r="W351" s="142"/>
      <c r="X351" s="142"/>
      <c r="Y351" s="140">
        <v>0</v>
      </c>
      <c r="Z351" s="140">
        <v>0</v>
      </c>
      <c r="AA351" s="140">
        <v>5709900</v>
      </c>
      <c r="AB351" s="139">
        <v>0</v>
      </c>
      <c r="AC351" s="139">
        <v>0</v>
      </c>
      <c r="AD351" s="139">
        <v>0</v>
      </c>
      <c r="AE351" s="141">
        <v>5709900</v>
      </c>
      <c r="AF351" s="141">
        <v>5709900</v>
      </c>
      <c r="AG351" s="139">
        <v>100</v>
      </c>
      <c r="AH351" s="240"/>
      <c r="AI351" s="142"/>
      <c r="AJ351" s="142"/>
      <c r="AK351" s="142"/>
      <c r="AL351" s="142" t="s">
        <v>2167</v>
      </c>
      <c r="AM351" s="142" t="s">
        <v>2167</v>
      </c>
      <c r="AN351" s="250"/>
    </row>
    <row r="352" spans="1:40" ht="12" customHeight="1" x14ac:dyDescent="0.25">
      <c r="A352" s="233">
        <v>24</v>
      </c>
      <c r="B352" s="234" t="s">
        <v>1258</v>
      </c>
      <c r="C352" s="234" t="s">
        <v>1291</v>
      </c>
      <c r="D352" s="245">
        <v>20140226</v>
      </c>
      <c r="E352" s="261" t="s">
        <v>2168</v>
      </c>
      <c r="F352" s="244" t="s">
        <v>2469</v>
      </c>
      <c r="G352" s="244" t="s">
        <v>24</v>
      </c>
      <c r="H352" s="238" t="s">
        <v>124</v>
      </c>
      <c r="I352" s="247" t="s">
        <v>1246</v>
      </c>
      <c r="J352" s="236" t="s">
        <v>100</v>
      </c>
      <c r="K352" s="248"/>
      <c r="L352" s="249">
        <v>4935000</v>
      </c>
      <c r="M352" s="249">
        <v>0</v>
      </c>
      <c r="N352" s="143">
        <v>4935000</v>
      </c>
      <c r="O352" s="143"/>
      <c r="P352" s="142"/>
      <c r="Q352" s="142"/>
      <c r="R352" s="142"/>
      <c r="S352" s="142"/>
      <c r="T352" s="142"/>
      <c r="U352" s="142"/>
      <c r="V352" s="142"/>
      <c r="W352" s="142"/>
      <c r="X352" s="142"/>
      <c r="Y352" s="140">
        <v>0</v>
      </c>
      <c r="Z352" s="140">
        <v>4935000</v>
      </c>
      <c r="AA352" s="140">
        <v>0</v>
      </c>
      <c r="AB352" s="139">
        <v>0</v>
      </c>
      <c r="AC352" s="139">
        <v>0</v>
      </c>
      <c r="AD352" s="139">
        <v>0</v>
      </c>
      <c r="AE352" s="141">
        <v>4935000</v>
      </c>
      <c r="AF352" s="141">
        <v>4935000</v>
      </c>
      <c r="AG352" s="139">
        <v>0</v>
      </c>
      <c r="AH352" s="240"/>
      <c r="AI352" s="142"/>
      <c r="AJ352" s="142"/>
      <c r="AK352" s="142"/>
      <c r="AL352" s="142" t="s">
        <v>2168</v>
      </c>
      <c r="AM352" s="142" t="s">
        <v>2168</v>
      </c>
      <c r="AN352" s="250"/>
    </row>
    <row r="353" spans="1:40" ht="12" customHeight="1" x14ac:dyDescent="0.25">
      <c r="A353" s="233">
        <v>24</v>
      </c>
      <c r="B353" s="234" t="s">
        <v>1258</v>
      </c>
      <c r="C353" s="234" t="s">
        <v>1291</v>
      </c>
      <c r="D353" s="245">
        <v>20140227</v>
      </c>
      <c r="E353" s="261" t="s">
        <v>2169</v>
      </c>
      <c r="F353" s="244" t="s">
        <v>2469</v>
      </c>
      <c r="G353" s="244" t="s">
        <v>24</v>
      </c>
      <c r="H353" s="238" t="s">
        <v>63</v>
      </c>
      <c r="I353" s="247" t="s">
        <v>1246</v>
      </c>
      <c r="J353" s="236" t="s">
        <v>100</v>
      </c>
      <c r="K353" s="248"/>
      <c r="L353" s="249">
        <v>1873000</v>
      </c>
      <c r="M353" s="249">
        <v>0</v>
      </c>
      <c r="N353" s="143">
        <v>1873000</v>
      </c>
      <c r="O353" s="143"/>
      <c r="P353" s="142"/>
      <c r="Q353" s="142"/>
      <c r="R353" s="142"/>
      <c r="S353" s="142"/>
      <c r="T353" s="142"/>
      <c r="U353" s="142"/>
      <c r="V353" s="142"/>
      <c r="W353" s="142"/>
      <c r="X353" s="142"/>
      <c r="Y353" s="140">
        <v>0</v>
      </c>
      <c r="Z353" s="140">
        <v>1872775</v>
      </c>
      <c r="AA353" s="140">
        <v>0</v>
      </c>
      <c r="AB353" s="139">
        <v>0</v>
      </c>
      <c r="AC353" s="139">
        <v>0</v>
      </c>
      <c r="AD353" s="139">
        <v>0</v>
      </c>
      <c r="AE353" s="141">
        <v>1872775</v>
      </c>
      <c r="AF353" s="141">
        <v>1872775</v>
      </c>
      <c r="AG353" s="139">
        <v>225</v>
      </c>
      <c r="AH353" s="240"/>
      <c r="AI353" s="142"/>
      <c r="AJ353" s="142"/>
      <c r="AK353" s="142"/>
      <c r="AL353" s="142" t="s">
        <v>2169</v>
      </c>
      <c r="AM353" s="142" t="s">
        <v>2169</v>
      </c>
      <c r="AN353" s="250"/>
    </row>
    <row r="354" spans="1:40" ht="12" customHeight="1" x14ac:dyDescent="0.25">
      <c r="A354" s="233">
        <v>24</v>
      </c>
      <c r="B354" s="234" t="s">
        <v>1258</v>
      </c>
      <c r="C354" s="234" t="s">
        <v>1291</v>
      </c>
      <c r="D354" s="245">
        <v>20140228</v>
      </c>
      <c r="E354" s="261" t="s">
        <v>2170</v>
      </c>
      <c r="F354" s="244" t="s">
        <v>2469</v>
      </c>
      <c r="G354" s="244" t="s">
        <v>24</v>
      </c>
      <c r="H354" s="238" t="s">
        <v>39</v>
      </c>
      <c r="I354" s="247" t="s">
        <v>1246</v>
      </c>
      <c r="J354" s="236" t="s">
        <v>100</v>
      </c>
      <c r="K354" s="248"/>
      <c r="L354" s="249">
        <v>2440000</v>
      </c>
      <c r="M354" s="249">
        <v>0</v>
      </c>
      <c r="N354" s="143">
        <v>2440000</v>
      </c>
      <c r="O354" s="143"/>
      <c r="P354" s="142"/>
      <c r="Q354" s="142"/>
      <c r="R354" s="142"/>
      <c r="S354" s="142"/>
      <c r="T354" s="142"/>
      <c r="U354" s="142"/>
      <c r="V354" s="142"/>
      <c r="W354" s="142"/>
      <c r="X354" s="142"/>
      <c r="Y354" s="140">
        <v>0</v>
      </c>
      <c r="Z354" s="140">
        <v>0</v>
      </c>
      <c r="AA354" s="140">
        <v>2440000</v>
      </c>
      <c r="AB354" s="139">
        <v>0</v>
      </c>
      <c r="AC354" s="139">
        <v>0</v>
      </c>
      <c r="AD354" s="139">
        <v>0</v>
      </c>
      <c r="AE354" s="141">
        <v>2440000</v>
      </c>
      <c r="AF354" s="141">
        <v>2440000</v>
      </c>
      <c r="AG354" s="139">
        <v>0</v>
      </c>
      <c r="AH354" s="240"/>
      <c r="AI354" s="142"/>
      <c r="AJ354" s="142"/>
      <c r="AK354" s="142"/>
      <c r="AL354" s="142" t="s">
        <v>2170</v>
      </c>
      <c r="AM354" s="142" t="s">
        <v>2170</v>
      </c>
      <c r="AN354" s="250"/>
    </row>
    <row r="355" spans="1:40" x14ac:dyDescent="0.25">
      <c r="A355" s="233">
        <v>24</v>
      </c>
      <c r="B355" s="234" t="s">
        <v>1258</v>
      </c>
      <c r="C355" s="234" t="s">
        <v>1291</v>
      </c>
      <c r="D355" s="245">
        <v>20140229</v>
      </c>
      <c r="E355" s="261" t="s">
        <v>2171</v>
      </c>
      <c r="F355" s="244" t="s">
        <v>2469</v>
      </c>
      <c r="G355" s="244" t="s">
        <v>24</v>
      </c>
      <c r="H355" s="238" t="s">
        <v>231</v>
      </c>
      <c r="I355" s="247" t="s">
        <v>1246</v>
      </c>
      <c r="J355" s="236" t="s">
        <v>100</v>
      </c>
      <c r="K355" s="248"/>
      <c r="L355" s="249">
        <v>10000000</v>
      </c>
      <c r="M355" s="249">
        <v>0</v>
      </c>
      <c r="N355" s="143">
        <v>10000000</v>
      </c>
      <c r="O355" s="143"/>
      <c r="P355" s="142"/>
      <c r="Q355" s="142"/>
      <c r="R355" s="142"/>
      <c r="S355" s="142"/>
      <c r="T355" s="142"/>
      <c r="U355" s="142"/>
      <c r="V355" s="142"/>
      <c r="W355" s="142"/>
      <c r="X355" s="142"/>
      <c r="Y355" s="140">
        <v>0</v>
      </c>
      <c r="Z355" s="140">
        <v>0</v>
      </c>
      <c r="AA355" s="140">
        <v>10000000</v>
      </c>
      <c r="AB355" s="139">
        <v>0</v>
      </c>
      <c r="AC355" s="139">
        <v>0</v>
      </c>
      <c r="AD355" s="139">
        <v>0</v>
      </c>
      <c r="AE355" s="141">
        <v>10000000</v>
      </c>
      <c r="AF355" s="141">
        <v>10000000</v>
      </c>
      <c r="AG355" s="139">
        <v>0</v>
      </c>
      <c r="AH355" s="240"/>
      <c r="AI355" s="142"/>
      <c r="AJ355" s="142"/>
      <c r="AK355" s="142"/>
      <c r="AL355" s="142" t="s">
        <v>2171</v>
      </c>
      <c r="AM355" s="142" t="s">
        <v>2171</v>
      </c>
      <c r="AN355" s="250"/>
    </row>
    <row r="356" spans="1:40" ht="12" customHeight="1" x14ac:dyDescent="0.25">
      <c r="A356" s="233">
        <v>24</v>
      </c>
      <c r="B356" s="234" t="s">
        <v>1258</v>
      </c>
      <c r="C356" s="234" t="s">
        <v>1291</v>
      </c>
      <c r="D356" s="245">
        <v>20140230</v>
      </c>
      <c r="E356" s="260" t="s">
        <v>2172</v>
      </c>
      <c r="F356" s="244" t="s">
        <v>2469</v>
      </c>
      <c r="G356" s="244" t="s">
        <v>24</v>
      </c>
      <c r="H356" s="238" t="s">
        <v>39</v>
      </c>
      <c r="I356" s="247" t="s">
        <v>1246</v>
      </c>
      <c r="J356" s="236" t="s">
        <v>100</v>
      </c>
      <c r="K356" s="248"/>
      <c r="L356" s="249">
        <v>3000000</v>
      </c>
      <c r="M356" s="249">
        <v>0</v>
      </c>
      <c r="N356" s="143">
        <v>3000000</v>
      </c>
      <c r="O356" s="143"/>
      <c r="P356" s="142"/>
      <c r="Q356" s="142"/>
      <c r="R356" s="142"/>
      <c r="S356" s="142"/>
      <c r="T356" s="142"/>
      <c r="U356" s="142"/>
      <c r="V356" s="142"/>
      <c r="W356" s="142"/>
      <c r="X356" s="142"/>
      <c r="Y356" s="140">
        <v>0</v>
      </c>
      <c r="Z356" s="140">
        <v>0</v>
      </c>
      <c r="AA356" s="140">
        <v>3000000</v>
      </c>
      <c r="AB356" s="139">
        <v>0</v>
      </c>
      <c r="AC356" s="139">
        <v>0</v>
      </c>
      <c r="AD356" s="139">
        <v>0</v>
      </c>
      <c r="AE356" s="141">
        <v>3000000</v>
      </c>
      <c r="AF356" s="141">
        <v>3000000</v>
      </c>
      <c r="AG356" s="139">
        <v>0</v>
      </c>
      <c r="AH356" s="240"/>
      <c r="AI356" s="142"/>
      <c r="AJ356" s="142"/>
      <c r="AK356" s="142"/>
      <c r="AL356" s="142" t="s">
        <v>2172</v>
      </c>
      <c r="AM356" s="142" t="s">
        <v>2172</v>
      </c>
      <c r="AN356" s="250"/>
    </row>
    <row r="357" spans="1:40" ht="12" customHeight="1" x14ac:dyDescent="0.25">
      <c r="A357" s="233">
        <v>24</v>
      </c>
      <c r="B357" s="234" t="s">
        <v>1258</v>
      </c>
      <c r="C357" s="234" t="s">
        <v>1291</v>
      </c>
      <c r="D357" s="245">
        <v>20140231</v>
      </c>
      <c r="E357" s="260" t="s">
        <v>2173</v>
      </c>
      <c r="F357" s="244" t="s">
        <v>2469</v>
      </c>
      <c r="G357" s="244" t="s">
        <v>24</v>
      </c>
      <c r="H357" s="238" t="s">
        <v>248</v>
      </c>
      <c r="I357" s="247" t="s">
        <v>1246</v>
      </c>
      <c r="J357" s="236" t="s">
        <v>100</v>
      </c>
      <c r="K357" s="248"/>
      <c r="L357" s="249">
        <v>5000000</v>
      </c>
      <c r="M357" s="249">
        <v>0</v>
      </c>
      <c r="N357" s="143">
        <v>5000000</v>
      </c>
      <c r="O357" s="143"/>
      <c r="P357" s="142"/>
      <c r="Q357" s="142"/>
      <c r="R357" s="142"/>
      <c r="S357" s="142"/>
      <c r="T357" s="142"/>
      <c r="U357" s="142"/>
      <c r="V357" s="142"/>
      <c r="W357" s="142"/>
      <c r="X357" s="142"/>
      <c r="Y357" s="140">
        <v>0</v>
      </c>
      <c r="Z357" s="140">
        <v>5000000</v>
      </c>
      <c r="AA357" s="140">
        <v>0</v>
      </c>
      <c r="AB357" s="139">
        <v>0</v>
      </c>
      <c r="AC357" s="139">
        <v>0</v>
      </c>
      <c r="AD357" s="139">
        <v>0</v>
      </c>
      <c r="AE357" s="141">
        <v>5000000</v>
      </c>
      <c r="AF357" s="141">
        <v>5000000</v>
      </c>
      <c r="AG357" s="139">
        <v>0</v>
      </c>
      <c r="AH357" s="240"/>
      <c r="AI357" s="142"/>
      <c r="AJ357" s="142"/>
      <c r="AK357" s="142"/>
      <c r="AL357" s="142" t="s">
        <v>2173</v>
      </c>
      <c r="AM357" s="142" t="s">
        <v>2173</v>
      </c>
      <c r="AN357" s="250"/>
    </row>
    <row r="358" spans="1:40" ht="12" customHeight="1" x14ac:dyDescent="0.25">
      <c r="A358" s="233">
        <v>24</v>
      </c>
      <c r="B358" s="234" t="s">
        <v>1258</v>
      </c>
      <c r="C358" s="234" t="s">
        <v>1291</v>
      </c>
      <c r="D358" s="245">
        <v>20140232</v>
      </c>
      <c r="E358" s="261" t="s">
        <v>2174</v>
      </c>
      <c r="F358" s="244" t="s">
        <v>2469</v>
      </c>
      <c r="G358" s="244" t="s">
        <v>24</v>
      </c>
      <c r="H358" s="238" t="s">
        <v>39</v>
      </c>
      <c r="I358" s="247" t="s">
        <v>1246</v>
      </c>
      <c r="J358" s="236" t="s">
        <v>100</v>
      </c>
      <c r="K358" s="248"/>
      <c r="L358" s="249">
        <v>4942000</v>
      </c>
      <c r="M358" s="249">
        <v>0</v>
      </c>
      <c r="N358" s="143">
        <v>4942000</v>
      </c>
      <c r="O358" s="143"/>
      <c r="P358" s="142"/>
      <c r="Q358" s="142"/>
      <c r="R358" s="142"/>
      <c r="S358" s="142"/>
      <c r="T358" s="142"/>
      <c r="U358" s="142"/>
      <c r="V358" s="142"/>
      <c r="W358" s="142"/>
      <c r="X358" s="142"/>
      <c r="Y358" s="140">
        <v>0</v>
      </c>
      <c r="Z358" s="140">
        <v>4941800</v>
      </c>
      <c r="AA358" s="140">
        <v>0</v>
      </c>
      <c r="AB358" s="139">
        <v>0</v>
      </c>
      <c r="AC358" s="139">
        <v>0</v>
      </c>
      <c r="AD358" s="139">
        <v>0</v>
      </c>
      <c r="AE358" s="141">
        <v>4941800</v>
      </c>
      <c r="AF358" s="141">
        <v>4941800</v>
      </c>
      <c r="AG358" s="139">
        <v>200</v>
      </c>
      <c r="AH358" s="240"/>
      <c r="AI358" s="142"/>
      <c r="AJ358" s="142"/>
      <c r="AK358" s="142"/>
      <c r="AL358" s="142" t="s">
        <v>2174</v>
      </c>
      <c r="AM358" s="142" t="s">
        <v>2174</v>
      </c>
      <c r="AN358" s="250"/>
    </row>
    <row r="359" spans="1:40" ht="12" customHeight="1" x14ac:dyDescent="0.25">
      <c r="A359" s="233">
        <v>24</v>
      </c>
      <c r="B359" s="234" t="s">
        <v>1258</v>
      </c>
      <c r="C359" s="234" t="s">
        <v>1291</v>
      </c>
      <c r="D359" s="245">
        <v>20140233</v>
      </c>
      <c r="E359" s="260" t="s">
        <v>2175</v>
      </c>
      <c r="F359" s="244" t="s">
        <v>2469</v>
      </c>
      <c r="G359" s="244" t="s">
        <v>24</v>
      </c>
      <c r="H359" s="238" t="s">
        <v>79</v>
      </c>
      <c r="I359" s="247" t="s">
        <v>1246</v>
      </c>
      <c r="J359" s="236" t="s">
        <v>100</v>
      </c>
      <c r="K359" s="248"/>
      <c r="L359" s="249">
        <v>5000000</v>
      </c>
      <c r="M359" s="249">
        <v>0</v>
      </c>
      <c r="N359" s="143">
        <v>5000000</v>
      </c>
      <c r="O359" s="143"/>
      <c r="P359" s="142"/>
      <c r="Q359" s="142"/>
      <c r="R359" s="142"/>
      <c r="S359" s="142"/>
      <c r="T359" s="142"/>
      <c r="U359" s="142"/>
      <c r="V359" s="142"/>
      <c r="W359" s="142"/>
      <c r="X359" s="142"/>
      <c r="Y359" s="140">
        <v>0</v>
      </c>
      <c r="Z359" s="140">
        <v>0</v>
      </c>
      <c r="AA359" s="140">
        <v>5000000</v>
      </c>
      <c r="AB359" s="139">
        <v>0</v>
      </c>
      <c r="AC359" s="139">
        <v>0</v>
      </c>
      <c r="AD359" s="139">
        <v>0</v>
      </c>
      <c r="AE359" s="141">
        <v>5000000</v>
      </c>
      <c r="AF359" s="141">
        <v>5000000</v>
      </c>
      <c r="AG359" s="139">
        <v>0</v>
      </c>
      <c r="AH359" s="240"/>
      <c r="AI359" s="142"/>
      <c r="AJ359" s="142"/>
      <c r="AK359" s="142"/>
      <c r="AL359" s="142" t="s">
        <v>2175</v>
      </c>
      <c r="AM359" s="142" t="s">
        <v>2175</v>
      </c>
      <c r="AN359" s="250"/>
    </row>
    <row r="360" spans="1:40" x14ac:dyDescent="0.25">
      <c r="A360" s="233">
        <v>24</v>
      </c>
      <c r="B360" s="234" t="s">
        <v>1266</v>
      </c>
      <c r="C360" s="234" t="s">
        <v>1291</v>
      </c>
      <c r="D360" s="245">
        <v>20140235</v>
      </c>
      <c r="E360" s="261" t="s">
        <v>2176</v>
      </c>
      <c r="F360" s="244" t="s">
        <v>2469</v>
      </c>
      <c r="G360" s="244" t="s">
        <v>24</v>
      </c>
      <c r="H360" s="238" t="s">
        <v>2966</v>
      </c>
      <c r="I360" s="247" t="s">
        <v>1246</v>
      </c>
      <c r="J360" s="236" t="s">
        <v>104</v>
      </c>
      <c r="K360" s="248"/>
      <c r="L360" s="249">
        <v>44200000</v>
      </c>
      <c r="M360" s="249">
        <v>0</v>
      </c>
      <c r="N360" s="143">
        <v>44200000</v>
      </c>
      <c r="O360" s="143"/>
      <c r="P360" s="142"/>
      <c r="Q360" s="142"/>
      <c r="R360" s="142"/>
      <c r="S360" s="142"/>
      <c r="T360" s="142"/>
      <c r="U360" s="142"/>
      <c r="V360" s="142"/>
      <c r="W360" s="142"/>
      <c r="X360" s="142"/>
      <c r="Y360" s="140">
        <v>0</v>
      </c>
      <c r="Z360" s="140">
        <v>0</v>
      </c>
      <c r="AA360" s="140">
        <v>44200000</v>
      </c>
      <c r="AB360" s="139">
        <v>0</v>
      </c>
      <c r="AC360" s="139">
        <v>0</v>
      </c>
      <c r="AD360" s="139">
        <v>0</v>
      </c>
      <c r="AE360" s="141">
        <v>44200000</v>
      </c>
      <c r="AF360" s="141">
        <v>44200000</v>
      </c>
      <c r="AG360" s="139">
        <v>0</v>
      </c>
      <c r="AH360" s="240"/>
      <c r="AI360" s="142"/>
      <c r="AJ360" s="142"/>
      <c r="AK360" s="142"/>
      <c r="AL360" s="142" t="s">
        <v>2176</v>
      </c>
      <c r="AM360" s="142" t="s">
        <v>2176</v>
      </c>
      <c r="AN360" s="250"/>
    </row>
    <row r="361" spans="1:40" x14ac:dyDescent="0.25">
      <c r="A361" s="233">
        <v>24</v>
      </c>
      <c r="B361" s="234" t="s">
        <v>1266</v>
      </c>
      <c r="C361" s="234" t="s">
        <v>1291</v>
      </c>
      <c r="D361" s="245">
        <v>20140236</v>
      </c>
      <c r="E361" s="260" t="s">
        <v>2177</v>
      </c>
      <c r="F361" s="244" t="s">
        <v>2469</v>
      </c>
      <c r="G361" s="244" t="s">
        <v>24</v>
      </c>
      <c r="H361" s="238" t="s">
        <v>621</v>
      </c>
      <c r="I361" s="247" t="s">
        <v>1246</v>
      </c>
      <c r="J361" s="236" t="s">
        <v>104</v>
      </c>
      <c r="K361" s="248"/>
      <c r="L361" s="249">
        <v>7253000</v>
      </c>
      <c r="M361" s="249">
        <v>0</v>
      </c>
      <c r="N361" s="143">
        <v>7253000</v>
      </c>
      <c r="O361" s="143"/>
      <c r="P361" s="142"/>
      <c r="Q361" s="142"/>
      <c r="R361" s="142"/>
      <c r="S361" s="142"/>
      <c r="T361" s="142"/>
      <c r="U361" s="142"/>
      <c r="V361" s="142"/>
      <c r="W361" s="142"/>
      <c r="X361" s="142"/>
      <c r="Y361" s="140">
        <v>0</v>
      </c>
      <c r="Z361" s="140">
        <v>0</v>
      </c>
      <c r="AA361" s="140">
        <v>7253216</v>
      </c>
      <c r="AB361" s="139">
        <v>0</v>
      </c>
      <c r="AC361" s="139">
        <v>0</v>
      </c>
      <c r="AD361" s="139">
        <v>0</v>
      </c>
      <c r="AE361" s="141">
        <v>7253216</v>
      </c>
      <c r="AF361" s="141">
        <v>7253216</v>
      </c>
      <c r="AG361" s="139">
        <v>-216</v>
      </c>
      <c r="AH361" s="240"/>
      <c r="AI361" s="142"/>
      <c r="AJ361" s="142"/>
      <c r="AK361" s="142"/>
      <c r="AL361" s="142" t="s">
        <v>2177</v>
      </c>
      <c r="AM361" s="142" t="s">
        <v>2177</v>
      </c>
      <c r="AN361" s="250"/>
    </row>
    <row r="362" spans="1:40" x14ac:dyDescent="0.25">
      <c r="A362" s="233">
        <v>24</v>
      </c>
      <c r="B362" s="234" t="s">
        <v>1266</v>
      </c>
      <c r="C362" s="234" t="s">
        <v>1291</v>
      </c>
      <c r="D362" s="245">
        <v>20140237</v>
      </c>
      <c r="E362" s="261" t="s">
        <v>2178</v>
      </c>
      <c r="F362" s="244" t="s">
        <v>2469</v>
      </c>
      <c r="G362" s="244" t="s">
        <v>24</v>
      </c>
      <c r="H362" s="238" t="s">
        <v>248</v>
      </c>
      <c r="I362" s="247" t="s">
        <v>1246</v>
      </c>
      <c r="J362" s="236" t="s">
        <v>104</v>
      </c>
      <c r="K362" s="248"/>
      <c r="L362" s="249">
        <v>17680000</v>
      </c>
      <c r="M362" s="249">
        <v>0</v>
      </c>
      <c r="N362" s="143">
        <v>17680000</v>
      </c>
      <c r="O362" s="143"/>
      <c r="P362" s="142"/>
      <c r="Q362" s="142"/>
      <c r="R362" s="142"/>
      <c r="S362" s="142"/>
      <c r="T362" s="142"/>
      <c r="U362" s="142"/>
      <c r="V362" s="142"/>
      <c r="W362" s="142"/>
      <c r="X362" s="142"/>
      <c r="Y362" s="140">
        <v>0</v>
      </c>
      <c r="Z362" s="140">
        <v>0</v>
      </c>
      <c r="AA362" s="140">
        <v>17680000</v>
      </c>
      <c r="AB362" s="139">
        <v>0</v>
      </c>
      <c r="AC362" s="139">
        <v>0</v>
      </c>
      <c r="AD362" s="139">
        <v>0</v>
      </c>
      <c r="AE362" s="141">
        <v>17680000</v>
      </c>
      <c r="AF362" s="141">
        <v>17680000</v>
      </c>
      <c r="AG362" s="139">
        <v>0</v>
      </c>
      <c r="AH362" s="240"/>
      <c r="AI362" s="142"/>
      <c r="AJ362" s="142"/>
      <c r="AK362" s="142"/>
      <c r="AL362" s="142" t="s">
        <v>2178</v>
      </c>
      <c r="AM362" s="142" t="s">
        <v>2178</v>
      </c>
      <c r="AN362" s="250"/>
    </row>
    <row r="363" spans="1:40" x14ac:dyDescent="0.25">
      <c r="A363" s="233">
        <v>24</v>
      </c>
      <c r="B363" s="234" t="s">
        <v>1266</v>
      </c>
      <c r="C363" s="234" t="s">
        <v>1291</v>
      </c>
      <c r="D363" s="245">
        <v>20140238</v>
      </c>
      <c r="E363" s="260" t="s">
        <v>2179</v>
      </c>
      <c r="F363" s="244" t="s">
        <v>2469</v>
      </c>
      <c r="G363" s="244" t="s">
        <v>24</v>
      </c>
      <c r="H363" s="238" t="s">
        <v>196</v>
      </c>
      <c r="I363" s="247" t="s">
        <v>1246</v>
      </c>
      <c r="J363" s="236" t="s">
        <v>104</v>
      </c>
      <c r="K363" s="248"/>
      <c r="L363" s="249">
        <v>30940000</v>
      </c>
      <c r="M363" s="249">
        <v>0</v>
      </c>
      <c r="N363" s="143">
        <v>30940000</v>
      </c>
      <c r="O363" s="143"/>
      <c r="P363" s="142"/>
      <c r="Q363" s="142"/>
      <c r="R363" s="142"/>
      <c r="S363" s="142"/>
      <c r="T363" s="142"/>
      <c r="U363" s="142"/>
      <c r="V363" s="142"/>
      <c r="W363" s="142"/>
      <c r="X363" s="142"/>
      <c r="Y363" s="140">
        <v>0</v>
      </c>
      <c r="Z363" s="140">
        <v>0</v>
      </c>
      <c r="AA363" s="140">
        <v>30940000</v>
      </c>
      <c r="AB363" s="139">
        <v>0</v>
      </c>
      <c r="AC363" s="139">
        <v>0</v>
      </c>
      <c r="AD363" s="139">
        <v>0</v>
      </c>
      <c r="AE363" s="141">
        <v>30940000</v>
      </c>
      <c r="AF363" s="141">
        <v>30940000</v>
      </c>
      <c r="AG363" s="139">
        <v>0</v>
      </c>
      <c r="AH363" s="240"/>
      <c r="AI363" s="142"/>
      <c r="AJ363" s="142"/>
      <c r="AK363" s="142"/>
      <c r="AL363" s="142" t="s">
        <v>2179</v>
      </c>
      <c r="AM363" s="142" t="s">
        <v>2179</v>
      </c>
      <c r="AN363" s="250"/>
    </row>
    <row r="364" spans="1:40" x14ac:dyDescent="0.25">
      <c r="A364" s="233">
        <v>24</v>
      </c>
      <c r="B364" s="234" t="s">
        <v>1266</v>
      </c>
      <c r="C364" s="234" t="s">
        <v>1291</v>
      </c>
      <c r="D364" s="245">
        <v>20140239</v>
      </c>
      <c r="E364" s="260" t="s">
        <v>2180</v>
      </c>
      <c r="F364" s="244" t="s">
        <v>2469</v>
      </c>
      <c r="G364" s="244" t="s">
        <v>24</v>
      </c>
      <c r="H364" s="238" t="s">
        <v>79</v>
      </c>
      <c r="I364" s="247" t="s">
        <v>1246</v>
      </c>
      <c r="J364" s="236" t="s">
        <v>104</v>
      </c>
      <c r="K364" s="248"/>
      <c r="L364" s="249">
        <v>17680000</v>
      </c>
      <c r="M364" s="249">
        <v>0</v>
      </c>
      <c r="N364" s="143">
        <v>17680000</v>
      </c>
      <c r="O364" s="143"/>
      <c r="P364" s="142"/>
      <c r="Q364" s="142"/>
      <c r="R364" s="142"/>
      <c r="S364" s="142"/>
      <c r="T364" s="142"/>
      <c r="U364" s="142"/>
      <c r="V364" s="142"/>
      <c r="W364" s="142"/>
      <c r="X364" s="142"/>
      <c r="Y364" s="140">
        <v>0</v>
      </c>
      <c r="Z364" s="140">
        <v>0</v>
      </c>
      <c r="AA364" s="140">
        <v>17680000</v>
      </c>
      <c r="AB364" s="139">
        <v>0</v>
      </c>
      <c r="AC364" s="139">
        <v>0</v>
      </c>
      <c r="AD364" s="139">
        <v>0</v>
      </c>
      <c r="AE364" s="141">
        <v>17680000</v>
      </c>
      <c r="AF364" s="141">
        <v>17680000</v>
      </c>
      <c r="AG364" s="139">
        <v>0</v>
      </c>
      <c r="AH364" s="240"/>
      <c r="AI364" s="142"/>
      <c r="AJ364" s="142"/>
      <c r="AK364" s="142"/>
      <c r="AL364" s="142" t="s">
        <v>2180</v>
      </c>
      <c r="AM364" s="142" t="s">
        <v>2180</v>
      </c>
      <c r="AN364" s="250"/>
    </row>
    <row r="365" spans="1:40" x14ac:dyDescent="0.25">
      <c r="A365" s="233">
        <v>24</v>
      </c>
      <c r="B365" s="234" t="s">
        <v>1266</v>
      </c>
      <c r="C365" s="234" t="s">
        <v>1291</v>
      </c>
      <c r="D365" s="245">
        <v>20140240</v>
      </c>
      <c r="E365" s="260" t="s">
        <v>2181</v>
      </c>
      <c r="F365" s="244" t="s">
        <v>2469</v>
      </c>
      <c r="G365" s="244" t="s">
        <v>24</v>
      </c>
      <c r="H365" s="244" t="s">
        <v>2491</v>
      </c>
      <c r="I365" s="247" t="s">
        <v>1246</v>
      </c>
      <c r="J365" s="236" t="s">
        <v>104</v>
      </c>
      <c r="K365" s="248"/>
      <c r="L365" s="249">
        <v>26520000</v>
      </c>
      <c r="M365" s="249">
        <v>0</v>
      </c>
      <c r="N365" s="143">
        <v>26520000</v>
      </c>
      <c r="O365" s="143"/>
      <c r="P365" s="142"/>
      <c r="Q365" s="142"/>
      <c r="R365" s="142"/>
      <c r="S365" s="142"/>
      <c r="T365" s="142"/>
      <c r="U365" s="142"/>
      <c r="V365" s="142"/>
      <c r="W365" s="142"/>
      <c r="X365" s="142"/>
      <c r="Y365" s="140">
        <v>0</v>
      </c>
      <c r="Z365" s="140">
        <v>0</v>
      </c>
      <c r="AA365" s="140">
        <v>26520000</v>
      </c>
      <c r="AB365" s="139">
        <v>0</v>
      </c>
      <c r="AC365" s="139">
        <v>0</v>
      </c>
      <c r="AD365" s="139">
        <v>0</v>
      </c>
      <c r="AE365" s="141">
        <v>26520000</v>
      </c>
      <c r="AF365" s="141">
        <v>26520000</v>
      </c>
      <c r="AG365" s="139">
        <v>0</v>
      </c>
      <c r="AH365" s="240"/>
      <c r="AI365" s="142"/>
      <c r="AJ365" s="142"/>
      <c r="AK365" s="142"/>
      <c r="AL365" s="142" t="s">
        <v>2181</v>
      </c>
      <c r="AM365" s="142" t="s">
        <v>2181</v>
      </c>
      <c r="AN365" s="250"/>
    </row>
    <row r="366" spans="1:40" x14ac:dyDescent="0.25">
      <c r="A366" s="233">
        <v>24</v>
      </c>
      <c r="B366" s="234" t="s">
        <v>1266</v>
      </c>
      <c r="C366" s="234" t="s">
        <v>1291</v>
      </c>
      <c r="D366" s="245">
        <v>20140241</v>
      </c>
      <c r="E366" s="260" t="s">
        <v>2182</v>
      </c>
      <c r="F366" s="244" t="s">
        <v>2469</v>
      </c>
      <c r="G366" s="244" t="s">
        <v>24</v>
      </c>
      <c r="H366" s="238" t="s">
        <v>39</v>
      </c>
      <c r="I366" s="247" t="s">
        <v>1246</v>
      </c>
      <c r="J366" s="236" t="s">
        <v>104</v>
      </c>
      <c r="K366" s="248"/>
      <c r="L366" s="249">
        <v>8840000</v>
      </c>
      <c r="M366" s="249">
        <v>0</v>
      </c>
      <c r="N366" s="143">
        <v>8840000</v>
      </c>
      <c r="O366" s="143"/>
      <c r="P366" s="142"/>
      <c r="Q366" s="142"/>
      <c r="R366" s="142"/>
      <c r="S366" s="142"/>
      <c r="T366" s="142"/>
      <c r="U366" s="142"/>
      <c r="V366" s="142"/>
      <c r="W366" s="142"/>
      <c r="X366" s="142"/>
      <c r="Y366" s="140">
        <v>0</v>
      </c>
      <c r="Z366" s="140">
        <v>0</v>
      </c>
      <c r="AA366" s="140">
        <v>8840000</v>
      </c>
      <c r="AB366" s="139">
        <v>0</v>
      </c>
      <c r="AC366" s="139">
        <v>0</v>
      </c>
      <c r="AD366" s="139">
        <v>0</v>
      </c>
      <c r="AE366" s="141">
        <v>8840000</v>
      </c>
      <c r="AF366" s="141">
        <v>8840000</v>
      </c>
      <c r="AG366" s="139">
        <v>0</v>
      </c>
      <c r="AH366" s="240"/>
      <c r="AI366" s="142"/>
      <c r="AJ366" s="142"/>
      <c r="AK366" s="142"/>
      <c r="AL366" s="142" t="s">
        <v>2182</v>
      </c>
      <c r="AM366" s="142" t="s">
        <v>2182</v>
      </c>
      <c r="AN366" s="250"/>
    </row>
    <row r="367" spans="1:40" x14ac:dyDescent="0.25">
      <c r="A367" s="233">
        <v>24</v>
      </c>
      <c r="B367" s="234" t="s">
        <v>1266</v>
      </c>
      <c r="C367" s="234" t="s">
        <v>1291</v>
      </c>
      <c r="D367" s="245">
        <v>20140242</v>
      </c>
      <c r="E367" s="260" t="s">
        <v>2183</v>
      </c>
      <c r="F367" s="244" t="s">
        <v>2469</v>
      </c>
      <c r="G367" s="244" t="s">
        <v>24</v>
      </c>
      <c r="H367" s="238" t="s">
        <v>144</v>
      </c>
      <c r="I367" s="247" t="s">
        <v>1246</v>
      </c>
      <c r="J367" s="236" t="s">
        <v>104</v>
      </c>
      <c r="K367" s="248"/>
      <c r="L367" s="249">
        <v>8817000</v>
      </c>
      <c r="M367" s="249">
        <v>0</v>
      </c>
      <c r="N367" s="143">
        <v>8817000</v>
      </c>
      <c r="O367" s="143"/>
      <c r="P367" s="142"/>
      <c r="Q367" s="142"/>
      <c r="R367" s="142"/>
      <c r="S367" s="142"/>
      <c r="T367" s="142"/>
      <c r="U367" s="142"/>
      <c r="V367" s="142"/>
      <c r="W367" s="142"/>
      <c r="X367" s="142"/>
      <c r="Y367" s="140">
        <v>0</v>
      </c>
      <c r="Z367" s="140">
        <v>0</v>
      </c>
      <c r="AA367" s="140">
        <v>8817296</v>
      </c>
      <c r="AB367" s="139">
        <v>0</v>
      </c>
      <c r="AC367" s="139">
        <v>0</v>
      </c>
      <c r="AD367" s="139">
        <v>0</v>
      </c>
      <c r="AE367" s="141">
        <v>8817296</v>
      </c>
      <c r="AF367" s="141">
        <v>8817296</v>
      </c>
      <c r="AG367" s="139">
        <v>-296</v>
      </c>
      <c r="AH367" s="240"/>
      <c r="AI367" s="142"/>
      <c r="AJ367" s="142"/>
      <c r="AK367" s="142"/>
      <c r="AL367" s="142" t="s">
        <v>2183</v>
      </c>
      <c r="AM367" s="142" t="s">
        <v>2183</v>
      </c>
      <c r="AN367" s="250"/>
    </row>
    <row r="368" spans="1:40" x14ac:dyDescent="0.25">
      <c r="A368" s="233">
        <v>24</v>
      </c>
      <c r="B368" s="234" t="s">
        <v>1266</v>
      </c>
      <c r="C368" s="234" t="s">
        <v>1291</v>
      </c>
      <c r="D368" s="245">
        <v>20140243</v>
      </c>
      <c r="E368" s="261" t="s">
        <v>2185</v>
      </c>
      <c r="F368" s="244" t="s">
        <v>2469</v>
      </c>
      <c r="G368" s="244" t="s">
        <v>24</v>
      </c>
      <c r="H368" s="238" t="s">
        <v>244</v>
      </c>
      <c r="I368" s="247" t="s">
        <v>1246</v>
      </c>
      <c r="J368" s="236" t="s">
        <v>104</v>
      </c>
      <c r="K368" s="248"/>
      <c r="L368" s="249">
        <v>26702000</v>
      </c>
      <c r="M368" s="249">
        <v>0</v>
      </c>
      <c r="N368" s="143">
        <v>26702000</v>
      </c>
      <c r="O368" s="143"/>
      <c r="P368" s="142"/>
      <c r="Q368" s="142"/>
      <c r="R368" s="142"/>
      <c r="S368" s="142"/>
      <c r="T368" s="142"/>
      <c r="U368" s="142"/>
      <c r="V368" s="142"/>
      <c r="W368" s="142"/>
      <c r="X368" s="142"/>
      <c r="Y368" s="140">
        <v>0</v>
      </c>
      <c r="Z368" s="140">
        <v>0</v>
      </c>
      <c r="AA368" s="140">
        <v>26701839</v>
      </c>
      <c r="AB368" s="139">
        <v>0</v>
      </c>
      <c r="AC368" s="139">
        <v>0</v>
      </c>
      <c r="AD368" s="139">
        <v>0</v>
      </c>
      <c r="AE368" s="141">
        <v>26701839</v>
      </c>
      <c r="AF368" s="141">
        <v>26701839</v>
      </c>
      <c r="AG368" s="139">
        <v>161</v>
      </c>
      <c r="AH368" s="240"/>
      <c r="AI368" s="142"/>
      <c r="AJ368" s="142"/>
      <c r="AK368" s="142"/>
      <c r="AL368" s="142" t="s">
        <v>2185</v>
      </c>
      <c r="AM368" s="142" t="s">
        <v>2185</v>
      </c>
      <c r="AN368" s="250"/>
    </row>
    <row r="369" spans="1:40" x14ac:dyDescent="0.25">
      <c r="A369" s="233">
        <v>24</v>
      </c>
      <c r="B369" s="234" t="s">
        <v>1266</v>
      </c>
      <c r="C369" s="234" t="s">
        <v>1291</v>
      </c>
      <c r="D369" s="245">
        <v>20140244</v>
      </c>
      <c r="E369" s="261" t="s">
        <v>2187</v>
      </c>
      <c r="F369" s="244" t="s">
        <v>2469</v>
      </c>
      <c r="G369" s="244" t="s">
        <v>24</v>
      </c>
      <c r="H369" s="238" t="s">
        <v>133</v>
      </c>
      <c r="I369" s="247" t="s">
        <v>1246</v>
      </c>
      <c r="J369" s="236" t="s">
        <v>104</v>
      </c>
      <c r="K369" s="248"/>
      <c r="L369" s="249">
        <v>20686000</v>
      </c>
      <c r="M369" s="249">
        <v>0</v>
      </c>
      <c r="N369" s="143">
        <v>20686000</v>
      </c>
      <c r="O369" s="143"/>
      <c r="P369" s="142"/>
      <c r="Q369" s="142"/>
      <c r="R369" s="142"/>
      <c r="S369" s="142"/>
      <c r="T369" s="142"/>
      <c r="U369" s="142"/>
      <c r="V369" s="142"/>
      <c r="W369" s="142"/>
      <c r="X369" s="142"/>
      <c r="Y369" s="140">
        <v>0</v>
      </c>
      <c r="Z369" s="140">
        <v>0</v>
      </c>
      <c r="AA369" s="140">
        <v>20685600</v>
      </c>
      <c r="AB369" s="139">
        <v>0</v>
      </c>
      <c r="AC369" s="139">
        <v>0</v>
      </c>
      <c r="AD369" s="139">
        <v>0</v>
      </c>
      <c r="AE369" s="141">
        <v>20685600</v>
      </c>
      <c r="AF369" s="141">
        <v>20685600</v>
      </c>
      <c r="AG369" s="139">
        <v>400</v>
      </c>
      <c r="AH369" s="240"/>
      <c r="AI369" s="142"/>
      <c r="AJ369" s="142"/>
      <c r="AK369" s="142"/>
      <c r="AL369" s="142" t="s">
        <v>2187</v>
      </c>
      <c r="AM369" s="142" t="s">
        <v>2187</v>
      </c>
      <c r="AN369" s="250"/>
    </row>
    <row r="370" spans="1:40" x14ac:dyDescent="0.25">
      <c r="A370" s="233">
        <v>24</v>
      </c>
      <c r="B370" s="234" t="s">
        <v>1266</v>
      </c>
      <c r="C370" s="234" t="s">
        <v>1291</v>
      </c>
      <c r="D370" s="245">
        <v>20140245</v>
      </c>
      <c r="E370" s="261" t="s">
        <v>2189</v>
      </c>
      <c r="F370" s="244" t="s">
        <v>2469</v>
      </c>
      <c r="G370" s="244" t="s">
        <v>24</v>
      </c>
      <c r="H370" s="238" t="s">
        <v>248</v>
      </c>
      <c r="I370" s="247" t="s">
        <v>1246</v>
      </c>
      <c r="J370" s="236" t="s">
        <v>104</v>
      </c>
      <c r="K370" s="248"/>
      <c r="L370" s="249">
        <v>8840000</v>
      </c>
      <c r="M370" s="249">
        <v>0</v>
      </c>
      <c r="N370" s="143">
        <v>8840000</v>
      </c>
      <c r="O370" s="143"/>
      <c r="P370" s="142"/>
      <c r="Q370" s="142"/>
      <c r="R370" s="142"/>
      <c r="S370" s="142"/>
      <c r="T370" s="142"/>
      <c r="U370" s="142"/>
      <c r="V370" s="142"/>
      <c r="W370" s="142"/>
      <c r="X370" s="142"/>
      <c r="Y370" s="140">
        <v>0</v>
      </c>
      <c r="Z370" s="140">
        <v>0</v>
      </c>
      <c r="AA370" s="140">
        <v>8840000</v>
      </c>
      <c r="AB370" s="139">
        <v>0</v>
      </c>
      <c r="AC370" s="139">
        <v>0</v>
      </c>
      <c r="AD370" s="139">
        <v>0</v>
      </c>
      <c r="AE370" s="141">
        <v>8840000</v>
      </c>
      <c r="AF370" s="141">
        <v>8840000</v>
      </c>
      <c r="AG370" s="139">
        <v>0</v>
      </c>
      <c r="AH370" s="240"/>
      <c r="AI370" s="142"/>
      <c r="AJ370" s="142"/>
      <c r="AK370" s="142"/>
      <c r="AL370" s="142" t="s">
        <v>2189</v>
      </c>
      <c r="AM370" s="142" t="s">
        <v>2189</v>
      </c>
      <c r="AN370" s="250"/>
    </row>
    <row r="371" spans="1:40" x14ac:dyDescent="0.25">
      <c r="A371" s="233">
        <v>24</v>
      </c>
      <c r="B371" s="234" t="s">
        <v>1266</v>
      </c>
      <c r="C371" s="234" t="s">
        <v>1291</v>
      </c>
      <c r="D371" s="245">
        <v>20140246</v>
      </c>
      <c r="E371" s="261" t="s">
        <v>2191</v>
      </c>
      <c r="F371" s="244" t="s">
        <v>2469</v>
      </c>
      <c r="G371" s="244" t="s">
        <v>24</v>
      </c>
      <c r="H371" s="238" t="s">
        <v>43</v>
      </c>
      <c r="I371" s="247" t="s">
        <v>1246</v>
      </c>
      <c r="J371" s="236" t="s">
        <v>104</v>
      </c>
      <c r="K371" s="248"/>
      <c r="L371" s="249">
        <v>11591000</v>
      </c>
      <c r="M371" s="249">
        <v>0</v>
      </c>
      <c r="N371" s="143">
        <v>11591000</v>
      </c>
      <c r="O371" s="143"/>
      <c r="P371" s="142"/>
      <c r="Q371" s="142"/>
      <c r="R371" s="142"/>
      <c r="S371" s="142"/>
      <c r="T371" s="142"/>
      <c r="U371" s="142"/>
      <c r="V371" s="142"/>
      <c r="W371" s="142"/>
      <c r="X371" s="142"/>
      <c r="Y371" s="140">
        <v>0</v>
      </c>
      <c r="Z371" s="140">
        <v>0</v>
      </c>
      <c r="AA371" s="140">
        <v>11591057</v>
      </c>
      <c r="AB371" s="139">
        <v>0</v>
      </c>
      <c r="AC371" s="139">
        <v>0</v>
      </c>
      <c r="AD371" s="139">
        <v>0</v>
      </c>
      <c r="AE371" s="141">
        <v>11591057</v>
      </c>
      <c r="AF371" s="141">
        <v>11591057</v>
      </c>
      <c r="AG371" s="139">
        <v>-57</v>
      </c>
      <c r="AH371" s="240"/>
      <c r="AI371" s="142"/>
      <c r="AJ371" s="142"/>
      <c r="AK371" s="142"/>
      <c r="AL371" s="142" t="s">
        <v>2191</v>
      </c>
      <c r="AM371" s="142" t="s">
        <v>2191</v>
      </c>
      <c r="AN371" s="250"/>
    </row>
    <row r="372" spans="1:40" x14ac:dyDescent="0.25">
      <c r="A372" s="233">
        <v>24</v>
      </c>
      <c r="B372" s="234" t="s">
        <v>1266</v>
      </c>
      <c r="C372" s="234" t="s">
        <v>1291</v>
      </c>
      <c r="D372" s="245">
        <v>20140248</v>
      </c>
      <c r="E372" s="261" t="s">
        <v>2194</v>
      </c>
      <c r="F372" s="244" t="s">
        <v>2469</v>
      </c>
      <c r="G372" s="244" t="s">
        <v>24</v>
      </c>
      <c r="H372" s="238" t="s">
        <v>68</v>
      </c>
      <c r="I372" s="247" t="s">
        <v>1246</v>
      </c>
      <c r="J372" s="236" t="s">
        <v>104</v>
      </c>
      <c r="K372" s="248"/>
      <c r="L372" s="249">
        <v>31267000</v>
      </c>
      <c r="M372" s="249">
        <v>0</v>
      </c>
      <c r="N372" s="143">
        <v>31267000</v>
      </c>
      <c r="O372" s="143"/>
      <c r="P372" s="142"/>
      <c r="Q372" s="142"/>
      <c r="R372" s="142"/>
      <c r="S372" s="142"/>
      <c r="T372" s="142"/>
      <c r="U372" s="142"/>
      <c r="V372" s="142"/>
      <c r="W372" s="142"/>
      <c r="X372" s="142"/>
      <c r="Y372" s="140">
        <v>0</v>
      </c>
      <c r="Z372" s="140">
        <v>0</v>
      </c>
      <c r="AA372" s="140">
        <v>31267372</v>
      </c>
      <c r="AB372" s="139">
        <v>0</v>
      </c>
      <c r="AC372" s="139">
        <v>0</v>
      </c>
      <c r="AD372" s="139">
        <v>0</v>
      </c>
      <c r="AE372" s="141">
        <v>31267372</v>
      </c>
      <c r="AF372" s="141">
        <v>31267372</v>
      </c>
      <c r="AG372" s="139">
        <v>-372</v>
      </c>
      <c r="AH372" s="240"/>
      <c r="AI372" s="142"/>
      <c r="AJ372" s="142"/>
      <c r="AK372" s="142"/>
      <c r="AL372" s="142" t="s">
        <v>2194</v>
      </c>
      <c r="AM372" s="142" t="s">
        <v>2194</v>
      </c>
      <c r="AN372" s="250"/>
    </row>
    <row r="373" spans="1:40" x14ac:dyDescent="0.25">
      <c r="A373" s="233">
        <v>24</v>
      </c>
      <c r="B373" s="234" t="s">
        <v>1266</v>
      </c>
      <c r="C373" s="234" t="s">
        <v>1291</v>
      </c>
      <c r="D373" s="245">
        <v>20140249</v>
      </c>
      <c r="E373" s="261" t="s">
        <v>1907</v>
      </c>
      <c r="F373" s="244" t="s">
        <v>2469</v>
      </c>
      <c r="G373" s="244" t="s">
        <v>24</v>
      </c>
      <c r="H373" s="262" t="s">
        <v>1256</v>
      </c>
      <c r="I373" s="247" t="s">
        <v>1246</v>
      </c>
      <c r="J373" s="236" t="s">
        <v>104</v>
      </c>
      <c r="K373" s="248"/>
      <c r="L373" s="249">
        <v>24021000</v>
      </c>
      <c r="M373" s="249">
        <v>0</v>
      </c>
      <c r="N373" s="143">
        <v>24021000</v>
      </c>
      <c r="O373" s="143"/>
      <c r="P373" s="142"/>
      <c r="Q373" s="142"/>
      <c r="R373" s="142"/>
      <c r="S373" s="142"/>
      <c r="T373" s="142"/>
      <c r="U373" s="142"/>
      <c r="V373" s="142"/>
      <c r="W373" s="142"/>
      <c r="X373" s="142"/>
      <c r="Y373" s="140">
        <v>0</v>
      </c>
      <c r="Z373" s="140">
        <v>24020707</v>
      </c>
      <c r="AA373" s="140">
        <v>0</v>
      </c>
      <c r="AB373" s="139">
        <v>0</v>
      </c>
      <c r="AC373" s="139">
        <v>0</v>
      </c>
      <c r="AD373" s="139">
        <v>0</v>
      </c>
      <c r="AE373" s="141">
        <v>24020707</v>
      </c>
      <c r="AF373" s="141">
        <v>24020707</v>
      </c>
      <c r="AG373" s="139">
        <v>293</v>
      </c>
      <c r="AH373" s="240"/>
      <c r="AI373" s="142"/>
      <c r="AJ373" s="142"/>
      <c r="AK373" s="142"/>
      <c r="AL373" s="142" t="s">
        <v>1907</v>
      </c>
      <c r="AM373" s="142" t="s">
        <v>1907</v>
      </c>
      <c r="AN373" s="250"/>
    </row>
    <row r="374" spans="1:40" x14ac:dyDescent="0.25">
      <c r="A374" s="233">
        <v>24</v>
      </c>
      <c r="B374" s="234" t="s">
        <v>1266</v>
      </c>
      <c r="C374" s="234" t="s">
        <v>1291</v>
      </c>
      <c r="D374" s="245">
        <v>20140250</v>
      </c>
      <c r="E374" s="260" t="s">
        <v>2195</v>
      </c>
      <c r="F374" s="244" t="s">
        <v>2469</v>
      </c>
      <c r="G374" s="244" t="s">
        <v>24</v>
      </c>
      <c r="H374" s="238" t="s">
        <v>256</v>
      </c>
      <c r="I374" s="247" t="s">
        <v>1246</v>
      </c>
      <c r="J374" s="236" t="s">
        <v>104</v>
      </c>
      <c r="K374" s="248"/>
      <c r="L374" s="249">
        <v>32708000</v>
      </c>
      <c r="M374" s="249">
        <v>0</v>
      </c>
      <c r="N374" s="143">
        <v>32708000</v>
      </c>
      <c r="O374" s="143"/>
      <c r="P374" s="142"/>
      <c r="Q374" s="142"/>
      <c r="R374" s="142"/>
      <c r="S374" s="142"/>
      <c r="T374" s="142"/>
      <c r="U374" s="142"/>
      <c r="V374" s="142"/>
      <c r="W374" s="142"/>
      <c r="X374" s="142"/>
      <c r="Y374" s="140">
        <v>0</v>
      </c>
      <c r="Z374" s="140">
        <v>0</v>
      </c>
      <c r="AA374" s="140">
        <v>32708000</v>
      </c>
      <c r="AB374" s="139">
        <v>0</v>
      </c>
      <c r="AC374" s="139">
        <v>0</v>
      </c>
      <c r="AD374" s="139">
        <v>0</v>
      </c>
      <c r="AE374" s="141">
        <v>32708000</v>
      </c>
      <c r="AF374" s="141">
        <v>32708000</v>
      </c>
      <c r="AG374" s="139">
        <v>0</v>
      </c>
      <c r="AH374" s="240"/>
      <c r="AI374" s="142"/>
      <c r="AJ374" s="142"/>
      <c r="AK374" s="142"/>
      <c r="AL374" s="142" t="s">
        <v>2195</v>
      </c>
      <c r="AM374" s="142" t="s">
        <v>2195</v>
      </c>
      <c r="AN374" s="250"/>
    </row>
    <row r="375" spans="1:40" x14ac:dyDescent="0.25">
      <c r="A375" s="233">
        <v>24</v>
      </c>
      <c r="B375" s="234" t="s">
        <v>1266</v>
      </c>
      <c r="C375" s="234" t="s">
        <v>1291</v>
      </c>
      <c r="D375" s="245">
        <v>20140251</v>
      </c>
      <c r="E375" s="261" t="s">
        <v>2196</v>
      </c>
      <c r="F375" s="244" t="s">
        <v>2469</v>
      </c>
      <c r="G375" s="244" t="s">
        <v>24</v>
      </c>
      <c r="H375" s="238" t="s">
        <v>248</v>
      </c>
      <c r="I375" s="247" t="s">
        <v>1246</v>
      </c>
      <c r="J375" s="236" t="s">
        <v>104</v>
      </c>
      <c r="K375" s="248"/>
      <c r="L375" s="249">
        <v>8840000</v>
      </c>
      <c r="M375" s="249">
        <v>0</v>
      </c>
      <c r="N375" s="143">
        <v>8840000</v>
      </c>
      <c r="O375" s="143"/>
      <c r="P375" s="142"/>
      <c r="Q375" s="142"/>
      <c r="R375" s="142"/>
      <c r="S375" s="142"/>
      <c r="T375" s="142"/>
      <c r="U375" s="142"/>
      <c r="V375" s="142"/>
      <c r="W375" s="142"/>
      <c r="X375" s="142"/>
      <c r="Y375" s="140">
        <v>0</v>
      </c>
      <c r="Z375" s="140">
        <v>0</v>
      </c>
      <c r="AA375" s="140">
        <v>8840000</v>
      </c>
      <c r="AB375" s="139">
        <v>0</v>
      </c>
      <c r="AC375" s="139">
        <v>0</v>
      </c>
      <c r="AD375" s="139">
        <v>0</v>
      </c>
      <c r="AE375" s="141">
        <v>8840000</v>
      </c>
      <c r="AF375" s="141">
        <v>8840000</v>
      </c>
      <c r="AG375" s="139">
        <v>0</v>
      </c>
      <c r="AH375" s="240"/>
      <c r="AI375" s="142"/>
      <c r="AJ375" s="142"/>
      <c r="AK375" s="142"/>
      <c r="AL375" s="142" t="s">
        <v>2196</v>
      </c>
      <c r="AM375" s="142" t="s">
        <v>2196</v>
      </c>
      <c r="AN375" s="250"/>
    </row>
    <row r="376" spans="1:40" x14ac:dyDescent="0.25">
      <c r="A376" s="233">
        <v>24</v>
      </c>
      <c r="B376" s="234" t="s">
        <v>1266</v>
      </c>
      <c r="C376" s="234" t="s">
        <v>1291</v>
      </c>
      <c r="D376" s="245">
        <v>20140252</v>
      </c>
      <c r="E376" s="260" t="s">
        <v>2197</v>
      </c>
      <c r="F376" s="244" t="s">
        <v>2469</v>
      </c>
      <c r="G376" s="244" t="s">
        <v>24</v>
      </c>
      <c r="H376" s="238" t="s">
        <v>39</v>
      </c>
      <c r="I376" s="247" t="s">
        <v>1246</v>
      </c>
      <c r="J376" s="236" t="s">
        <v>104</v>
      </c>
      <c r="K376" s="248"/>
      <c r="L376" s="249">
        <v>8774000</v>
      </c>
      <c r="M376" s="249">
        <v>0</v>
      </c>
      <c r="N376" s="143">
        <v>8774000</v>
      </c>
      <c r="O376" s="143"/>
      <c r="P376" s="142"/>
      <c r="Q376" s="142"/>
      <c r="R376" s="142"/>
      <c r="S376" s="142"/>
      <c r="T376" s="142"/>
      <c r="U376" s="142"/>
      <c r="V376" s="142"/>
      <c r="W376" s="142"/>
      <c r="X376" s="142"/>
      <c r="Y376" s="140">
        <v>0</v>
      </c>
      <c r="Z376" s="140">
        <v>0</v>
      </c>
      <c r="AA376" s="140">
        <v>8774036</v>
      </c>
      <c r="AB376" s="139">
        <v>0</v>
      </c>
      <c r="AC376" s="139">
        <v>0</v>
      </c>
      <c r="AD376" s="139">
        <v>0</v>
      </c>
      <c r="AE376" s="141">
        <v>8774036</v>
      </c>
      <c r="AF376" s="141">
        <v>8774036</v>
      </c>
      <c r="AG376" s="139">
        <v>-36</v>
      </c>
      <c r="AH376" s="240"/>
      <c r="AI376" s="142"/>
      <c r="AJ376" s="142"/>
      <c r="AK376" s="142"/>
      <c r="AL376" s="142" t="s">
        <v>2197</v>
      </c>
      <c r="AM376" s="142" t="s">
        <v>2197</v>
      </c>
      <c r="AN376" s="250"/>
    </row>
    <row r="377" spans="1:40" x14ac:dyDescent="0.25">
      <c r="A377" s="233">
        <v>24</v>
      </c>
      <c r="B377" s="234" t="s">
        <v>1266</v>
      </c>
      <c r="C377" s="234" t="s">
        <v>1291</v>
      </c>
      <c r="D377" s="245">
        <v>20140253</v>
      </c>
      <c r="E377" s="260" t="s">
        <v>2198</v>
      </c>
      <c r="F377" s="244" t="s">
        <v>2469</v>
      </c>
      <c r="G377" s="244" t="s">
        <v>24</v>
      </c>
      <c r="H377" s="238" t="s">
        <v>43</v>
      </c>
      <c r="I377" s="247" t="s">
        <v>1246</v>
      </c>
      <c r="J377" s="236" t="s">
        <v>104</v>
      </c>
      <c r="K377" s="248"/>
      <c r="L377" s="249">
        <v>6798000</v>
      </c>
      <c r="M377" s="249">
        <v>0</v>
      </c>
      <c r="N377" s="143">
        <v>6798000</v>
      </c>
      <c r="O377" s="143"/>
      <c r="P377" s="142"/>
      <c r="Q377" s="142"/>
      <c r="R377" s="142"/>
      <c r="S377" s="142"/>
      <c r="T377" s="142"/>
      <c r="U377" s="142"/>
      <c r="V377" s="142"/>
      <c r="W377" s="142"/>
      <c r="X377" s="142"/>
      <c r="Y377" s="140">
        <v>0</v>
      </c>
      <c r="Z377" s="140">
        <v>0</v>
      </c>
      <c r="AA377" s="140">
        <v>6798402</v>
      </c>
      <c r="AB377" s="139">
        <v>0</v>
      </c>
      <c r="AC377" s="139">
        <v>0</v>
      </c>
      <c r="AD377" s="139">
        <v>0</v>
      </c>
      <c r="AE377" s="141">
        <v>6798402</v>
      </c>
      <c r="AF377" s="141">
        <v>6798402</v>
      </c>
      <c r="AG377" s="139">
        <v>-402</v>
      </c>
      <c r="AH377" s="240"/>
      <c r="AI377" s="142"/>
      <c r="AJ377" s="142"/>
      <c r="AK377" s="142"/>
      <c r="AL377" s="142" t="s">
        <v>2198</v>
      </c>
      <c r="AM377" s="142" t="s">
        <v>2198</v>
      </c>
      <c r="AN377" s="250"/>
    </row>
    <row r="378" spans="1:40" x14ac:dyDescent="0.25">
      <c r="A378" s="233">
        <v>24</v>
      </c>
      <c r="B378" s="234" t="s">
        <v>1266</v>
      </c>
      <c r="C378" s="234" t="s">
        <v>1291</v>
      </c>
      <c r="D378" s="245">
        <v>20140254</v>
      </c>
      <c r="E378" s="261" t="s">
        <v>2199</v>
      </c>
      <c r="F378" s="244" t="s">
        <v>2469</v>
      </c>
      <c r="G378" s="244" t="s">
        <v>24</v>
      </c>
      <c r="H378" s="238" t="s">
        <v>248</v>
      </c>
      <c r="I378" s="247" t="s">
        <v>1246</v>
      </c>
      <c r="J378" s="236" t="s">
        <v>104</v>
      </c>
      <c r="K378" s="248"/>
      <c r="L378" s="249">
        <v>3536000</v>
      </c>
      <c r="M378" s="249">
        <v>0</v>
      </c>
      <c r="N378" s="143">
        <v>3536000</v>
      </c>
      <c r="O378" s="143"/>
      <c r="P378" s="142"/>
      <c r="Q378" s="142"/>
      <c r="R378" s="142"/>
      <c r="S378" s="142"/>
      <c r="T378" s="142"/>
      <c r="U378" s="142"/>
      <c r="V378" s="142"/>
      <c r="W378" s="142"/>
      <c r="X378" s="142"/>
      <c r="Y378" s="140">
        <v>0</v>
      </c>
      <c r="Z378" s="140">
        <v>0</v>
      </c>
      <c r="AA378" s="140">
        <v>3536000</v>
      </c>
      <c r="AB378" s="139">
        <v>0</v>
      </c>
      <c r="AC378" s="139">
        <v>0</v>
      </c>
      <c r="AD378" s="139">
        <v>0</v>
      </c>
      <c r="AE378" s="141">
        <v>3536000</v>
      </c>
      <c r="AF378" s="141">
        <v>3536000</v>
      </c>
      <c r="AG378" s="139">
        <v>0</v>
      </c>
      <c r="AH378" s="240"/>
      <c r="AI378" s="142"/>
      <c r="AJ378" s="142"/>
      <c r="AK378" s="142"/>
      <c r="AL378" s="142" t="s">
        <v>2199</v>
      </c>
      <c r="AM378" s="142" t="s">
        <v>2199</v>
      </c>
      <c r="AN378" s="250"/>
    </row>
    <row r="379" spans="1:40" x14ac:dyDescent="0.25">
      <c r="A379" s="233">
        <v>24</v>
      </c>
      <c r="B379" s="234" t="s">
        <v>1266</v>
      </c>
      <c r="C379" s="234" t="s">
        <v>1291</v>
      </c>
      <c r="D379" s="245">
        <v>20140255</v>
      </c>
      <c r="E379" s="261" t="s">
        <v>2200</v>
      </c>
      <c r="F379" s="244" t="s">
        <v>2469</v>
      </c>
      <c r="G379" s="244" t="s">
        <v>24</v>
      </c>
      <c r="H379" s="238" t="s">
        <v>244</v>
      </c>
      <c r="I379" s="247" t="s">
        <v>1246</v>
      </c>
      <c r="J379" s="236" t="s">
        <v>104</v>
      </c>
      <c r="K379" s="248"/>
      <c r="L379" s="249">
        <v>17659000</v>
      </c>
      <c r="M379" s="249">
        <v>0</v>
      </c>
      <c r="N379" s="143">
        <v>17659000</v>
      </c>
      <c r="O379" s="143"/>
      <c r="P379" s="142"/>
      <c r="Q379" s="142"/>
      <c r="R379" s="142"/>
      <c r="S379" s="142"/>
      <c r="T379" s="142"/>
      <c r="U379" s="142"/>
      <c r="V379" s="142"/>
      <c r="W379" s="142"/>
      <c r="X379" s="142"/>
      <c r="Y379" s="140">
        <v>0</v>
      </c>
      <c r="Z379" s="140">
        <v>17658676</v>
      </c>
      <c r="AA379" s="140">
        <v>0</v>
      </c>
      <c r="AB379" s="139">
        <v>0</v>
      </c>
      <c r="AC379" s="139">
        <v>0</v>
      </c>
      <c r="AD379" s="139">
        <v>0</v>
      </c>
      <c r="AE379" s="141">
        <v>17658676</v>
      </c>
      <c r="AF379" s="141">
        <v>17658676</v>
      </c>
      <c r="AG379" s="139">
        <v>324</v>
      </c>
      <c r="AH379" s="240"/>
      <c r="AI379" s="142"/>
      <c r="AJ379" s="142"/>
      <c r="AK379" s="142"/>
      <c r="AL379" s="142" t="s">
        <v>2200</v>
      </c>
      <c r="AM379" s="142" t="s">
        <v>2200</v>
      </c>
      <c r="AN379" s="250"/>
    </row>
    <row r="380" spans="1:40" x14ac:dyDescent="0.25">
      <c r="A380" s="233">
        <v>24</v>
      </c>
      <c r="B380" s="234" t="s">
        <v>1266</v>
      </c>
      <c r="C380" s="234" t="s">
        <v>1291</v>
      </c>
      <c r="D380" s="245">
        <v>20140256</v>
      </c>
      <c r="E380" s="261" t="s">
        <v>2201</v>
      </c>
      <c r="F380" s="244" t="s">
        <v>2469</v>
      </c>
      <c r="G380" s="244" t="s">
        <v>24</v>
      </c>
      <c r="H380" s="238" t="s">
        <v>11</v>
      </c>
      <c r="I380" s="247" t="s">
        <v>1246</v>
      </c>
      <c r="J380" s="236" t="s">
        <v>104</v>
      </c>
      <c r="K380" s="248"/>
      <c r="L380" s="249">
        <v>8840000</v>
      </c>
      <c r="M380" s="249">
        <v>0</v>
      </c>
      <c r="N380" s="143">
        <v>8840000</v>
      </c>
      <c r="O380" s="143"/>
      <c r="P380" s="142"/>
      <c r="Q380" s="142"/>
      <c r="R380" s="142"/>
      <c r="S380" s="142"/>
      <c r="T380" s="142"/>
      <c r="U380" s="142"/>
      <c r="V380" s="142"/>
      <c r="W380" s="142"/>
      <c r="X380" s="142"/>
      <c r="Y380" s="140">
        <v>0</v>
      </c>
      <c r="Z380" s="140">
        <v>0</v>
      </c>
      <c r="AA380" s="140">
        <v>8840000</v>
      </c>
      <c r="AB380" s="139">
        <v>0</v>
      </c>
      <c r="AC380" s="139">
        <v>0</v>
      </c>
      <c r="AD380" s="139">
        <v>0</v>
      </c>
      <c r="AE380" s="141">
        <v>8840000</v>
      </c>
      <c r="AF380" s="141">
        <v>8840000</v>
      </c>
      <c r="AG380" s="139">
        <v>0</v>
      </c>
      <c r="AH380" s="240"/>
      <c r="AI380" s="142"/>
      <c r="AJ380" s="142"/>
      <c r="AK380" s="142"/>
      <c r="AL380" s="142" t="s">
        <v>2201</v>
      </c>
      <c r="AM380" s="142" t="s">
        <v>2201</v>
      </c>
      <c r="AN380" s="250"/>
    </row>
    <row r="381" spans="1:40" x14ac:dyDescent="0.25">
      <c r="A381" s="233">
        <v>24</v>
      </c>
      <c r="B381" s="234" t="s">
        <v>1266</v>
      </c>
      <c r="C381" s="234" t="s">
        <v>1291</v>
      </c>
      <c r="D381" s="245">
        <v>20140257</v>
      </c>
      <c r="E381" s="261" t="s">
        <v>2202</v>
      </c>
      <c r="F381" s="244" t="s">
        <v>2469</v>
      </c>
      <c r="G381" s="244" t="s">
        <v>24</v>
      </c>
      <c r="H381" s="238" t="s">
        <v>184</v>
      </c>
      <c r="I381" s="247" t="s">
        <v>1246</v>
      </c>
      <c r="J381" s="236" t="s">
        <v>104</v>
      </c>
      <c r="K381" s="248"/>
      <c r="L381" s="249">
        <v>13127000</v>
      </c>
      <c r="M381" s="249">
        <v>0</v>
      </c>
      <c r="N381" s="143">
        <v>13127000</v>
      </c>
      <c r="O381" s="143"/>
      <c r="P381" s="142"/>
      <c r="Q381" s="142"/>
      <c r="R381" s="142"/>
      <c r="S381" s="142"/>
      <c r="T381" s="142"/>
      <c r="U381" s="142"/>
      <c r="V381" s="142"/>
      <c r="W381" s="142"/>
      <c r="X381" s="142"/>
      <c r="Y381" s="140">
        <v>0</v>
      </c>
      <c r="Z381" s="140">
        <v>0</v>
      </c>
      <c r="AA381" s="140">
        <v>13127400</v>
      </c>
      <c r="AB381" s="139">
        <v>0</v>
      </c>
      <c r="AC381" s="139">
        <v>0</v>
      </c>
      <c r="AD381" s="139">
        <v>0</v>
      </c>
      <c r="AE381" s="141">
        <v>13127400</v>
      </c>
      <c r="AF381" s="141">
        <v>13127400</v>
      </c>
      <c r="AG381" s="139">
        <v>-400</v>
      </c>
      <c r="AH381" s="240"/>
      <c r="AI381" s="142"/>
      <c r="AJ381" s="142"/>
      <c r="AK381" s="142"/>
      <c r="AL381" s="142" t="s">
        <v>2202</v>
      </c>
      <c r="AM381" s="142" t="s">
        <v>2202</v>
      </c>
      <c r="AN381" s="250"/>
    </row>
    <row r="382" spans="1:40" x14ac:dyDescent="0.25">
      <c r="A382" s="233">
        <v>24</v>
      </c>
      <c r="B382" s="234" t="s">
        <v>1266</v>
      </c>
      <c r="C382" s="234" t="s">
        <v>1291</v>
      </c>
      <c r="D382" s="245">
        <v>20140258</v>
      </c>
      <c r="E382" s="261" t="s">
        <v>2203</v>
      </c>
      <c r="F382" s="244" t="s">
        <v>2469</v>
      </c>
      <c r="G382" s="244" t="s">
        <v>24</v>
      </c>
      <c r="H382" s="238" t="s">
        <v>150</v>
      </c>
      <c r="I382" s="247" t="s">
        <v>1246</v>
      </c>
      <c r="J382" s="236" t="s">
        <v>104</v>
      </c>
      <c r="K382" s="248"/>
      <c r="L382" s="249">
        <v>25695000</v>
      </c>
      <c r="M382" s="249">
        <v>0</v>
      </c>
      <c r="N382" s="143">
        <v>25695000</v>
      </c>
      <c r="O382" s="143"/>
      <c r="P382" s="142"/>
      <c r="Q382" s="142"/>
      <c r="R382" s="142"/>
      <c r="S382" s="142"/>
      <c r="T382" s="142"/>
      <c r="U382" s="142"/>
      <c r="V382" s="142"/>
      <c r="W382" s="142"/>
      <c r="X382" s="142"/>
      <c r="Y382" s="140">
        <v>0</v>
      </c>
      <c r="Z382" s="140">
        <v>0</v>
      </c>
      <c r="AA382" s="140">
        <v>25694698</v>
      </c>
      <c r="AB382" s="139">
        <v>0</v>
      </c>
      <c r="AC382" s="139">
        <v>0</v>
      </c>
      <c r="AD382" s="139">
        <v>0</v>
      </c>
      <c r="AE382" s="141">
        <v>25694698</v>
      </c>
      <c r="AF382" s="141">
        <v>25694698</v>
      </c>
      <c r="AG382" s="139">
        <v>302</v>
      </c>
      <c r="AH382" s="240"/>
      <c r="AI382" s="142"/>
      <c r="AJ382" s="142"/>
      <c r="AK382" s="142"/>
      <c r="AL382" s="142" t="s">
        <v>2203</v>
      </c>
      <c r="AM382" s="142" t="s">
        <v>2203</v>
      </c>
      <c r="AN382" s="250"/>
    </row>
    <row r="383" spans="1:40" x14ac:dyDescent="0.25">
      <c r="A383" s="233">
        <v>24</v>
      </c>
      <c r="B383" s="234" t="s">
        <v>1266</v>
      </c>
      <c r="C383" s="234" t="s">
        <v>1291</v>
      </c>
      <c r="D383" s="245">
        <v>20140259</v>
      </c>
      <c r="E383" s="260" t="s">
        <v>2204</v>
      </c>
      <c r="F383" s="244" t="s">
        <v>2469</v>
      </c>
      <c r="G383" s="244" t="s">
        <v>24</v>
      </c>
      <c r="H383" s="238" t="s">
        <v>196</v>
      </c>
      <c r="I383" s="247" t="s">
        <v>1246</v>
      </c>
      <c r="J383" s="236" t="s">
        <v>104</v>
      </c>
      <c r="K383" s="248"/>
      <c r="L383" s="249">
        <v>6365000</v>
      </c>
      <c r="M383" s="249">
        <v>0</v>
      </c>
      <c r="N383" s="143">
        <v>6365000</v>
      </c>
      <c r="O383" s="143"/>
      <c r="P383" s="142"/>
      <c r="Q383" s="142"/>
      <c r="R383" s="142"/>
      <c r="S383" s="142"/>
      <c r="T383" s="142"/>
      <c r="U383" s="142"/>
      <c r="V383" s="142"/>
      <c r="W383" s="142"/>
      <c r="X383" s="142"/>
      <c r="Y383" s="140">
        <v>0</v>
      </c>
      <c r="Z383" s="140">
        <v>0</v>
      </c>
      <c r="AA383" s="140">
        <v>6364800</v>
      </c>
      <c r="AB383" s="139">
        <v>0</v>
      </c>
      <c r="AC383" s="139">
        <v>0</v>
      </c>
      <c r="AD383" s="139">
        <v>0</v>
      </c>
      <c r="AE383" s="141">
        <v>6364800</v>
      </c>
      <c r="AF383" s="141">
        <v>6364800</v>
      </c>
      <c r="AG383" s="139">
        <v>200</v>
      </c>
      <c r="AH383" s="240"/>
      <c r="AI383" s="142"/>
      <c r="AJ383" s="142"/>
      <c r="AK383" s="142"/>
      <c r="AL383" s="142" t="s">
        <v>2204</v>
      </c>
      <c r="AM383" s="142" t="s">
        <v>2204</v>
      </c>
      <c r="AN383" s="250"/>
    </row>
    <row r="384" spans="1:40" x14ac:dyDescent="0.25">
      <c r="A384" s="233">
        <v>24</v>
      </c>
      <c r="B384" s="234" t="s">
        <v>1266</v>
      </c>
      <c r="C384" s="234" t="s">
        <v>1291</v>
      </c>
      <c r="D384" s="245">
        <v>20140260</v>
      </c>
      <c r="E384" s="260" t="s">
        <v>2205</v>
      </c>
      <c r="F384" s="244" t="s">
        <v>2469</v>
      </c>
      <c r="G384" s="244" t="s">
        <v>24</v>
      </c>
      <c r="H384" s="238" t="s">
        <v>63</v>
      </c>
      <c r="I384" s="247" t="s">
        <v>1246</v>
      </c>
      <c r="J384" s="236" t="s">
        <v>104</v>
      </c>
      <c r="K384" s="248"/>
      <c r="L384" s="249">
        <v>13617000</v>
      </c>
      <c r="M384" s="249">
        <v>0</v>
      </c>
      <c r="N384" s="143">
        <v>13617000</v>
      </c>
      <c r="O384" s="143"/>
      <c r="P384" s="142"/>
      <c r="Q384" s="142"/>
      <c r="R384" s="142"/>
      <c r="S384" s="142"/>
      <c r="T384" s="142"/>
      <c r="U384" s="142"/>
      <c r="V384" s="142"/>
      <c r="W384" s="142"/>
      <c r="X384" s="142"/>
      <c r="Y384" s="140">
        <v>0</v>
      </c>
      <c r="Z384" s="140">
        <v>0</v>
      </c>
      <c r="AA384" s="140">
        <v>13616933</v>
      </c>
      <c r="AB384" s="139">
        <v>0</v>
      </c>
      <c r="AC384" s="139">
        <v>0</v>
      </c>
      <c r="AD384" s="139">
        <v>0</v>
      </c>
      <c r="AE384" s="141">
        <v>13616933</v>
      </c>
      <c r="AF384" s="141">
        <v>13616933</v>
      </c>
      <c r="AG384" s="139">
        <v>67</v>
      </c>
      <c r="AH384" s="240"/>
      <c r="AI384" s="142"/>
      <c r="AJ384" s="142"/>
      <c r="AK384" s="142"/>
      <c r="AL384" s="142" t="s">
        <v>2205</v>
      </c>
      <c r="AM384" s="142" t="s">
        <v>2205</v>
      </c>
      <c r="AN384" s="250"/>
    </row>
    <row r="385" spans="1:40" x14ac:dyDescent="0.25">
      <c r="A385" s="233">
        <v>24</v>
      </c>
      <c r="B385" s="234" t="s">
        <v>1266</v>
      </c>
      <c r="C385" s="234" t="s">
        <v>1291</v>
      </c>
      <c r="D385" s="245">
        <v>20140261</v>
      </c>
      <c r="E385" s="261" t="s">
        <v>2206</v>
      </c>
      <c r="F385" s="244" t="s">
        <v>2469</v>
      </c>
      <c r="G385" s="244" t="s">
        <v>24</v>
      </c>
      <c r="H385" s="244" t="s">
        <v>2491</v>
      </c>
      <c r="I385" s="247" t="s">
        <v>1246</v>
      </c>
      <c r="J385" s="236" t="s">
        <v>104</v>
      </c>
      <c r="K385" s="248"/>
      <c r="L385" s="249">
        <v>8840000</v>
      </c>
      <c r="M385" s="249">
        <v>0</v>
      </c>
      <c r="N385" s="143">
        <v>8840000</v>
      </c>
      <c r="O385" s="143"/>
      <c r="P385" s="142"/>
      <c r="Q385" s="142"/>
      <c r="R385" s="142"/>
      <c r="S385" s="142"/>
      <c r="T385" s="142"/>
      <c r="U385" s="142"/>
      <c r="V385" s="142"/>
      <c r="W385" s="142"/>
      <c r="X385" s="142"/>
      <c r="Y385" s="140">
        <v>0</v>
      </c>
      <c r="Z385" s="140">
        <v>0</v>
      </c>
      <c r="AA385" s="140">
        <v>8840000</v>
      </c>
      <c r="AB385" s="139">
        <v>0</v>
      </c>
      <c r="AC385" s="139">
        <v>0</v>
      </c>
      <c r="AD385" s="139">
        <v>0</v>
      </c>
      <c r="AE385" s="141">
        <v>8840000</v>
      </c>
      <c r="AF385" s="141">
        <v>8840000</v>
      </c>
      <c r="AG385" s="139">
        <v>0</v>
      </c>
      <c r="AH385" s="240"/>
      <c r="AI385" s="142"/>
      <c r="AJ385" s="142"/>
      <c r="AK385" s="142"/>
      <c r="AL385" s="142" t="s">
        <v>2206</v>
      </c>
      <c r="AM385" s="142" t="s">
        <v>2206</v>
      </c>
      <c r="AN385" s="250"/>
    </row>
    <row r="386" spans="1:40" x14ac:dyDescent="0.25">
      <c r="A386" s="233">
        <v>24</v>
      </c>
      <c r="B386" s="234" t="s">
        <v>1266</v>
      </c>
      <c r="C386" s="234" t="s">
        <v>1291</v>
      </c>
      <c r="D386" s="245">
        <v>20140262</v>
      </c>
      <c r="E386" s="261" t="s">
        <v>2207</v>
      </c>
      <c r="F386" s="244" t="s">
        <v>2469</v>
      </c>
      <c r="G386" s="244" t="s">
        <v>24</v>
      </c>
      <c r="H386" s="238" t="s">
        <v>11</v>
      </c>
      <c r="I386" s="247" t="s">
        <v>1246</v>
      </c>
      <c r="J386" s="236" t="s">
        <v>104</v>
      </c>
      <c r="K386" s="248"/>
      <c r="L386" s="249">
        <v>8840000</v>
      </c>
      <c r="M386" s="249">
        <v>0</v>
      </c>
      <c r="N386" s="143">
        <v>8840000</v>
      </c>
      <c r="O386" s="143"/>
      <c r="P386" s="142"/>
      <c r="Q386" s="142"/>
      <c r="R386" s="142"/>
      <c r="S386" s="142"/>
      <c r="T386" s="142"/>
      <c r="U386" s="142"/>
      <c r="V386" s="142"/>
      <c r="W386" s="142"/>
      <c r="X386" s="142"/>
      <c r="Y386" s="140">
        <v>0</v>
      </c>
      <c r="Z386" s="140">
        <v>0</v>
      </c>
      <c r="AA386" s="140">
        <v>8840000</v>
      </c>
      <c r="AB386" s="139">
        <v>0</v>
      </c>
      <c r="AC386" s="139">
        <v>0</v>
      </c>
      <c r="AD386" s="139">
        <v>0</v>
      </c>
      <c r="AE386" s="141">
        <v>8840000</v>
      </c>
      <c r="AF386" s="141">
        <v>8840000</v>
      </c>
      <c r="AG386" s="139">
        <v>0</v>
      </c>
      <c r="AH386" s="240"/>
      <c r="AI386" s="142"/>
      <c r="AJ386" s="142"/>
      <c r="AK386" s="142"/>
      <c r="AL386" s="142" t="s">
        <v>2207</v>
      </c>
      <c r="AM386" s="142" t="s">
        <v>2207</v>
      </c>
      <c r="AN386" s="250"/>
    </row>
    <row r="387" spans="1:40" x14ac:dyDescent="0.25">
      <c r="A387" s="233">
        <v>24</v>
      </c>
      <c r="B387" s="234" t="s">
        <v>1266</v>
      </c>
      <c r="C387" s="234" t="s">
        <v>1291</v>
      </c>
      <c r="D387" s="245">
        <v>20140263</v>
      </c>
      <c r="E387" s="261" t="s">
        <v>2208</v>
      </c>
      <c r="F387" s="244" t="s">
        <v>2469</v>
      </c>
      <c r="G387" s="244" t="s">
        <v>24</v>
      </c>
      <c r="H387" s="244" t="s">
        <v>2491</v>
      </c>
      <c r="I387" s="247" t="s">
        <v>1246</v>
      </c>
      <c r="J387" s="236" t="s">
        <v>104</v>
      </c>
      <c r="K387" s="248"/>
      <c r="L387" s="249">
        <v>8840000</v>
      </c>
      <c r="M387" s="249">
        <v>0</v>
      </c>
      <c r="N387" s="143">
        <v>8840000</v>
      </c>
      <c r="O387" s="143"/>
      <c r="P387" s="142"/>
      <c r="Q387" s="142"/>
      <c r="R387" s="142"/>
      <c r="S387" s="142"/>
      <c r="T387" s="142"/>
      <c r="U387" s="142"/>
      <c r="V387" s="142"/>
      <c r="W387" s="142"/>
      <c r="X387" s="142"/>
      <c r="Y387" s="140">
        <v>0</v>
      </c>
      <c r="Z387" s="140">
        <v>0</v>
      </c>
      <c r="AA387" s="140">
        <v>8840000</v>
      </c>
      <c r="AB387" s="139">
        <v>0</v>
      </c>
      <c r="AC387" s="139">
        <v>0</v>
      </c>
      <c r="AD387" s="139">
        <v>0</v>
      </c>
      <c r="AE387" s="141">
        <v>8840000</v>
      </c>
      <c r="AF387" s="141">
        <v>8840000</v>
      </c>
      <c r="AG387" s="139">
        <v>0</v>
      </c>
      <c r="AH387" s="240"/>
      <c r="AI387" s="142"/>
      <c r="AJ387" s="142"/>
      <c r="AK387" s="142"/>
      <c r="AL387" s="142" t="s">
        <v>2208</v>
      </c>
      <c r="AM387" s="142" t="s">
        <v>2208</v>
      </c>
      <c r="AN387" s="250"/>
    </row>
    <row r="388" spans="1:40" x14ac:dyDescent="0.25">
      <c r="A388" s="233">
        <v>24</v>
      </c>
      <c r="B388" s="234" t="s">
        <v>1266</v>
      </c>
      <c r="C388" s="234" t="s">
        <v>1291</v>
      </c>
      <c r="D388" s="245">
        <v>20140264</v>
      </c>
      <c r="E388" s="261" t="s">
        <v>2209</v>
      </c>
      <c r="F388" s="244" t="s">
        <v>2469</v>
      </c>
      <c r="G388" s="244" t="s">
        <v>24</v>
      </c>
      <c r="H388" s="238" t="s">
        <v>486</v>
      </c>
      <c r="I388" s="247" t="s">
        <v>1246</v>
      </c>
      <c r="J388" s="236" t="s">
        <v>104</v>
      </c>
      <c r="K388" s="248"/>
      <c r="L388" s="249">
        <v>35360000</v>
      </c>
      <c r="M388" s="249">
        <v>0</v>
      </c>
      <c r="N388" s="143">
        <v>35360000</v>
      </c>
      <c r="O388" s="143"/>
      <c r="P388" s="142"/>
      <c r="Q388" s="142"/>
      <c r="R388" s="142"/>
      <c r="S388" s="142"/>
      <c r="T388" s="142"/>
      <c r="U388" s="142"/>
      <c r="V388" s="142"/>
      <c r="W388" s="142"/>
      <c r="X388" s="142"/>
      <c r="Y388" s="140">
        <v>0</v>
      </c>
      <c r="Z388" s="140">
        <v>0</v>
      </c>
      <c r="AA388" s="140">
        <v>35360000</v>
      </c>
      <c r="AB388" s="139">
        <v>0</v>
      </c>
      <c r="AC388" s="139">
        <v>0</v>
      </c>
      <c r="AD388" s="139">
        <v>0</v>
      </c>
      <c r="AE388" s="141">
        <v>35360000</v>
      </c>
      <c r="AF388" s="141">
        <v>35360000</v>
      </c>
      <c r="AG388" s="139">
        <v>0</v>
      </c>
      <c r="AH388" s="240"/>
      <c r="AI388" s="142"/>
      <c r="AJ388" s="142"/>
      <c r="AK388" s="142"/>
      <c r="AL388" s="142" t="s">
        <v>2209</v>
      </c>
      <c r="AM388" s="142" t="s">
        <v>2209</v>
      </c>
      <c r="AN388" s="250"/>
    </row>
    <row r="389" spans="1:40" x14ac:dyDescent="0.25">
      <c r="A389" s="233">
        <v>24</v>
      </c>
      <c r="B389" s="234" t="s">
        <v>1266</v>
      </c>
      <c r="C389" s="234" t="s">
        <v>1291</v>
      </c>
      <c r="D389" s="245">
        <v>20140265</v>
      </c>
      <c r="E389" s="260" t="s">
        <v>2210</v>
      </c>
      <c r="F389" s="244" t="s">
        <v>2469</v>
      </c>
      <c r="G389" s="244" t="s">
        <v>24</v>
      </c>
      <c r="H389" s="238" t="s">
        <v>192</v>
      </c>
      <c r="I389" s="247" t="s">
        <v>1246</v>
      </c>
      <c r="J389" s="236" t="s">
        <v>104</v>
      </c>
      <c r="K389" s="248"/>
      <c r="L389" s="249">
        <v>8840000</v>
      </c>
      <c r="M389" s="249">
        <v>0</v>
      </c>
      <c r="N389" s="143">
        <v>8840000</v>
      </c>
      <c r="O389" s="143"/>
      <c r="P389" s="142"/>
      <c r="Q389" s="142"/>
      <c r="R389" s="142"/>
      <c r="S389" s="142"/>
      <c r="T389" s="142"/>
      <c r="U389" s="142"/>
      <c r="V389" s="142"/>
      <c r="W389" s="142"/>
      <c r="X389" s="142"/>
      <c r="Y389" s="140">
        <v>0</v>
      </c>
      <c r="Z389" s="140">
        <v>0</v>
      </c>
      <c r="AA389" s="140">
        <v>8840000</v>
      </c>
      <c r="AB389" s="139">
        <v>0</v>
      </c>
      <c r="AC389" s="139">
        <v>0</v>
      </c>
      <c r="AD389" s="139">
        <v>0</v>
      </c>
      <c r="AE389" s="141">
        <v>8840000</v>
      </c>
      <c r="AF389" s="141">
        <v>8840000</v>
      </c>
      <c r="AG389" s="139">
        <v>0</v>
      </c>
      <c r="AH389" s="240"/>
      <c r="AI389" s="142"/>
      <c r="AJ389" s="142"/>
      <c r="AK389" s="142"/>
      <c r="AL389" s="142" t="s">
        <v>2210</v>
      </c>
      <c r="AM389" s="142" t="s">
        <v>2210</v>
      </c>
      <c r="AN389" s="250"/>
    </row>
    <row r="390" spans="1:40" x14ac:dyDescent="0.25">
      <c r="A390" s="233">
        <v>24</v>
      </c>
      <c r="B390" s="234" t="s">
        <v>1266</v>
      </c>
      <c r="C390" s="234" t="s">
        <v>1291</v>
      </c>
      <c r="D390" s="245">
        <v>20140266</v>
      </c>
      <c r="E390" s="261" t="s">
        <v>2211</v>
      </c>
      <c r="F390" s="244" t="s">
        <v>2469</v>
      </c>
      <c r="G390" s="244" t="s">
        <v>24</v>
      </c>
      <c r="H390" s="238" t="s">
        <v>200</v>
      </c>
      <c r="I390" s="247" t="s">
        <v>1246</v>
      </c>
      <c r="J390" s="236" t="s">
        <v>104</v>
      </c>
      <c r="K390" s="248"/>
      <c r="L390" s="249">
        <v>30940000</v>
      </c>
      <c r="M390" s="249">
        <v>0</v>
      </c>
      <c r="N390" s="143">
        <v>30940000</v>
      </c>
      <c r="O390" s="143"/>
      <c r="P390" s="142"/>
      <c r="Q390" s="142"/>
      <c r="R390" s="142"/>
      <c r="S390" s="142"/>
      <c r="T390" s="142"/>
      <c r="U390" s="142"/>
      <c r="V390" s="142"/>
      <c r="W390" s="142"/>
      <c r="X390" s="142"/>
      <c r="Y390" s="140">
        <v>0</v>
      </c>
      <c r="Z390" s="140">
        <v>0</v>
      </c>
      <c r="AA390" s="140">
        <v>30940000</v>
      </c>
      <c r="AB390" s="139">
        <v>0</v>
      </c>
      <c r="AC390" s="139">
        <v>0</v>
      </c>
      <c r="AD390" s="139">
        <v>0</v>
      </c>
      <c r="AE390" s="141">
        <v>30940000</v>
      </c>
      <c r="AF390" s="141">
        <v>30940000</v>
      </c>
      <c r="AG390" s="139">
        <v>0</v>
      </c>
      <c r="AH390" s="240"/>
      <c r="AI390" s="142"/>
      <c r="AJ390" s="142"/>
      <c r="AK390" s="142"/>
      <c r="AL390" s="142" t="s">
        <v>2211</v>
      </c>
      <c r="AM390" s="142" t="s">
        <v>2211</v>
      </c>
      <c r="AN390" s="250"/>
    </row>
    <row r="391" spans="1:40" x14ac:dyDescent="0.25">
      <c r="A391" s="233">
        <v>24</v>
      </c>
      <c r="B391" s="234" t="s">
        <v>1266</v>
      </c>
      <c r="C391" s="234" t="s">
        <v>1291</v>
      </c>
      <c r="D391" s="245">
        <v>20140267</v>
      </c>
      <c r="E391" s="261" t="s">
        <v>2212</v>
      </c>
      <c r="F391" s="244" t="s">
        <v>2469</v>
      </c>
      <c r="G391" s="244" t="s">
        <v>24</v>
      </c>
      <c r="H391" s="238" t="s">
        <v>2966</v>
      </c>
      <c r="I391" s="247" t="s">
        <v>1246</v>
      </c>
      <c r="J391" s="236" t="s">
        <v>104</v>
      </c>
      <c r="K391" s="248"/>
      <c r="L391" s="249">
        <v>3306000</v>
      </c>
      <c r="M391" s="249">
        <v>0</v>
      </c>
      <c r="N391" s="143">
        <v>3306000</v>
      </c>
      <c r="O391" s="143"/>
      <c r="P391" s="142"/>
      <c r="Q391" s="142"/>
      <c r="R391" s="142"/>
      <c r="S391" s="142"/>
      <c r="T391" s="142"/>
      <c r="U391" s="142"/>
      <c r="V391" s="142"/>
      <c r="W391" s="142"/>
      <c r="X391" s="142"/>
      <c r="Y391" s="140">
        <v>0</v>
      </c>
      <c r="Z391" s="140">
        <v>0</v>
      </c>
      <c r="AA391" s="140">
        <v>3306160</v>
      </c>
      <c r="AB391" s="139">
        <v>0</v>
      </c>
      <c r="AC391" s="139">
        <v>0</v>
      </c>
      <c r="AD391" s="139">
        <v>0</v>
      </c>
      <c r="AE391" s="141">
        <v>3306160</v>
      </c>
      <c r="AF391" s="141">
        <v>3306160</v>
      </c>
      <c r="AG391" s="139">
        <v>-160</v>
      </c>
      <c r="AH391" s="240"/>
      <c r="AI391" s="142"/>
      <c r="AJ391" s="142"/>
      <c r="AK391" s="142"/>
      <c r="AL391" s="142" t="s">
        <v>2212</v>
      </c>
      <c r="AM391" s="142" t="s">
        <v>2212</v>
      </c>
      <c r="AN391" s="250"/>
    </row>
    <row r="392" spans="1:40" x14ac:dyDescent="0.25">
      <c r="A392" s="233">
        <v>24</v>
      </c>
      <c r="B392" s="234" t="s">
        <v>1266</v>
      </c>
      <c r="C392" s="234" t="s">
        <v>1291</v>
      </c>
      <c r="D392" s="245">
        <v>20140268</v>
      </c>
      <c r="E392" s="261" t="s">
        <v>2213</v>
      </c>
      <c r="F392" s="244" t="s">
        <v>2469</v>
      </c>
      <c r="G392" s="244" t="s">
        <v>24</v>
      </c>
      <c r="H392" s="244" t="s">
        <v>2491</v>
      </c>
      <c r="I392" s="247" t="s">
        <v>1246</v>
      </c>
      <c r="J392" s="236" t="s">
        <v>104</v>
      </c>
      <c r="K392" s="248"/>
      <c r="L392" s="249">
        <v>17680000</v>
      </c>
      <c r="M392" s="249">
        <v>0</v>
      </c>
      <c r="N392" s="143">
        <v>17680000</v>
      </c>
      <c r="O392" s="143"/>
      <c r="P392" s="142"/>
      <c r="Q392" s="142"/>
      <c r="R392" s="142"/>
      <c r="S392" s="142"/>
      <c r="T392" s="142"/>
      <c r="U392" s="142"/>
      <c r="V392" s="142"/>
      <c r="W392" s="142"/>
      <c r="X392" s="142"/>
      <c r="Y392" s="140">
        <v>0</v>
      </c>
      <c r="Z392" s="140">
        <v>0</v>
      </c>
      <c r="AA392" s="140">
        <v>17680000</v>
      </c>
      <c r="AB392" s="139">
        <v>0</v>
      </c>
      <c r="AC392" s="139">
        <v>0</v>
      </c>
      <c r="AD392" s="139">
        <v>0</v>
      </c>
      <c r="AE392" s="141">
        <v>17680000</v>
      </c>
      <c r="AF392" s="141">
        <v>17680000</v>
      </c>
      <c r="AG392" s="139">
        <v>0</v>
      </c>
      <c r="AH392" s="240"/>
      <c r="AI392" s="142"/>
      <c r="AJ392" s="142"/>
      <c r="AK392" s="142"/>
      <c r="AL392" s="142" t="s">
        <v>2213</v>
      </c>
      <c r="AM392" s="142" t="s">
        <v>2213</v>
      </c>
      <c r="AN392" s="250"/>
    </row>
    <row r="393" spans="1:40" x14ac:dyDescent="0.25">
      <c r="A393" s="233">
        <v>24</v>
      </c>
      <c r="B393" s="234" t="s">
        <v>1266</v>
      </c>
      <c r="C393" s="234" t="s">
        <v>1291</v>
      </c>
      <c r="D393" s="245">
        <v>20140269</v>
      </c>
      <c r="E393" s="261" t="s">
        <v>2214</v>
      </c>
      <c r="F393" s="244" t="s">
        <v>2469</v>
      </c>
      <c r="G393" s="244" t="s">
        <v>24</v>
      </c>
      <c r="H393" s="238" t="s">
        <v>150</v>
      </c>
      <c r="I393" s="247" t="s">
        <v>1246</v>
      </c>
      <c r="J393" s="236" t="s">
        <v>104</v>
      </c>
      <c r="K393" s="248"/>
      <c r="L393" s="249">
        <v>7840000</v>
      </c>
      <c r="M393" s="249">
        <v>0</v>
      </c>
      <c r="N393" s="143">
        <v>7840000</v>
      </c>
      <c r="O393" s="143"/>
      <c r="P393" s="142"/>
      <c r="Q393" s="142"/>
      <c r="R393" s="142"/>
      <c r="S393" s="142"/>
      <c r="T393" s="142"/>
      <c r="U393" s="142"/>
      <c r="V393" s="142"/>
      <c r="W393" s="142"/>
      <c r="X393" s="142"/>
      <c r="Y393" s="140">
        <v>0</v>
      </c>
      <c r="Z393" s="140">
        <v>0</v>
      </c>
      <c r="AA393" s="140">
        <v>7839586</v>
      </c>
      <c r="AB393" s="139">
        <v>0</v>
      </c>
      <c r="AC393" s="139">
        <v>0</v>
      </c>
      <c r="AD393" s="139">
        <v>0</v>
      </c>
      <c r="AE393" s="141">
        <v>7839586</v>
      </c>
      <c r="AF393" s="141">
        <v>7839586</v>
      </c>
      <c r="AG393" s="139">
        <v>414</v>
      </c>
      <c r="AH393" s="240"/>
      <c r="AI393" s="142"/>
      <c r="AJ393" s="142"/>
      <c r="AK393" s="142"/>
      <c r="AL393" s="142" t="s">
        <v>2214</v>
      </c>
      <c r="AM393" s="142" t="s">
        <v>2214</v>
      </c>
      <c r="AN393" s="250"/>
    </row>
    <row r="394" spans="1:40" x14ac:dyDescent="0.25">
      <c r="A394" s="233">
        <v>24</v>
      </c>
      <c r="B394" s="234" t="s">
        <v>1266</v>
      </c>
      <c r="C394" s="234" t="s">
        <v>1291</v>
      </c>
      <c r="D394" s="245">
        <v>20140270</v>
      </c>
      <c r="E394" s="260" t="s">
        <v>2215</v>
      </c>
      <c r="F394" s="244" t="s">
        <v>2469</v>
      </c>
      <c r="G394" s="244" t="s">
        <v>24</v>
      </c>
      <c r="H394" s="238" t="s">
        <v>3096</v>
      </c>
      <c r="I394" s="247" t="s">
        <v>1246</v>
      </c>
      <c r="J394" s="236" t="s">
        <v>104</v>
      </c>
      <c r="K394" s="248"/>
      <c r="L394" s="249">
        <v>3536000</v>
      </c>
      <c r="M394" s="249">
        <v>0</v>
      </c>
      <c r="N394" s="143">
        <v>3536000</v>
      </c>
      <c r="O394" s="143"/>
      <c r="P394" s="142"/>
      <c r="Q394" s="142"/>
      <c r="R394" s="142"/>
      <c r="S394" s="142"/>
      <c r="T394" s="142"/>
      <c r="U394" s="142"/>
      <c r="V394" s="142"/>
      <c r="W394" s="142"/>
      <c r="X394" s="142"/>
      <c r="Y394" s="140">
        <v>0</v>
      </c>
      <c r="Z394" s="140">
        <v>0</v>
      </c>
      <c r="AA394" s="140">
        <v>3536000</v>
      </c>
      <c r="AB394" s="139">
        <v>0</v>
      </c>
      <c r="AC394" s="139">
        <v>0</v>
      </c>
      <c r="AD394" s="139">
        <v>0</v>
      </c>
      <c r="AE394" s="141">
        <v>3536000</v>
      </c>
      <c r="AF394" s="141">
        <v>3536000</v>
      </c>
      <c r="AG394" s="139">
        <v>0</v>
      </c>
      <c r="AH394" s="240"/>
      <c r="AI394" s="142"/>
      <c r="AJ394" s="142"/>
      <c r="AK394" s="142"/>
      <c r="AL394" s="142" t="s">
        <v>2215</v>
      </c>
      <c r="AM394" s="142" t="s">
        <v>2215</v>
      </c>
      <c r="AN394" s="250"/>
    </row>
    <row r="395" spans="1:40" x14ac:dyDescent="0.25">
      <c r="A395" s="233">
        <v>24</v>
      </c>
      <c r="B395" s="234" t="s">
        <v>1266</v>
      </c>
      <c r="C395" s="234" t="s">
        <v>1291</v>
      </c>
      <c r="D395" s="245">
        <v>20140271</v>
      </c>
      <c r="E395" s="260" t="s">
        <v>2216</v>
      </c>
      <c r="F395" s="244" t="s">
        <v>2469</v>
      </c>
      <c r="G395" s="244" t="s">
        <v>24</v>
      </c>
      <c r="H395" s="238" t="s">
        <v>39</v>
      </c>
      <c r="I395" s="247" t="s">
        <v>1246</v>
      </c>
      <c r="J395" s="236" t="s">
        <v>104</v>
      </c>
      <c r="K395" s="248"/>
      <c r="L395" s="249">
        <v>6188000</v>
      </c>
      <c r="M395" s="249">
        <v>0</v>
      </c>
      <c r="N395" s="143">
        <v>6188000</v>
      </c>
      <c r="O395" s="143"/>
      <c r="P395" s="142"/>
      <c r="Q395" s="142"/>
      <c r="R395" s="142"/>
      <c r="S395" s="142"/>
      <c r="T395" s="142"/>
      <c r="U395" s="142"/>
      <c r="V395" s="142"/>
      <c r="W395" s="142"/>
      <c r="X395" s="142"/>
      <c r="Y395" s="140">
        <v>0</v>
      </c>
      <c r="Z395" s="140">
        <v>0</v>
      </c>
      <c r="AA395" s="140">
        <v>6188000</v>
      </c>
      <c r="AB395" s="139">
        <v>0</v>
      </c>
      <c r="AC395" s="139">
        <v>0</v>
      </c>
      <c r="AD395" s="139">
        <v>0</v>
      </c>
      <c r="AE395" s="141">
        <v>6188000</v>
      </c>
      <c r="AF395" s="141">
        <v>6188000</v>
      </c>
      <c r="AG395" s="139">
        <v>0</v>
      </c>
      <c r="AH395" s="240"/>
      <c r="AI395" s="142"/>
      <c r="AJ395" s="142"/>
      <c r="AK395" s="142"/>
      <c r="AL395" s="142" t="s">
        <v>2216</v>
      </c>
      <c r="AM395" s="142" t="s">
        <v>2216</v>
      </c>
      <c r="AN395" s="250"/>
    </row>
    <row r="396" spans="1:40" x14ac:dyDescent="0.25">
      <c r="A396" s="233">
        <v>24</v>
      </c>
      <c r="B396" s="234" t="s">
        <v>1266</v>
      </c>
      <c r="C396" s="234" t="s">
        <v>1291</v>
      </c>
      <c r="D396" s="245">
        <v>20140272</v>
      </c>
      <c r="E396" s="261" t="s">
        <v>2217</v>
      </c>
      <c r="F396" s="244" t="s">
        <v>2469</v>
      </c>
      <c r="G396" s="244" t="s">
        <v>24</v>
      </c>
      <c r="H396" s="238" t="s">
        <v>184</v>
      </c>
      <c r="I396" s="247" t="s">
        <v>1246</v>
      </c>
      <c r="J396" s="236" t="s">
        <v>104</v>
      </c>
      <c r="K396" s="248"/>
      <c r="L396" s="249">
        <v>5481000</v>
      </c>
      <c r="M396" s="249">
        <v>0</v>
      </c>
      <c r="N396" s="143">
        <v>5481000</v>
      </c>
      <c r="O396" s="143"/>
      <c r="P396" s="142"/>
      <c r="Q396" s="142"/>
      <c r="R396" s="142"/>
      <c r="S396" s="142"/>
      <c r="T396" s="142"/>
      <c r="U396" s="142"/>
      <c r="V396" s="142"/>
      <c r="W396" s="142"/>
      <c r="X396" s="142"/>
      <c r="Y396" s="140">
        <v>0</v>
      </c>
      <c r="Z396" s="140">
        <v>0</v>
      </c>
      <c r="AA396" s="140">
        <v>5480800</v>
      </c>
      <c r="AB396" s="139">
        <v>0</v>
      </c>
      <c r="AC396" s="139">
        <v>0</v>
      </c>
      <c r="AD396" s="139">
        <v>0</v>
      </c>
      <c r="AE396" s="141">
        <v>5480800</v>
      </c>
      <c r="AF396" s="141">
        <v>5480800</v>
      </c>
      <c r="AG396" s="139">
        <v>200</v>
      </c>
      <c r="AH396" s="240"/>
      <c r="AI396" s="142"/>
      <c r="AJ396" s="142"/>
      <c r="AK396" s="142"/>
      <c r="AL396" s="142" t="s">
        <v>2217</v>
      </c>
      <c r="AM396" s="142" t="s">
        <v>2217</v>
      </c>
      <c r="AN396" s="250"/>
    </row>
    <row r="397" spans="1:40" x14ac:dyDescent="0.25">
      <c r="A397" s="233">
        <v>24</v>
      </c>
      <c r="B397" s="234" t="s">
        <v>1266</v>
      </c>
      <c r="C397" s="234" t="s">
        <v>1291</v>
      </c>
      <c r="D397" s="245">
        <v>20140273</v>
      </c>
      <c r="E397" s="261" t="s">
        <v>2218</v>
      </c>
      <c r="F397" s="244" t="s">
        <v>2469</v>
      </c>
      <c r="G397" s="244" t="s">
        <v>24</v>
      </c>
      <c r="H397" s="238" t="s">
        <v>150</v>
      </c>
      <c r="I397" s="247" t="s">
        <v>1246</v>
      </c>
      <c r="J397" s="236" t="s">
        <v>104</v>
      </c>
      <c r="K397" s="248"/>
      <c r="L397" s="249">
        <v>17680000</v>
      </c>
      <c r="M397" s="249">
        <v>0</v>
      </c>
      <c r="N397" s="143">
        <v>17680000</v>
      </c>
      <c r="O397" s="143"/>
      <c r="P397" s="142"/>
      <c r="Q397" s="142"/>
      <c r="R397" s="142"/>
      <c r="S397" s="142"/>
      <c r="T397" s="142"/>
      <c r="U397" s="142"/>
      <c r="V397" s="142"/>
      <c r="W397" s="142"/>
      <c r="X397" s="142"/>
      <c r="Y397" s="140">
        <v>0</v>
      </c>
      <c r="Z397" s="140">
        <v>0</v>
      </c>
      <c r="AA397" s="140">
        <v>17680000</v>
      </c>
      <c r="AB397" s="139">
        <v>0</v>
      </c>
      <c r="AC397" s="139">
        <v>0</v>
      </c>
      <c r="AD397" s="139">
        <v>0</v>
      </c>
      <c r="AE397" s="141">
        <v>17680000</v>
      </c>
      <c r="AF397" s="141">
        <v>17680000</v>
      </c>
      <c r="AG397" s="139">
        <v>0</v>
      </c>
      <c r="AH397" s="240"/>
      <c r="AI397" s="142"/>
      <c r="AJ397" s="142"/>
      <c r="AK397" s="142"/>
      <c r="AL397" s="142" t="s">
        <v>2218</v>
      </c>
      <c r="AM397" s="142" t="s">
        <v>2218</v>
      </c>
      <c r="AN397" s="250"/>
    </row>
    <row r="398" spans="1:40" x14ac:dyDescent="0.25">
      <c r="A398" s="233">
        <v>24</v>
      </c>
      <c r="B398" s="234" t="s">
        <v>1266</v>
      </c>
      <c r="C398" s="234" t="s">
        <v>1291</v>
      </c>
      <c r="D398" s="245">
        <v>20140274</v>
      </c>
      <c r="E398" s="261" t="s">
        <v>2219</v>
      </c>
      <c r="F398" s="244" t="s">
        <v>2469</v>
      </c>
      <c r="G398" s="244" t="s">
        <v>24</v>
      </c>
      <c r="H398" s="238" t="s">
        <v>170</v>
      </c>
      <c r="I398" s="247" t="s">
        <v>1246</v>
      </c>
      <c r="J398" s="236" t="s">
        <v>104</v>
      </c>
      <c r="K398" s="248"/>
      <c r="L398" s="249">
        <v>35360000</v>
      </c>
      <c r="M398" s="249">
        <v>0</v>
      </c>
      <c r="N398" s="143">
        <v>35360000</v>
      </c>
      <c r="O398" s="143"/>
      <c r="P398" s="142"/>
      <c r="Q398" s="142"/>
      <c r="R398" s="142"/>
      <c r="S398" s="142"/>
      <c r="T398" s="142"/>
      <c r="U398" s="142"/>
      <c r="V398" s="142"/>
      <c r="W398" s="142"/>
      <c r="X398" s="142"/>
      <c r="Y398" s="140">
        <v>0</v>
      </c>
      <c r="Z398" s="140">
        <v>0</v>
      </c>
      <c r="AA398" s="140">
        <v>35360000</v>
      </c>
      <c r="AB398" s="139">
        <v>0</v>
      </c>
      <c r="AC398" s="139">
        <v>0</v>
      </c>
      <c r="AD398" s="139">
        <v>0</v>
      </c>
      <c r="AE398" s="141">
        <v>35360000</v>
      </c>
      <c r="AF398" s="141">
        <v>35360000</v>
      </c>
      <c r="AG398" s="139">
        <v>0</v>
      </c>
      <c r="AH398" s="240"/>
      <c r="AI398" s="142"/>
      <c r="AJ398" s="142"/>
      <c r="AK398" s="142"/>
      <c r="AL398" s="142" t="s">
        <v>2219</v>
      </c>
      <c r="AM398" s="142" t="s">
        <v>2219</v>
      </c>
      <c r="AN398" s="250"/>
    </row>
    <row r="399" spans="1:40" x14ac:dyDescent="0.25">
      <c r="A399" s="233">
        <v>24</v>
      </c>
      <c r="B399" s="234" t="s">
        <v>1266</v>
      </c>
      <c r="C399" s="234" t="s">
        <v>1291</v>
      </c>
      <c r="D399" s="245">
        <v>20140275</v>
      </c>
      <c r="E399" s="260" t="s">
        <v>2220</v>
      </c>
      <c r="F399" s="244" t="s">
        <v>2469</v>
      </c>
      <c r="G399" s="244" t="s">
        <v>24</v>
      </c>
      <c r="H399" s="238" t="s">
        <v>192</v>
      </c>
      <c r="I399" s="247" t="s">
        <v>1246</v>
      </c>
      <c r="J399" s="236" t="s">
        <v>104</v>
      </c>
      <c r="K399" s="248"/>
      <c r="L399" s="249">
        <v>8840000</v>
      </c>
      <c r="M399" s="249">
        <v>0</v>
      </c>
      <c r="N399" s="143">
        <v>8840000</v>
      </c>
      <c r="O399" s="143"/>
      <c r="P399" s="142"/>
      <c r="Q399" s="142"/>
      <c r="R399" s="142"/>
      <c r="S399" s="142"/>
      <c r="T399" s="142"/>
      <c r="U399" s="142"/>
      <c r="V399" s="142"/>
      <c r="W399" s="142"/>
      <c r="X399" s="142"/>
      <c r="Y399" s="140">
        <v>0</v>
      </c>
      <c r="Z399" s="140">
        <v>0</v>
      </c>
      <c r="AA399" s="140">
        <v>8840000</v>
      </c>
      <c r="AB399" s="139">
        <v>0</v>
      </c>
      <c r="AC399" s="139">
        <v>0</v>
      </c>
      <c r="AD399" s="139">
        <v>0</v>
      </c>
      <c r="AE399" s="141">
        <v>8840000</v>
      </c>
      <c r="AF399" s="141">
        <v>8840000</v>
      </c>
      <c r="AG399" s="139">
        <v>0</v>
      </c>
      <c r="AH399" s="240"/>
      <c r="AI399" s="142"/>
      <c r="AJ399" s="142"/>
      <c r="AK399" s="142"/>
      <c r="AL399" s="142" t="s">
        <v>2220</v>
      </c>
      <c r="AM399" s="142" t="s">
        <v>2220</v>
      </c>
      <c r="AN399" s="250"/>
    </row>
    <row r="400" spans="1:40" x14ac:dyDescent="0.25">
      <c r="A400" s="233">
        <v>24</v>
      </c>
      <c r="B400" s="234" t="s">
        <v>1266</v>
      </c>
      <c r="C400" s="234" t="s">
        <v>1291</v>
      </c>
      <c r="D400" s="245">
        <v>20140276</v>
      </c>
      <c r="E400" s="261" t="s">
        <v>2221</v>
      </c>
      <c r="F400" s="244" t="s">
        <v>2469</v>
      </c>
      <c r="G400" s="244" t="s">
        <v>24</v>
      </c>
      <c r="H400" s="238" t="s">
        <v>170</v>
      </c>
      <c r="I400" s="247" t="s">
        <v>1246</v>
      </c>
      <c r="J400" s="236" t="s">
        <v>104</v>
      </c>
      <c r="K400" s="248"/>
      <c r="L400" s="249">
        <v>8840000</v>
      </c>
      <c r="M400" s="249">
        <v>0</v>
      </c>
      <c r="N400" s="143">
        <v>8840000</v>
      </c>
      <c r="O400" s="143"/>
      <c r="P400" s="142"/>
      <c r="Q400" s="142"/>
      <c r="R400" s="142"/>
      <c r="S400" s="142"/>
      <c r="T400" s="142"/>
      <c r="U400" s="142"/>
      <c r="V400" s="142"/>
      <c r="W400" s="142"/>
      <c r="X400" s="142"/>
      <c r="Y400" s="140">
        <v>0</v>
      </c>
      <c r="Z400" s="140">
        <v>0</v>
      </c>
      <c r="AA400" s="140">
        <v>8840000</v>
      </c>
      <c r="AB400" s="139">
        <v>0</v>
      </c>
      <c r="AC400" s="139">
        <v>0</v>
      </c>
      <c r="AD400" s="139">
        <v>0</v>
      </c>
      <c r="AE400" s="141">
        <v>8840000</v>
      </c>
      <c r="AF400" s="141">
        <v>8840000</v>
      </c>
      <c r="AG400" s="139">
        <v>0</v>
      </c>
      <c r="AH400" s="240"/>
      <c r="AI400" s="142"/>
      <c r="AJ400" s="142"/>
      <c r="AK400" s="142"/>
      <c r="AL400" s="142" t="s">
        <v>2221</v>
      </c>
      <c r="AM400" s="142" t="s">
        <v>2221</v>
      </c>
      <c r="AN400" s="250"/>
    </row>
    <row r="401" spans="1:40" x14ac:dyDescent="0.25">
      <c r="A401" s="233">
        <v>24</v>
      </c>
      <c r="B401" s="234" t="s">
        <v>1266</v>
      </c>
      <c r="C401" s="234" t="s">
        <v>1292</v>
      </c>
      <c r="D401" s="245">
        <v>20140277</v>
      </c>
      <c r="E401" s="261" t="s">
        <v>2222</v>
      </c>
      <c r="F401" s="244" t="s">
        <v>2469</v>
      </c>
      <c r="G401" s="244" t="s">
        <v>24</v>
      </c>
      <c r="H401" s="238" t="s">
        <v>2966</v>
      </c>
      <c r="I401" s="247" t="s">
        <v>1246</v>
      </c>
      <c r="J401" s="236" t="s">
        <v>104</v>
      </c>
      <c r="K401" s="248"/>
      <c r="L401" s="249">
        <v>10000000</v>
      </c>
      <c r="M401" s="249">
        <v>0</v>
      </c>
      <c r="N401" s="143">
        <v>10000000</v>
      </c>
      <c r="O401" s="143"/>
      <c r="P401" s="142"/>
      <c r="Q401" s="142"/>
      <c r="R401" s="142"/>
      <c r="S401" s="142"/>
      <c r="T401" s="142"/>
      <c r="U401" s="142"/>
      <c r="V401" s="142"/>
      <c r="W401" s="142"/>
      <c r="X401" s="142"/>
      <c r="Y401" s="140">
        <v>0</v>
      </c>
      <c r="Z401" s="140">
        <v>0</v>
      </c>
      <c r="AA401" s="140">
        <v>10000000</v>
      </c>
      <c r="AB401" s="139">
        <v>0</v>
      </c>
      <c r="AC401" s="139">
        <v>0</v>
      </c>
      <c r="AD401" s="139">
        <v>0</v>
      </c>
      <c r="AE401" s="141">
        <v>10000000</v>
      </c>
      <c r="AF401" s="141">
        <v>10000000</v>
      </c>
      <c r="AG401" s="139">
        <v>0</v>
      </c>
      <c r="AH401" s="240"/>
      <c r="AI401" s="142"/>
      <c r="AJ401" s="142"/>
      <c r="AK401" s="142"/>
      <c r="AL401" s="142" t="s">
        <v>2222</v>
      </c>
      <c r="AM401" s="142" t="s">
        <v>2222</v>
      </c>
      <c r="AN401" s="250"/>
    </row>
    <row r="402" spans="1:40" x14ac:dyDescent="0.25">
      <c r="A402" s="233">
        <v>24</v>
      </c>
      <c r="B402" s="234" t="s">
        <v>1266</v>
      </c>
      <c r="C402" s="234" t="s">
        <v>1292</v>
      </c>
      <c r="D402" s="245">
        <v>20140278</v>
      </c>
      <c r="E402" s="260" t="s">
        <v>2223</v>
      </c>
      <c r="F402" s="244" t="s">
        <v>2469</v>
      </c>
      <c r="G402" s="244" t="s">
        <v>24</v>
      </c>
      <c r="H402" s="238" t="s">
        <v>621</v>
      </c>
      <c r="I402" s="247" t="s">
        <v>1246</v>
      </c>
      <c r="J402" s="236" t="s">
        <v>104</v>
      </c>
      <c r="K402" s="248"/>
      <c r="L402" s="249">
        <v>10000000</v>
      </c>
      <c r="M402" s="249">
        <v>0</v>
      </c>
      <c r="N402" s="143">
        <v>10000000</v>
      </c>
      <c r="O402" s="143"/>
      <c r="P402" s="142"/>
      <c r="Q402" s="142"/>
      <c r="R402" s="142"/>
      <c r="S402" s="142"/>
      <c r="T402" s="142"/>
      <c r="U402" s="142"/>
      <c r="V402" s="142"/>
      <c r="W402" s="142"/>
      <c r="X402" s="142"/>
      <c r="Y402" s="140">
        <v>0</v>
      </c>
      <c r="Z402" s="140">
        <v>0</v>
      </c>
      <c r="AA402" s="140">
        <v>10000000</v>
      </c>
      <c r="AB402" s="139">
        <v>0</v>
      </c>
      <c r="AC402" s="139">
        <v>0</v>
      </c>
      <c r="AD402" s="139">
        <v>0</v>
      </c>
      <c r="AE402" s="141">
        <v>10000000</v>
      </c>
      <c r="AF402" s="141">
        <v>10000000</v>
      </c>
      <c r="AG402" s="139">
        <v>0</v>
      </c>
      <c r="AH402" s="240"/>
      <c r="AI402" s="142"/>
      <c r="AJ402" s="142"/>
      <c r="AK402" s="142"/>
      <c r="AL402" s="142" t="s">
        <v>2223</v>
      </c>
      <c r="AM402" s="142" t="s">
        <v>2223</v>
      </c>
      <c r="AN402" s="250"/>
    </row>
    <row r="403" spans="1:40" x14ac:dyDescent="0.25">
      <c r="A403" s="233">
        <v>24</v>
      </c>
      <c r="B403" s="234" t="s">
        <v>1266</v>
      </c>
      <c r="C403" s="234" t="s">
        <v>1292</v>
      </c>
      <c r="D403" s="245">
        <v>20140279</v>
      </c>
      <c r="E403" s="260" t="s">
        <v>2224</v>
      </c>
      <c r="F403" s="244" t="s">
        <v>2469</v>
      </c>
      <c r="G403" s="244" t="s">
        <v>24</v>
      </c>
      <c r="H403" s="238" t="s">
        <v>170</v>
      </c>
      <c r="I403" s="247" t="s">
        <v>1246</v>
      </c>
      <c r="J403" s="236" t="s">
        <v>104</v>
      </c>
      <c r="K403" s="248"/>
      <c r="L403" s="249">
        <v>6000000</v>
      </c>
      <c r="M403" s="249">
        <v>0</v>
      </c>
      <c r="N403" s="143">
        <v>6000000</v>
      </c>
      <c r="O403" s="143"/>
      <c r="P403" s="142"/>
      <c r="Q403" s="142"/>
      <c r="R403" s="142"/>
      <c r="S403" s="142"/>
      <c r="T403" s="142"/>
      <c r="U403" s="142"/>
      <c r="V403" s="142"/>
      <c r="W403" s="142"/>
      <c r="X403" s="142"/>
      <c r="Y403" s="140">
        <v>0</v>
      </c>
      <c r="Z403" s="140">
        <v>0</v>
      </c>
      <c r="AA403" s="140">
        <v>6000000</v>
      </c>
      <c r="AB403" s="139">
        <v>0</v>
      </c>
      <c r="AC403" s="139">
        <v>0</v>
      </c>
      <c r="AD403" s="139">
        <v>0</v>
      </c>
      <c r="AE403" s="141">
        <v>6000000</v>
      </c>
      <c r="AF403" s="141">
        <v>6000000</v>
      </c>
      <c r="AG403" s="139">
        <v>0</v>
      </c>
      <c r="AH403" s="240"/>
      <c r="AI403" s="142"/>
      <c r="AJ403" s="142"/>
      <c r="AK403" s="142"/>
      <c r="AL403" s="142" t="s">
        <v>2224</v>
      </c>
      <c r="AM403" s="142" t="s">
        <v>2224</v>
      </c>
      <c r="AN403" s="250"/>
    </row>
    <row r="404" spans="1:40" x14ac:dyDescent="0.25">
      <c r="A404" s="233">
        <v>24</v>
      </c>
      <c r="B404" s="234" t="s">
        <v>1266</v>
      </c>
      <c r="C404" s="234" t="s">
        <v>1292</v>
      </c>
      <c r="D404" s="245">
        <v>20140280</v>
      </c>
      <c r="E404" s="261" t="s">
        <v>2225</v>
      </c>
      <c r="F404" s="244" t="s">
        <v>2469</v>
      </c>
      <c r="G404" s="244" t="s">
        <v>24</v>
      </c>
      <c r="H404" s="238" t="s">
        <v>184</v>
      </c>
      <c r="I404" s="247" t="s">
        <v>1246</v>
      </c>
      <c r="J404" s="236" t="s">
        <v>104</v>
      </c>
      <c r="K404" s="248"/>
      <c r="L404" s="249">
        <v>20000000</v>
      </c>
      <c r="M404" s="249">
        <v>0</v>
      </c>
      <c r="N404" s="143">
        <v>20000000</v>
      </c>
      <c r="O404" s="143"/>
      <c r="P404" s="142"/>
      <c r="Q404" s="142"/>
      <c r="R404" s="142"/>
      <c r="S404" s="142"/>
      <c r="T404" s="142"/>
      <c r="U404" s="142"/>
      <c r="V404" s="142"/>
      <c r="W404" s="142"/>
      <c r="X404" s="142"/>
      <c r="Y404" s="140">
        <v>0</v>
      </c>
      <c r="Z404" s="140">
        <v>0</v>
      </c>
      <c r="AA404" s="140">
        <v>20000000</v>
      </c>
      <c r="AB404" s="139">
        <v>0</v>
      </c>
      <c r="AC404" s="139">
        <v>0</v>
      </c>
      <c r="AD404" s="139">
        <v>0</v>
      </c>
      <c r="AE404" s="141">
        <v>20000000</v>
      </c>
      <c r="AF404" s="141">
        <v>20000000</v>
      </c>
      <c r="AG404" s="139">
        <v>0</v>
      </c>
      <c r="AH404" s="240"/>
      <c r="AI404" s="142"/>
      <c r="AJ404" s="142"/>
      <c r="AK404" s="142"/>
      <c r="AL404" s="142" t="s">
        <v>2225</v>
      </c>
      <c r="AM404" s="142" t="s">
        <v>2225</v>
      </c>
      <c r="AN404" s="250"/>
    </row>
    <row r="405" spans="1:40" x14ac:dyDescent="0.25">
      <c r="A405" s="233">
        <v>24</v>
      </c>
      <c r="B405" s="234" t="s">
        <v>1266</v>
      </c>
      <c r="C405" s="234" t="s">
        <v>1292</v>
      </c>
      <c r="D405" s="245">
        <v>20140281</v>
      </c>
      <c r="E405" s="261" t="s">
        <v>2226</v>
      </c>
      <c r="F405" s="244" t="s">
        <v>2469</v>
      </c>
      <c r="G405" s="244" t="s">
        <v>24</v>
      </c>
      <c r="H405" s="238" t="s">
        <v>231</v>
      </c>
      <c r="I405" s="247" t="s">
        <v>1246</v>
      </c>
      <c r="J405" s="236" t="s">
        <v>104</v>
      </c>
      <c r="K405" s="248"/>
      <c r="L405" s="249">
        <v>10000000</v>
      </c>
      <c r="M405" s="249">
        <v>0</v>
      </c>
      <c r="N405" s="143">
        <v>10000000</v>
      </c>
      <c r="O405" s="143"/>
      <c r="P405" s="142"/>
      <c r="Q405" s="142"/>
      <c r="R405" s="142"/>
      <c r="S405" s="142"/>
      <c r="T405" s="142"/>
      <c r="U405" s="142"/>
      <c r="V405" s="142"/>
      <c r="W405" s="142"/>
      <c r="X405" s="142"/>
      <c r="Y405" s="140">
        <v>0</v>
      </c>
      <c r="Z405" s="140">
        <v>0</v>
      </c>
      <c r="AA405" s="140">
        <v>10000000</v>
      </c>
      <c r="AB405" s="139">
        <v>0</v>
      </c>
      <c r="AC405" s="139">
        <v>0</v>
      </c>
      <c r="AD405" s="139">
        <v>0</v>
      </c>
      <c r="AE405" s="141">
        <v>10000000</v>
      </c>
      <c r="AF405" s="141">
        <v>10000000</v>
      </c>
      <c r="AG405" s="139">
        <v>0</v>
      </c>
      <c r="AH405" s="240"/>
      <c r="AI405" s="142"/>
      <c r="AJ405" s="142"/>
      <c r="AK405" s="142"/>
      <c r="AL405" s="142" t="s">
        <v>2226</v>
      </c>
      <c r="AM405" s="142" t="s">
        <v>2226</v>
      </c>
      <c r="AN405" s="250"/>
    </row>
    <row r="406" spans="1:40" x14ac:dyDescent="0.25">
      <c r="A406" s="233">
        <v>24</v>
      </c>
      <c r="B406" s="234" t="s">
        <v>1266</v>
      </c>
      <c r="C406" s="234" t="s">
        <v>1292</v>
      </c>
      <c r="D406" s="245">
        <v>20140282</v>
      </c>
      <c r="E406" s="260" t="s">
        <v>2227</v>
      </c>
      <c r="F406" s="244" t="s">
        <v>2469</v>
      </c>
      <c r="G406" s="244" t="s">
        <v>24</v>
      </c>
      <c r="H406" s="238" t="s">
        <v>621</v>
      </c>
      <c r="I406" s="247" t="s">
        <v>1246</v>
      </c>
      <c r="J406" s="236" t="s">
        <v>104</v>
      </c>
      <c r="K406" s="248"/>
      <c r="L406" s="249">
        <v>8923000</v>
      </c>
      <c r="M406" s="249">
        <v>0</v>
      </c>
      <c r="N406" s="143">
        <v>8923000</v>
      </c>
      <c r="O406" s="143"/>
      <c r="P406" s="142"/>
      <c r="Q406" s="142"/>
      <c r="R406" s="142"/>
      <c r="S406" s="142"/>
      <c r="T406" s="142"/>
      <c r="U406" s="142"/>
      <c r="V406" s="142"/>
      <c r="W406" s="142"/>
      <c r="X406" s="142"/>
      <c r="Y406" s="140">
        <v>0</v>
      </c>
      <c r="Z406" s="140">
        <v>0</v>
      </c>
      <c r="AA406" s="140">
        <v>8922783</v>
      </c>
      <c r="AB406" s="139">
        <v>0</v>
      </c>
      <c r="AC406" s="139">
        <v>0</v>
      </c>
      <c r="AD406" s="139">
        <v>0</v>
      </c>
      <c r="AE406" s="141">
        <v>8922783</v>
      </c>
      <c r="AF406" s="141">
        <v>8922783</v>
      </c>
      <c r="AG406" s="139">
        <v>217</v>
      </c>
      <c r="AH406" s="240"/>
      <c r="AI406" s="142"/>
      <c r="AJ406" s="142"/>
      <c r="AK406" s="142"/>
      <c r="AL406" s="142" t="s">
        <v>2227</v>
      </c>
      <c r="AM406" s="142" t="s">
        <v>2227</v>
      </c>
      <c r="AN406" s="250"/>
    </row>
    <row r="407" spans="1:40" x14ac:dyDescent="0.25">
      <c r="A407" s="233">
        <v>24</v>
      </c>
      <c r="B407" s="234" t="s">
        <v>1266</v>
      </c>
      <c r="C407" s="234" t="s">
        <v>1292</v>
      </c>
      <c r="D407" s="245">
        <v>20140283</v>
      </c>
      <c r="E407" s="261" t="s">
        <v>2228</v>
      </c>
      <c r="F407" s="244" t="s">
        <v>2469</v>
      </c>
      <c r="G407" s="244" t="s">
        <v>24</v>
      </c>
      <c r="H407" s="238" t="s">
        <v>256</v>
      </c>
      <c r="I407" s="247" t="s">
        <v>1246</v>
      </c>
      <c r="J407" s="236" t="s">
        <v>104</v>
      </c>
      <c r="K407" s="248"/>
      <c r="L407" s="249">
        <v>15686000</v>
      </c>
      <c r="M407" s="249">
        <v>0</v>
      </c>
      <c r="N407" s="143">
        <v>15686000</v>
      </c>
      <c r="O407" s="143"/>
      <c r="P407" s="142"/>
      <c r="Q407" s="142"/>
      <c r="R407" s="142"/>
      <c r="S407" s="142"/>
      <c r="T407" s="142"/>
      <c r="U407" s="142"/>
      <c r="V407" s="142"/>
      <c r="W407" s="142"/>
      <c r="X407" s="142"/>
      <c r="Y407" s="140">
        <v>0</v>
      </c>
      <c r="Z407" s="140">
        <v>0</v>
      </c>
      <c r="AA407" s="140">
        <v>15686000</v>
      </c>
      <c r="AB407" s="139">
        <v>0</v>
      </c>
      <c r="AC407" s="139">
        <v>0</v>
      </c>
      <c r="AD407" s="139">
        <v>0</v>
      </c>
      <c r="AE407" s="141">
        <v>15686000</v>
      </c>
      <c r="AF407" s="141">
        <v>15686000</v>
      </c>
      <c r="AG407" s="139">
        <v>0</v>
      </c>
      <c r="AH407" s="240"/>
      <c r="AI407" s="142"/>
      <c r="AJ407" s="142"/>
      <c r="AK407" s="142"/>
      <c r="AL407" s="142" t="s">
        <v>2228</v>
      </c>
      <c r="AM407" s="142" t="s">
        <v>2228</v>
      </c>
      <c r="AN407" s="250"/>
    </row>
    <row r="408" spans="1:40" x14ac:dyDescent="0.25">
      <c r="A408" s="233">
        <v>24</v>
      </c>
      <c r="B408" s="234" t="s">
        <v>1266</v>
      </c>
      <c r="C408" s="234" t="s">
        <v>1292</v>
      </c>
      <c r="D408" s="245">
        <v>20140284</v>
      </c>
      <c r="E408" s="261" t="s">
        <v>2229</v>
      </c>
      <c r="F408" s="244" t="s">
        <v>2469</v>
      </c>
      <c r="G408" s="244" t="s">
        <v>24</v>
      </c>
      <c r="H408" s="238" t="s">
        <v>200</v>
      </c>
      <c r="I408" s="247" t="s">
        <v>1246</v>
      </c>
      <c r="J408" s="236" t="s">
        <v>104</v>
      </c>
      <c r="K408" s="248"/>
      <c r="L408" s="249">
        <v>35000000</v>
      </c>
      <c r="M408" s="249">
        <v>0</v>
      </c>
      <c r="N408" s="143">
        <v>35000000</v>
      </c>
      <c r="O408" s="143"/>
      <c r="P408" s="142"/>
      <c r="Q408" s="142"/>
      <c r="R408" s="142"/>
      <c r="S408" s="142"/>
      <c r="T408" s="142"/>
      <c r="U408" s="142"/>
      <c r="V408" s="142"/>
      <c r="W408" s="142"/>
      <c r="X408" s="142"/>
      <c r="Y408" s="140">
        <v>0</v>
      </c>
      <c r="Z408" s="140">
        <v>0</v>
      </c>
      <c r="AA408" s="140">
        <v>35000000</v>
      </c>
      <c r="AB408" s="139">
        <v>0</v>
      </c>
      <c r="AC408" s="139">
        <v>0</v>
      </c>
      <c r="AD408" s="139">
        <v>0</v>
      </c>
      <c r="AE408" s="141">
        <v>35000000</v>
      </c>
      <c r="AF408" s="141">
        <v>35000000</v>
      </c>
      <c r="AG408" s="139">
        <v>0</v>
      </c>
      <c r="AH408" s="240"/>
      <c r="AI408" s="142"/>
      <c r="AJ408" s="142"/>
      <c r="AK408" s="142"/>
      <c r="AL408" s="142" t="s">
        <v>2229</v>
      </c>
      <c r="AM408" s="142" t="s">
        <v>2229</v>
      </c>
      <c r="AN408" s="250"/>
    </row>
    <row r="409" spans="1:40" x14ac:dyDescent="0.25">
      <c r="A409" s="233">
        <v>24</v>
      </c>
      <c r="B409" s="234" t="s">
        <v>1266</v>
      </c>
      <c r="C409" s="234" t="s">
        <v>1292</v>
      </c>
      <c r="D409" s="245">
        <v>20140285</v>
      </c>
      <c r="E409" s="261" t="s">
        <v>2230</v>
      </c>
      <c r="F409" s="244" t="s">
        <v>2469</v>
      </c>
      <c r="G409" s="244" t="s">
        <v>24</v>
      </c>
      <c r="H409" s="238" t="s">
        <v>79</v>
      </c>
      <c r="I409" s="247" t="s">
        <v>1246</v>
      </c>
      <c r="J409" s="236" t="s">
        <v>104</v>
      </c>
      <c r="K409" s="248"/>
      <c r="L409" s="249">
        <v>10000000</v>
      </c>
      <c r="M409" s="249">
        <v>0</v>
      </c>
      <c r="N409" s="143">
        <v>10000000</v>
      </c>
      <c r="O409" s="143"/>
      <c r="P409" s="142"/>
      <c r="Q409" s="142"/>
      <c r="R409" s="142"/>
      <c r="S409" s="142"/>
      <c r="T409" s="142"/>
      <c r="U409" s="142"/>
      <c r="V409" s="142"/>
      <c r="W409" s="142"/>
      <c r="X409" s="142"/>
      <c r="Y409" s="140">
        <v>0</v>
      </c>
      <c r="Z409" s="140">
        <v>0</v>
      </c>
      <c r="AA409" s="140">
        <v>10000000</v>
      </c>
      <c r="AB409" s="139">
        <v>0</v>
      </c>
      <c r="AC409" s="139">
        <v>0</v>
      </c>
      <c r="AD409" s="139">
        <v>0</v>
      </c>
      <c r="AE409" s="141">
        <v>10000000</v>
      </c>
      <c r="AF409" s="141">
        <v>10000000</v>
      </c>
      <c r="AG409" s="139">
        <v>0</v>
      </c>
      <c r="AH409" s="240"/>
      <c r="AI409" s="142"/>
      <c r="AJ409" s="142"/>
      <c r="AK409" s="142"/>
      <c r="AL409" s="142" t="s">
        <v>2230</v>
      </c>
      <c r="AM409" s="142" t="s">
        <v>2230</v>
      </c>
      <c r="AN409" s="250"/>
    </row>
    <row r="410" spans="1:40" x14ac:dyDescent="0.25">
      <c r="A410" s="233">
        <v>24</v>
      </c>
      <c r="B410" s="234" t="s">
        <v>1266</v>
      </c>
      <c r="C410" s="234" t="s">
        <v>1292</v>
      </c>
      <c r="D410" s="245">
        <v>20140286</v>
      </c>
      <c r="E410" s="260" t="s">
        <v>2231</v>
      </c>
      <c r="F410" s="244" t="s">
        <v>2469</v>
      </c>
      <c r="G410" s="244" t="s">
        <v>24</v>
      </c>
      <c r="H410" s="244" t="s">
        <v>2491</v>
      </c>
      <c r="I410" s="247" t="s">
        <v>1246</v>
      </c>
      <c r="J410" s="236" t="s">
        <v>104</v>
      </c>
      <c r="K410" s="248"/>
      <c r="L410" s="249">
        <v>10000000</v>
      </c>
      <c r="M410" s="249">
        <v>0</v>
      </c>
      <c r="N410" s="143">
        <v>10000000</v>
      </c>
      <c r="O410" s="143"/>
      <c r="P410" s="142"/>
      <c r="Q410" s="142"/>
      <c r="R410" s="142"/>
      <c r="S410" s="142"/>
      <c r="T410" s="142"/>
      <c r="U410" s="142"/>
      <c r="V410" s="142"/>
      <c r="W410" s="142"/>
      <c r="X410" s="142"/>
      <c r="Y410" s="140">
        <v>0</v>
      </c>
      <c r="Z410" s="140">
        <v>0</v>
      </c>
      <c r="AA410" s="140">
        <v>10000000</v>
      </c>
      <c r="AB410" s="139">
        <v>0</v>
      </c>
      <c r="AC410" s="139">
        <v>0</v>
      </c>
      <c r="AD410" s="139">
        <v>0</v>
      </c>
      <c r="AE410" s="141">
        <v>10000000</v>
      </c>
      <c r="AF410" s="141">
        <v>10000000</v>
      </c>
      <c r="AG410" s="139">
        <v>0</v>
      </c>
      <c r="AH410" s="240"/>
      <c r="AI410" s="142"/>
      <c r="AJ410" s="142"/>
      <c r="AK410" s="142"/>
      <c r="AL410" s="142" t="s">
        <v>2231</v>
      </c>
      <c r="AM410" s="142" t="s">
        <v>2231</v>
      </c>
      <c r="AN410" s="250"/>
    </row>
    <row r="411" spans="1:40" x14ac:dyDescent="0.25">
      <c r="A411" s="233">
        <v>24</v>
      </c>
      <c r="B411" s="234" t="s">
        <v>1266</v>
      </c>
      <c r="C411" s="234" t="s">
        <v>1292</v>
      </c>
      <c r="D411" s="245">
        <v>20140287</v>
      </c>
      <c r="E411" s="261" t="s">
        <v>2232</v>
      </c>
      <c r="F411" s="244" t="s">
        <v>2469</v>
      </c>
      <c r="G411" s="244" t="s">
        <v>24</v>
      </c>
      <c r="H411" s="238" t="s">
        <v>2517</v>
      </c>
      <c r="I411" s="247" t="s">
        <v>1246</v>
      </c>
      <c r="J411" s="236" t="s">
        <v>104</v>
      </c>
      <c r="K411" s="248"/>
      <c r="L411" s="249">
        <v>10000000</v>
      </c>
      <c r="M411" s="249">
        <v>0</v>
      </c>
      <c r="N411" s="143">
        <v>10000000</v>
      </c>
      <c r="O411" s="143"/>
      <c r="P411" s="142"/>
      <c r="Q411" s="142"/>
      <c r="R411" s="142"/>
      <c r="S411" s="142"/>
      <c r="T411" s="142"/>
      <c r="U411" s="142"/>
      <c r="V411" s="142"/>
      <c r="W411" s="142"/>
      <c r="X411" s="142"/>
      <c r="Y411" s="140">
        <v>0</v>
      </c>
      <c r="Z411" s="140">
        <v>0</v>
      </c>
      <c r="AA411" s="140">
        <v>10000000</v>
      </c>
      <c r="AB411" s="139">
        <v>0</v>
      </c>
      <c r="AC411" s="139">
        <v>0</v>
      </c>
      <c r="AD411" s="139">
        <v>0</v>
      </c>
      <c r="AE411" s="141">
        <v>10000000</v>
      </c>
      <c r="AF411" s="141">
        <v>10000000</v>
      </c>
      <c r="AG411" s="139">
        <v>0</v>
      </c>
      <c r="AH411" s="240"/>
      <c r="AI411" s="142"/>
      <c r="AJ411" s="142"/>
      <c r="AK411" s="142"/>
      <c r="AL411" s="142" t="s">
        <v>2232</v>
      </c>
      <c r="AM411" s="142" t="s">
        <v>2232</v>
      </c>
      <c r="AN411" s="250"/>
    </row>
    <row r="412" spans="1:40" x14ac:dyDescent="0.25">
      <c r="A412" s="233">
        <v>24</v>
      </c>
      <c r="B412" s="234" t="s">
        <v>1266</v>
      </c>
      <c r="C412" s="234" t="s">
        <v>1292</v>
      </c>
      <c r="D412" s="245">
        <v>20140288</v>
      </c>
      <c r="E412" s="260" t="s">
        <v>2233</v>
      </c>
      <c r="F412" s="244" t="s">
        <v>2469</v>
      </c>
      <c r="G412" s="244" t="s">
        <v>24</v>
      </c>
      <c r="H412" s="244" t="s">
        <v>2491</v>
      </c>
      <c r="I412" s="247" t="s">
        <v>1246</v>
      </c>
      <c r="J412" s="236" t="s">
        <v>104</v>
      </c>
      <c r="K412" s="248"/>
      <c r="L412" s="249">
        <v>15000000</v>
      </c>
      <c r="M412" s="249">
        <v>0</v>
      </c>
      <c r="N412" s="143">
        <v>15000000</v>
      </c>
      <c r="O412" s="143"/>
      <c r="P412" s="142"/>
      <c r="Q412" s="142"/>
      <c r="R412" s="142"/>
      <c r="S412" s="142"/>
      <c r="T412" s="142"/>
      <c r="U412" s="142"/>
      <c r="V412" s="142"/>
      <c r="W412" s="142"/>
      <c r="X412" s="142"/>
      <c r="Y412" s="140">
        <v>0</v>
      </c>
      <c r="Z412" s="140">
        <v>0</v>
      </c>
      <c r="AA412" s="140">
        <v>15000000</v>
      </c>
      <c r="AB412" s="139">
        <v>0</v>
      </c>
      <c r="AC412" s="139">
        <v>0</v>
      </c>
      <c r="AD412" s="139">
        <v>0</v>
      </c>
      <c r="AE412" s="141">
        <v>15000000</v>
      </c>
      <c r="AF412" s="141">
        <v>15000000</v>
      </c>
      <c r="AG412" s="139">
        <v>0</v>
      </c>
      <c r="AH412" s="240"/>
      <c r="AI412" s="142"/>
      <c r="AJ412" s="142"/>
      <c r="AK412" s="142"/>
      <c r="AL412" s="142" t="s">
        <v>2233</v>
      </c>
      <c r="AM412" s="142" t="s">
        <v>2233</v>
      </c>
      <c r="AN412" s="250"/>
    </row>
    <row r="413" spans="1:40" x14ac:dyDescent="0.25">
      <c r="A413" s="233">
        <v>24</v>
      </c>
      <c r="B413" s="234" t="s">
        <v>1266</v>
      </c>
      <c r="C413" s="234" t="s">
        <v>1292</v>
      </c>
      <c r="D413" s="245">
        <v>20140289</v>
      </c>
      <c r="E413" s="260" t="s">
        <v>2234</v>
      </c>
      <c r="F413" s="244" t="s">
        <v>2469</v>
      </c>
      <c r="G413" s="244" t="s">
        <v>24</v>
      </c>
      <c r="H413" s="238" t="s">
        <v>196</v>
      </c>
      <c r="I413" s="247" t="s">
        <v>1246</v>
      </c>
      <c r="J413" s="236" t="s">
        <v>104</v>
      </c>
      <c r="K413" s="248"/>
      <c r="L413" s="249">
        <v>20000000</v>
      </c>
      <c r="M413" s="249">
        <v>0</v>
      </c>
      <c r="N413" s="143">
        <v>20000000</v>
      </c>
      <c r="O413" s="143"/>
      <c r="P413" s="142"/>
      <c r="Q413" s="142"/>
      <c r="R413" s="142"/>
      <c r="S413" s="142"/>
      <c r="T413" s="142"/>
      <c r="U413" s="142"/>
      <c r="V413" s="142"/>
      <c r="W413" s="142"/>
      <c r="X413" s="142"/>
      <c r="Y413" s="140">
        <v>0</v>
      </c>
      <c r="Z413" s="140">
        <v>0</v>
      </c>
      <c r="AA413" s="140">
        <v>20000000</v>
      </c>
      <c r="AB413" s="139">
        <v>0</v>
      </c>
      <c r="AC413" s="139">
        <v>0</v>
      </c>
      <c r="AD413" s="139">
        <v>0</v>
      </c>
      <c r="AE413" s="141">
        <v>20000000</v>
      </c>
      <c r="AF413" s="141">
        <v>20000000</v>
      </c>
      <c r="AG413" s="139">
        <v>0</v>
      </c>
      <c r="AH413" s="240"/>
      <c r="AI413" s="142"/>
      <c r="AJ413" s="142"/>
      <c r="AK413" s="142"/>
      <c r="AL413" s="142" t="s">
        <v>2234</v>
      </c>
      <c r="AM413" s="142" t="s">
        <v>2234</v>
      </c>
      <c r="AN413" s="250"/>
    </row>
    <row r="414" spans="1:40" x14ac:dyDescent="0.25">
      <c r="A414" s="233">
        <v>24</v>
      </c>
      <c r="B414" s="234" t="s">
        <v>1266</v>
      </c>
      <c r="C414" s="234" t="s">
        <v>1292</v>
      </c>
      <c r="D414" s="245">
        <v>20140290</v>
      </c>
      <c r="E414" s="260" t="s">
        <v>2235</v>
      </c>
      <c r="F414" s="244" t="s">
        <v>2469</v>
      </c>
      <c r="G414" s="244" t="s">
        <v>24</v>
      </c>
      <c r="H414" s="238" t="s">
        <v>39</v>
      </c>
      <c r="I414" s="247" t="s">
        <v>1246</v>
      </c>
      <c r="J414" s="236" t="s">
        <v>104</v>
      </c>
      <c r="K414" s="248"/>
      <c r="L414" s="249">
        <v>22024000</v>
      </c>
      <c r="M414" s="249">
        <v>0</v>
      </c>
      <c r="N414" s="143">
        <v>22024000</v>
      </c>
      <c r="O414" s="143"/>
      <c r="P414" s="142"/>
      <c r="Q414" s="142"/>
      <c r="R414" s="142"/>
      <c r="S414" s="142"/>
      <c r="T414" s="142"/>
      <c r="U414" s="142"/>
      <c r="V414" s="142"/>
      <c r="W414" s="142"/>
      <c r="X414" s="142"/>
      <c r="Y414" s="140">
        <v>0</v>
      </c>
      <c r="Z414" s="140">
        <v>0</v>
      </c>
      <c r="AA414" s="140">
        <v>22024000</v>
      </c>
      <c r="AB414" s="139">
        <v>0</v>
      </c>
      <c r="AC414" s="139">
        <v>0</v>
      </c>
      <c r="AD414" s="139">
        <v>0</v>
      </c>
      <c r="AE414" s="141">
        <v>22024000</v>
      </c>
      <c r="AF414" s="141">
        <v>22024000</v>
      </c>
      <c r="AG414" s="139">
        <v>0</v>
      </c>
      <c r="AH414" s="240"/>
      <c r="AI414" s="142"/>
      <c r="AJ414" s="142"/>
      <c r="AK414" s="142"/>
      <c r="AL414" s="142" t="s">
        <v>2235</v>
      </c>
      <c r="AM414" s="142" t="s">
        <v>2235</v>
      </c>
      <c r="AN414" s="250"/>
    </row>
    <row r="415" spans="1:40" x14ac:dyDescent="0.25">
      <c r="A415" s="233">
        <v>24</v>
      </c>
      <c r="B415" s="234" t="s">
        <v>1266</v>
      </c>
      <c r="C415" s="234" t="s">
        <v>1292</v>
      </c>
      <c r="D415" s="245">
        <v>20140291</v>
      </c>
      <c r="E415" s="260" t="s">
        <v>2236</v>
      </c>
      <c r="F415" s="244" t="s">
        <v>2469</v>
      </c>
      <c r="G415" s="244" t="s">
        <v>24</v>
      </c>
      <c r="H415" s="238" t="s">
        <v>124</v>
      </c>
      <c r="I415" s="247" t="s">
        <v>1246</v>
      </c>
      <c r="J415" s="236" t="s">
        <v>104</v>
      </c>
      <c r="K415" s="248"/>
      <c r="L415" s="249">
        <v>10000000</v>
      </c>
      <c r="M415" s="249">
        <v>0</v>
      </c>
      <c r="N415" s="143">
        <v>10000000</v>
      </c>
      <c r="O415" s="143"/>
      <c r="P415" s="142"/>
      <c r="Q415" s="142"/>
      <c r="R415" s="142"/>
      <c r="S415" s="142"/>
      <c r="T415" s="142"/>
      <c r="U415" s="142"/>
      <c r="V415" s="142"/>
      <c r="W415" s="142"/>
      <c r="X415" s="142"/>
      <c r="Y415" s="140">
        <v>0</v>
      </c>
      <c r="Z415" s="140">
        <v>0</v>
      </c>
      <c r="AA415" s="140">
        <v>10000000</v>
      </c>
      <c r="AB415" s="139">
        <v>0</v>
      </c>
      <c r="AC415" s="139">
        <v>0</v>
      </c>
      <c r="AD415" s="139">
        <v>0</v>
      </c>
      <c r="AE415" s="141">
        <v>10000000</v>
      </c>
      <c r="AF415" s="141">
        <v>10000000</v>
      </c>
      <c r="AG415" s="139">
        <v>0</v>
      </c>
      <c r="AH415" s="240"/>
      <c r="AI415" s="142"/>
      <c r="AJ415" s="142"/>
      <c r="AK415" s="142"/>
      <c r="AL415" s="142" t="s">
        <v>2236</v>
      </c>
      <c r="AM415" s="142" t="s">
        <v>2236</v>
      </c>
      <c r="AN415" s="250"/>
    </row>
    <row r="416" spans="1:40" x14ac:dyDescent="0.25">
      <c r="A416" s="233">
        <v>24</v>
      </c>
      <c r="B416" s="234" t="s">
        <v>1266</v>
      </c>
      <c r="C416" s="234" t="s">
        <v>1292</v>
      </c>
      <c r="D416" s="245">
        <v>20140292</v>
      </c>
      <c r="E416" s="261" t="s">
        <v>2237</v>
      </c>
      <c r="F416" s="244" t="s">
        <v>2469</v>
      </c>
      <c r="G416" s="244" t="s">
        <v>24</v>
      </c>
      <c r="H416" s="238" t="s">
        <v>43</v>
      </c>
      <c r="I416" s="247" t="s">
        <v>1246</v>
      </c>
      <c r="J416" s="236" t="s">
        <v>104</v>
      </c>
      <c r="K416" s="248"/>
      <c r="L416" s="249">
        <v>6661000</v>
      </c>
      <c r="M416" s="249">
        <v>0</v>
      </c>
      <c r="N416" s="143">
        <v>6661000</v>
      </c>
      <c r="O416" s="143"/>
      <c r="P416" s="142"/>
      <c r="Q416" s="142"/>
      <c r="R416" s="142"/>
      <c r="S416" s="142"/>
      <c r="T416" s="142"/>
      <c r="U416" s="142"/>
      <c r="V416" s="142"/>
      <c r="W416" s="142"/>
      <c r="X416" s="142"/>
      <c r="Y416" s="140">
        <v>0</v>
      </c>
      <c r="Z416" s="140">
        <v>0</v>
      </c>
      <c r="AA416" s="140">
        <v>6661000</v>
      </c>
      <c r="AB416" s="139">
        <v>0</v>
      </c>
      <c r="AC416" s="139">
        <v>0</v>
      </c>
      <c r="AD416" s="139">
        <v>0</v>
      </c>
      <c r="AE416" s="141">
        <v>6661000</v>
      </c>
      <c r="AF416" s="141">
        <v>6661000</v>
      </c>
      <c r="AG416" s="139">
        <v>0</v>
      </c>
      <c r="AH416" s="240"/>
      <c r="AI416" s="142"/>
      <c r="AJ416" s="142"/>
      <c r="AK416" s="142"/>
      <c r="AL416" s="142" t="s">
        <v>2237</v>
      </c>
      <c r="AM416" s="142" t="s">
        <v>2237</v>
      </c>
      <c r="AN416" s="250"/>
    </row>
    <row r="417" spans="1:40" x14ac:dyDescent="0.25">
      <c r="A417" s="233">
        <v>24</v>
      </c>
      <c r="B417" s="234" t="s">
        <v>1266</v>
      </c>
      <c r="C417" s="234" t="s">
        <v>1292</v>
      </c>
      <c r="D417" s="245">
        <v>20140293</v>
      </c>
      <c r="E417" s="261" t="s">
        <v>2193</v>
      </c>
      <c r="F417" s="244" t="s">
        <v>2469</v>
      </c>
      <c r="G417" s="244" t="s">
        <v>24</v>
      </c>
      <c r="H417" s="238" t="s">
        <v>43</v>
      </c>
      <c r="I417" s="247" t="s">
        <v>1246</v>
      </c>
      <c r="J417" s="236" t="s">
        <v>104</v>
      </c>
      <c r="K417" s="248"/>
      <c r="L417" s="249">
        <v>9840000</v>
      </c>
      <c r="M417" s="249">
        <v>0</v>
      </c>
      <c r="N417" s="143">
        <v>9840000</v>
      </c>
      <c r="O417" s="143"/>
      <c r="P417" s="142"/>
      <c r="Q417" s="142"/>
      <c r="R417" s="142"/>
      <c r="S417" s="142"/>
      <c r="T417" s="142"/>
      <c r="U417" s="142"/>
      <c r="V417" s="142"/>
      <c r="W417" s="142"/>
      <c r="X417" s="142"/>
      <c r="Y417" s="140">
        <v>0</v>
      </c>
      <c r="Z417" s="140">
        <v>0</v>
      </c>
      <c r="AA417" s="140">
        <v>9840000</v>
      </c>
      <c r="AB417" s="139">
        <v>0</v>
      </c>
      <c r="AC417" s="139">
        <v>0</v>
      </c>
      <c r="AD417" s="139">
        <v>0</v>
      </c>
      <c r="AE417" s="141">
        <v>9840000</v>
      </c>
      <c r="AF417" s="141">
        <v>9840000</v>
      </c>
      <c r="AG417" s="139">
        <v>0</v>
      </c>
      <c r="AH417" s="240"/>
      <c r="AI417" s="142"/>
      <c r="AJ417" s="142"/>
      <c r="AK417" s="142"/>
      <c r="AL417" s="142" t="s">
        <v>2193</v>
      </c>
      <c r="AM417" s="142" t="s">
        <v>2193</v>
      </c>
      <c r="AN417" s="250"/>
    </row>
    <row r="418" spans="1:40" x14ac:dyDescent="0.25">
      <c r="A418" s="233">
        <v>24</v>
      </c>
      <c r="B418" s="234" t="s">
        <v>1266</v>
      </c>
      <c r="C418" s="234" t="s">
        <v>1292</v>
      </c>
      <c r="D418" s="245">
        <v>20140294</v>
      </c>
      <c r="E418" s="261" t="s">
        <v>2238</v>
      </c>
      <c r="F418" s="244" t="s">
        <v>2469</v>
      </c>
      <c r="G418" s="244" t="s">
        <v>24</v>
      </c>
      <c r="H418" s="238" t="s">
        <v>166</v>
      </c>
      <c r="I418" s="247" t="s">
        <v>1246</v>
      </c>
      <c r="J418" s="236" t="s">
        <v>104</v>
      </c>
      <c r="K418" s="248"/>
      <c r="L418" s="249">
        <v>9997000</v>
      </c>
      <c r="M418" s="249">
        <v>0</v>
      </c>
      <c r="N418" s="143">
        <v>9997000</v>
      </c>
      <c r="O418" s="143"/>
      <c r="P418" s="142"/>
      <c r="Q418" s="142"/>
      <c r="R418" s="142"/>
      <c r="S418" s="142"/>
      <c r="T418" s="142"/>
      <c r="U418" s="142"/>
      <c r="V418" s="142"/>
      <c r="W418" s="142"/>
      <c r="X418" s="142"/>
      <c r="Y418" s="140">
        <v>0</v>
      </c>
      <c r="Z418" s="140">
        <v>0</v>
      </c>
      <c r="AA418" s="140">
        <v>9996765</v>
      </c>
      <c r="AB418" s="139">
        <v>0</v>
      </c>
      <c r="AC418" s="139">
        <v>0</v>
      </c>
      <c r="AD418" s="139">
        <v>0</v>
      </c>
      <c r="AE418" s="141">
        <v>9996765</v>
      </c>
      <c r="AF418" s="141">
        <v>9996765</v>
      </c>
      <c r="AG418" s="139">
        <v>235</v>
      </c>
      <c r="AH418" s="240"/>
      <c r="AI418" s="142"/>
      <c r="AJ418" s="142"/>
      <c r="AK418" s="142"/>
      <c r="AL418" s="142" t="s">
        <v>2238</v>
      </c>
      <c r="AM418" s="142" t="s">
        <v>2238</v>
      </c>
      <c r="AN418" s="250"/>
    </row>
    <row r="419" spans="1:40" x14ac:dyDescent="0.25">
      <c r="A419" s="233">
        <v>24</v>
      </c>
      <c r="B419" s="234" t="s">
        <v>1266</v>
      </c>
      <c r="C419" s="234" t="s">
        <v>1292</v>
      </c>
      <c r="D419" s="245">
        <v>20140295</v>
      </c>
      <c r="E419" s="261" t="s">
        <v>2239</v>
      </c>
      <c r="F419" s="244" t="s">
        <v>2469</v>
      </c>
      <c r="G419" s="244" t="s">
        <v>24</v>
      </c>
      <c r="H419" s="238" t="s">
        <v>150</v>
      </c>
      <c r="I419" s="247" t="s">
        <v>1246</v>
      </c>
      <c r="J419" s="236" t="s">
        <v>104</v>
      </c>
      <c r="K419" s="248"/>
      <c r="L419" s="249">
        <v>8710000</v>
      </c>
      <c r="M419" s="249">
        <v>0</v>
      </c>
      <c r="N419" s="143">
        <v>8710000</v>
      </c>
      <c r="O419" s="143"/>
      <c r="P419" s="142"/>
      <c r="Q419" s="142"/>
      <c r="R419" s="142"/>
      <c r="S419" s="142"/>
      <c r="T419" s="142"/>
      <c r="U419" s="142"/>
      <c r="V419" s="142"/>
      <c r="W419" s="142"/>
      <c r="X419" s="142"/>
      <c r="Y419" s="140">
        <v>0</v>
      </c>
      <c r="Z419" s="140">
        <v>0</v>
      </c>
      <c r="AA419" s="140">
        <v>8710000</v>
      </c>
      <c r="AB419" s="139">
        <v>0</v>
      </c>
      <c r="AC419" s="139">
        <v>0</v>
      </c>
      <c r="AD419" s="139">
        <v>0</v>
      </c>
      <c r="AE419" s="141">
        <v>8710000</v>
      </c>
      <c r="AF419" s="141">
        <v>8710000</v>
      </c>
      <c r="AG419" s="139">
        <v>0</v>
      </c>
      <c r="AH419" s="240"/>
      <c r="AI419" s="142"/>
      <c r="AJ419" s="142"/>
      <c r="AK419" s="142"/>
      <c r="AL419" s="142" t="s">
        <v>2239</v>
      </c>
      <c r="AM419" s="142" t="s">
        <v>2239</v>
      </c>
      <c r="AN419" s="250"/>
    </row>
    <row r="420" spans="1:40" x14ac:dyDescent="0.25">
      <c r="A420" s="233">
        <v>24</v>
      </c>
      <c r="B420" s="234" t="s">
        <v>1266</v>
      </c>
      <c r="C420" s="234" t="s">
        <v>1292</v>
      </c>
      <c r="D420" s="245">
        <v>20140296</v>
      </c>
      <c r="E420" s="260" t="s">
        <v>2240</v>
      </c>
      <c r="F420" s="244" t="s">
        <v>2469</v>
      </c>
      <c r="G420" s="244" t="s">
        <v>24</v>
      </c>
      <c r="H420" s="238" t="s">
        <v>183</v>
      </c>
      <c r="I420" s="247" t="s">
        <v>1246</v>
      </c>
      <c r="J420" s="236" t="s">
        <v>104</v>
      </c>
      <c r="K420" s="248"/>
      <c r="L420" s="249">
        <v>10000000</v>
      </c>
      <c r="M420" s="249">
        <v>0</v>
      </c>
      <c r="N420" s="143">
        <v>10000000</v>
      </c>
      <c r="O420" s="143"/>
      <c r="P420" s="142"/>
      <c r="Q420" s="142"/>
      <c r="R420" s="142"/>
      <c r="S420" s="142"/>
      <c r="T420" s="142"/>
      <c r="U420" s="142"/>
      <c r="V420" s="142"/>
      <c r="W420" s="142"/>
      <c r="X420" s="142"/>
      <c r="Y420" s="140">
        <v>0</v>
      </c>
      <c r="Z420" s="140">
        <v>0</v>
      </c>
      <c r="AA420" s="140">
        <v>10000000</v>
      </c>
      <c r="AB420" s="139">
        <v>0</v>
      </c>
      <c r="AC420" s="139">
        <v>0</v>
      </c>
      <c r="AD420" s="139">
        <v>0</v>
      </c>
      <c r="AE420" s="141">
        <v>10000000</v>
      </c>
      <c r="AF420" s="141">
        <v>10000000</v>
      </c>
      <c r="AG420" s="139">
        <v>0</v>
      </c>
      <c r="AH420" s="240"/>
      <c r="AI420" s="142"/>
      <c r="AJ420" s="142"/>
      <c r="AK420" s="142"/>
      <c r="AL420" s="142" t="s">
        <v>2240</v>
      </c>
      <c r="AM420" s="142" t="s">
        <v>2240</v>
      </c>
      <c r="AN420" s="250"/>
    </row>
    <row r="421" spans="1:40" x14ac:dyDescent="0.25">
      <c r="A421" s="233">
        <v>24</v>
      </c>
      <c r="B421" s="234" t="s">
        <v>1266</v>
      </c>
      <c r="C421" s="234" t="s">
        <v>1292</v>
      </c>
      <c r="D421" s="245">
        <v>20140297</v>
      </c>
      <c r="E421" s="260" t="s">
        <v>2241</v>
      </c>
      <c r="F421" s="244" t="s">
        <v>2469</v>
      </c>
      <c r="G421" s="244" t="s">
        <v>24</v>
      </c>
      <c r="H421" s="238" t="s">
        <v>183</v>
      </c>
      <c r="I421" s="247" t="s">
        <v>1246</v>
      </c>
      <c r="J421" s="236" t="s">
        <v>104</v>
      </c>
      <c r="K421" s="248"/>
      <c r="L421" s="249">
        <v>10000000</v>
      </c>
      <c r="M421" s="249">
        <v>0</v>
      </c>
      <c r="N421" s="143">
        <v>10000000</v>
      </c>
      <c r="O421" s="143"/>
      <c r="P421" s="142"/>
      <c r="Q421" s="142"/>
      <c r="R421" s="142"/>
      <c r="S421" s="142"/>
      <c r="T421" s="142"/>
      <c r="U421" s="142"/>
      <c r="V421" s="142"/>
      <c r="W421" s="142"/>
      <c r="X421" s="142"/>
      <c r="Y421" s="140">
        <v>0</v>
      </c>
      <c r="Z421" s="140">
        <v>0</v>
      </c>
      <c r="AA421" s="140">
        <v>10000000</v>
      </c>
      <c r="AB421" s="139">
        <v>0</v>
      </c>
      <c r="AC421" s="139">
        <v>0</v>
      </c>
      <c r="AD421" s="139">
        <v>0</v>
      </c>
      <c r="AE421" s="141">
        <v>10000000</v>
      </c>
      <c r="AF421" s="141">
        <v>10000000</v>
      </c>
      <c r="AG421" s="139">
        <v>0</v>
      </c>
      <c r="AH421" s="240"/>
      <c r="AI421" s="142"/>
      <c r="AJ421" s="142"/>
      <c r="AK421" s="142"/>
      <c r="AL421" s="142" t="s">
        <v>2241</v>
      </c>
      <c r="AM421" s="142" t="s">
        <v>2241</v>
      </c>
      <c r="AN421" s="250"/>
    </row>
    <row r="422" spans="1:40" x14ac:dyDescent="0.25">
      <c r="A422" s="233">
        <v>24</v>
      </c>
      <c r="B422" s="234" t="s">
        <v>1266</v>
      </c>
      <c r="C422" s="234" t="s">
        <v>1292</v>
      </c>
      <c r="D422" s="245">
        <v>20140298</v>
      </c>
      <c r="E422" s="260" t="s">
        <v>2242</v>
      </c>
      <c r="F422" s="244" t="s">
        <v>2469</v>
      </c>
      <c r="G422" s="244" t="s">
        <v>24</v>
      </c>
      <c r="H422" s="238" t="s">
        <v>170</v>
      </c>
      <c r="I422" s="247" t="s">
        <v>1246</v>
      </c>
      <c r="J422" s="236" t="s">
        <v>104</v>
      </c>
      <c r="K422" s="248"/>
      <c r="L422" s="249">
        <v>10000000</v>
      </c>
      <c r="M422" s="249">
        <v>0</v>
      </c>
      <c r="N422" s="143">
        <v>10000000</v>
      </c>
      <c r="O422" s="143"/>
      <c r="P422" s="142"/>
      <c r="Q422" s="142"/>
      <c r="R422" s="142"/>
      <c r="S422" s="142"/>
      <c r="T422" s="142"/>
      <c r="U422" s="142"/>
      <c r="V422" s="142"/>
      <c r="W422" s="142"/>
      <c r="X422" s="142"/>
      <c r="Y422" s="140">
        <v>0</v>
      </c>
      <c r="Z422" s="140">
        <v>0</v>
      </c>
      <c r="AA422" s="140">
        <v>10000000</v>
      </c>
      <c r="AB422" s="139">
        <v>0</v>
      </c>
      <c r="AC422" s="139">
        <v>0</v>
      </c>
      <c r="AD422" s="139">
        <v>0</v>
      </c>
      <c r="AE422" s="141">
        <v>10000000</v>
      </c>
      <c r="AF422" s="141">
        <v>10000000</v>
      </c>
      <c r="AG422" s="139">
        <v>0</v>
      </c>
      <c r="AH422" s="240"/>
      <c r="AI422" s="142"/>
      <c r="AJ422" s="142"/>
      <c r="AK422" s="142"/>
      <c r="AL422" s="142" t="s">
        <v>2242</v>
      </c>
      <c r="AM422" s="142" t="s">
        <v>2242</v>
      </c>
      <c r="AN422" s="250"/>
    </row>
    <row r="423" spans="1:40" x14ac:dyDescent="0.25">
      <c r="A423" s="233">
        <v>24</v>
      </c>
      <c r="B423" s="234" t="s">
        <v>1266</v>
      </c>
      <c r="C423" s="234" t="s">
        <v>1292</v>
      </c>
      <c r="D423" s="245">
        <v>20140299</v>
      </c>
      <c r="E423" s="260" t="s">
        <v>2243</v>
      </c>
      <c r="F423" s="244" t="s">
        <v>2469</v>
      </c>
      <c r="G423" s="244" t="s">
        <v>24</v>
      </c>
      <c r="H423" s="238" t="s">
        <v>124</v>
      </c>
      <c r="I423" s="247" t="s">
        <v>1246</v>
      </c>
      <c r="J423" s="236" t="s">
        <v>104</v>
      </c>
      <c r="K423" s="248"/>
      <c r="L423" s="249">
        <v>9151000</v>
      </c>
      <c r="M423" s="249">
        <v>0</v>
      </c>
      <c r="N423" s="143">
        <v>9151000</v>
      </c>
      <c r="O423" s="143"/>
      <c r="P423" s="142"/>
      <c r="Q423" s="142"/>
      <c r="R423" s="142"/>
      <c r="S423" s="142"/>
      <c r="T423" s="142"/>
      <c r="U423" s="142"/>
      <c r="V423" s="142"/>
      <c r="W423" s="142"/>
      <c r="X423" s="142"/>
      <c r="Y423" s="140">
        <v>0</v>
      </c>
      <c r="Z423" s="140">
        <v>0</v>
      </c>
      <c r="AA423" s="140">
        <v>9150696</v>
      </c>
      <c r="AB423" s="139">
        <v>0</v>
      </c>
      <c r="AC423" s="139">
        <v>0</v>
      </c>
      <c r="AD423" s="139">
        <v>0</v>
      </c>
      <c r="AE423" s="141">
        <v>9150696</v>
      </c>
      <c r="AF423" s="141">
        <v>9150696</v>
      </c>
      <c r="AG423" s="139">
        <v>304</v>
      </c>
      <c r="AH423" s="240"/>
      <c r="AI423" s="142"/>
      <c r="AJ423" s="142"/>
      <c r="AK423" s="142"/>
      <c r="AL423" s="142" t="s">
        <v>2243</v>
      </c>
      <c r="AM423" s="142" t="s">
        <v>2243</v>
      </c>
      <c r="AN423" s="250"/>
    </row>
    <row r="424" spans="1:40" x14ac:dyDescent="0.25">
      <c r="A424" s="233">
        <v>24</v>
      </c>
      <c r="B424" s="234" t="s">
        <v>1266</v>
      </c>
      <c r="C424" s="234" t="s">
        <v>1292</v>
      </c>
      <c r="D424" s="245">
        <v>20140300</v>
      </c>
      <c r="E424" s="261" t="s">
        <v>2244</v>
      </c>
      <c r="F424" s="244" t="s">
        <v>2469</v>
      </c>
      <c r="G424" s="244" t="s">
        <v>24</v>
      </c>
      <c r="H424" s="238" t="s">
        <v>11</v>
      </c>
      <c r="I424" s="247" t="s">
        <v>1246</v>
      </c>
      <c r="J424" s="236" t="s">
        <v>104</v>
      </c>
      <c r="K424" s="248"/>
      <c r="L424" s="249">
        <v>5897000</v>
      </c>
      <c r="M424" s="249">
        <v>0</v>
      </c>
      <c r="N424" s="143">
        <v>5897000</v>
      </c>
      <c r="O424" s="143"/>
      <c r="P424" s="142"/>
      <c r="Q424" s="142"/>
      <c r="R424" s="142"/>
      <c r="S424" s="142"/>
      <c r="T424" s="142"/>
      <c r="U424" s="142"/>
      <c r="V424" s="142"/>
      <c r="W424" s="142"/>
      <c r="X424" s="142"/>
      <c r="Y424" s="140">
        <v>0</v>
      </c>
      <c r="Z424" s="140">
        <v>0</v>
      </c>
      <c r="AA424" s="140">
        <v>5897000</v>
      </c>
      <c r="AB424" s="139">
        <v>0</v>
      </c>
      <c r="AC424" s="139">
        <v>0</v>
      </c>
      <c r="AD424" s="139">
        <v>0</v>
      </c>
      <c r="AE424" s="141">
        <v>5897000</v>
      </c>
      <c r="AF424" s="141">
        <v>5897000</v>
      </c>
      <c r="AG424" s="139">
        <v>0</v>
      </c>
      <c r="AH424" s="240"/>
      <c r="AI424" s="142"/>
      <c r="AJ424" s="142"/>
      <c r="AK424" s="142"/>
      <c r="AL424" s="142" t="s">
        <v>2244</v>
      </c>
      <c r="AM424" s="142" t="s">
        <v>2244</v>
      </c>
      <c r="AN424" s="250"/>
    </row>
    <row r="425" spans="1:40" x14ac:dyDescent="0.25">
      <c r="A425" s="233">
        <v>24</v>
      </c>
      <c r="B425" s="234" t="s">
        <v>1266</v>
      </c>
      <c r="C425" s="234" t="s">
        <v>1292</v>
      </c>
      <c r="D425" s="245">
        <v>20140301</v>
      </c>
      <c r="E425" s="260" t="s">
        <v>2245</v>
      </c>
      <c r="F425" s="244" t="s">
        <v>2469</v>
      </c>
      <c r="G425" s="244" t="s">
        <v>24</v>
      </c>
      <c r="H425" s="238" t="s">
        <v>196</v>
      </c>
      <c r="I425" s="247" t="s">
        <v>1246</v>
      </c>
      <c r="J425" s="236" t="s">
        <v>104</v>
      </c>
      <c r="K425" s="248"/>
      <c r="L425" s="249">
        <v>10000000</v>
      </c>
      <c r="M425" s="249">
        <v>0</v>
      </c>
      <c r="N425" s="143">
        <v>10000000</v>
      </c>
      <c r="O425" s="143"/>
      <c r="P425" s="142"/>
      <c r="Q425" s="142"/>
      <c r="R425" s="142"/>
      <c r="S425" s="142"/>
      <c r="T425" s="142"/>
      <c r="U425" s="142"/>
      <c r="V425" s="142"/>
      <c r="W425" s="142"/>
      <c r="X425" s="142"/>
      <c r="Y425" s="140">
        <v>0</v>
      </c>
      <c r="Z425" s="140">
        <v>0</v>
      </c>
      <c r="AA425" s="140">
        <v>10000000</v>
      </c>
      <c r="AB425" s="139">
        <v>0</v>
      </c>
      <c r="AC425" s="139">
        <v>0</v>
      </c>
      <c r="AD425" s="139">
        <v>0</v>
      </c>
      <c r="AE425" s="141">
        <v>10000000</v>
      </c>
      <c r="AF425" s="141">
        <v>10000000</v>
      </c>
      <c r="AG425" s="139">
        <v>0</v>
      </c>
      <c r="AH425" s="240"/>
      <c r="AI425" s="142"/>
      <c r="AJ425" s="142"/>
      <c r="AK425" s="142"/>
      <c r="AL425" s="142" t="s">
        <v>2245</v>
      </c>
      <c r="AM425" s="142" t="s">
        <v>2245</v>
      </c>
      <c r="AN425" s="250"/>
    </row>
    <row r="426" spans="1:40" x14ac:dyDescent="0.25">
      <c r="A426" s="233">
        <v>24</v>
      </c>
      <c r="B426" s="234" t="s">
        <v>1266</v>
      </c>
      <c r="C426" s="234" t="s">
        <v>1292</v>
      </c>
      <c r="D426" s="245">
        <v>20140302</v>
      </c>
      <c r="E426" s="260" t="s">
        <v>2246</v>
      </c>
      <c r="F426" s="244" t="s">
        <v>2469</v>
      </c>
      <c r="G426" s="244" t="s">
        <v>24</v>
      </c>
      <c r="H426" s="238" t="s">
        <v>63</v>
      </c>
      <c r="I426" s="247" t="s">
        <v>1246</v>
      </c>
      <c r="J426" s="236" t="s">
        <v>104</v>
      </c>
      <c r="K426" s="248"/>
      <c r="L426" s="249">
        <v>13684000</v>
      </c>
      <c r="M426" s="249">
        <v>0</v>
      </c>
      <c r="N426" s="143">
        <v>13684000</v>
      </c>
      <c r="O426" s="143"/>
      <c r="P426" s="142"/>
      <c r="Q426" s="142"/>
      <c r="R426" s="142"/>
      <c r="S426" s="142"/>
      <c r="T426" s="142"/>
      <c r="U426" s="142"/>
      <c r="V426" s="142"/>
      <c r="W426" s="142"/>
      <c r="X426" s="142"/>
      <c r="Y426" s="140">
        <v>0</v>
      </c>
      <c r="Z426" s="140">
        <v>13684375</v>
      </c>
      <c r="AA426" s="140">
        <v>0</v>
      </c>
      <c r="AB426" s="139">
        <v>0</v>
      </c>
      <c r="AC426" s="139">
        <v>0</v>
      </c>
      <c r="AD426" s="139">
        <v>0</v>
      </c>
      <c r="AE426" s="141">
        <v>13684375</v>
      </c>
      <c r="AF426" s="141">
        <v>13684375</v>
      </c>
      <c r="AG426" s="139">
        <v>-375</v>
      </c>
      <c r="AH426" s="240"/>
      <c r="AI426" s="142"/>
      <c r="AJ426" s="142"/>
      <c r="AK426" s="142"/>
      <c r="AL426" s="142" t="s">
        <v>2246</v>
      </c>
      <c r="AM426" s="142" t="s">
        <v>2246</v>
      </c>
      <c r="AN426" s="250"/>
    </row>
    <row r="427" spans="1:40" x14ac:dyDescent="0.25">
      <c r="A427" s="233">
        <v>24</v>
      </c>
      <c r="B427" s="234" t="s">
        <v>1266</v>
      </c>
      <c r="C427" s="234" t="s">
        <v>1292</v>
      </c>
      <c r="D427" s="245">
        <v>20140303</v>
      </c>
      <c r="E427" s="261" t="s">
        <v>2247</v>
      </c>
      <c r="F427" s="244" t="s">
        <v>2469</v>
      </c>
      <c r="G427" s="244" t="s">
        <v>24</v>
      </c>
      <c r="H427" s="238" t="s">
        <v>726</v>
      </c>
      <c r="I427" s="247" t="s">
        <v>1246</v>
      </c>
      <c r="J427" s="236" t="s">
        <v>104</v>
      </c>
      <c r="K427" s="248"/>
      <c r="L427" s="249">
        <v>20000000</v>
      </c>
      <c r="M427" s="249">
        <v>0</v>
      </c>
      <c r="N427" s="143">
        <v>20000000</v>
      </c>
      <c r="O427" s="143"/>
      <c r="P427" s="142"/>
      <c r="Q427" s="142"/>
      <c r="R427" s="142"/>
      <c r="S427" s="142"/>
      <c r="T427" s="142"/>
      <c r="U427" s="142"/>
      <c r="V427" s="142"/>
      <c r="W427" s="142"/>
      <c r="X427" s="142"/>
      <c r="Y427" s="140">
        <v>0</v>
      </c>
      <c r="Z427" s="140">
        <v>0</v>
      </c>
      <c r="AA427" s="140">
        <v>20000000</v>
      </c>
      <c r="AB427" s="139">
        <v>0</v>
      </c>
      <c r="AC427" s="139">
        <v>0</v>
      </c>
      <c r="AD427" s="139">
        <v>0</v>
      </c>
      <c r="AE427" s="141">
        <v>20000000</v>
      </c>
      <c r="AF427" s="141">
        <v>20000000</v>
      </c>
      <c r="AG427" s="139">
        <v>0</v>
      </c>
      <c r="AH427" s="240"/>
      <c r="AI427" s="142"/>
      <c r="AJ427" s="142"/>
      <c r="AK427" s="142"/>
      <c r="AL427" s="142" t="s">
        <v>2247</v>
      </c>
      <c r="AM427" s="142" t="s">
        <v>2247</v>
      </c>
      <c r="AN427" s="250"/>
    </row>
    <row r="428" spans="1:40" x14ac:dyDescent="0.25">
      <c r="A428" s="233">
        <v>24</v>
      </c>
      <c r="B428" s="234" t="s">
        <v>1266</v>
      </c>
      <c r="C428" s="234" t="s">
        <v>1292</v>
      </c>
      <c r="D428" s="245">
        <v>20140304</v>
      </c>
      <c r="E428" s="261" t="s">
        <v>2248</v>
      </c>
      <c r="F428" s="244" t="s">
        <v>2469</v>
      </c>
      <c r="G428" s="244" t="s">
        <v>24</v>
      </c>
      <c r="H428" s="238" t="s">
        <v>11</v>
      </c>
      <c r="I428" s="247" t="s">
        <v>1246</v>
      </c>
      <c r="J428" s="236" t="s">
        <v>104</v>
      </c>
      <c r="K428" s="248"/>
      <c r="L428" s="249">
        <v>4573000</v>
      </c>
      <c r="M428" s="249">
        <v>0</v>
      </c>
      <c r="N428" s="143">
        <v>4573000</v>
      </c>
      <c r="O428" s="143"/>
      <c r="P428" s="142"/>
      <c r="Q428" s="142"/>
      <c r="R428" s="142"/>
      <c r="S428" s="142"/>
      <c r="T428" s="142"/>
      <c r="U428" s="142"/>
      <c r="V428" s="142"/>
      <c r="W428" s="142"/>
      <c r="X428" s="142"/>
      <c r="Y428" s="140">
        <v>0</v>
      </c>
      <c r="Z428" s="140">
        <v>0</v>
      </c>
      <c r="AA428" s="140">
        <v>4572700</v>
      </c>
      <c r="AB428" s="139">
        <v>0</v>
      </c>
      <c r="AC428" s="139">
        <v>0</v>
      </c>
      <c r="AD428" s="139">
        <v>0</v>
      </c>
      <c r="AE428" s="141">
        <v>4572700</v>
      </c>
      <c r="AF428" s="141">
        <v>4572700</v>
      </c>
      <c r="AG428" s="139">
        <v>300</v>
      </c>
      <c r="AH428" s="240"/>
      <c r="AI428" s="142"/>
      <c r="AJ428" s="142"/>
      <c r="AK428" s="142"/>
      <c r="AL428" s="142" t="s">
        <v>2248</v>
      </c>
      <c r="AM428" s="142" t="s">
        <v>2248</v>
      </c>
      <c r="AN428" s="250"/>
    </row>
    <row r="429" spans="1:40" x14ac:dyDescent="0.25">
      <c r="A429" s="233">
        <v>24</v>
      </c>
      <c r="B429" s="234" t="s">
        <v>1266</v>
      </c>
      <c r="C429" s="234" t="s">
        <v>1292</v>
      </c>
      <c r="D429" s="245">
        <v>20140305</v>
      </c>
      <c r="E429" s="260" t="s">
        <v>2249</v>
      </c>
      <c r="F429" s="244" t="s">
        <v>2469</v>
      </c>
      <c r="G429" s="244" t="s">
        <v>24</v>
      </c>
      <c r="H429" s="244" t="s">
        <v>2491</v>
      </c>
      <c r="I429" s="247" t="s">
        <v>1246</v>
      </c>
      <c r="J429" s="236" t="s">
        <v>104</v>
      </c>
      <c r="K429" s="248"/>
      <c r="L429" s="249">
        <v>15000000</v>
      </c>
      <c r="M429" s="249">
        <v>0</v>
      </c>
      <c r="N429" s="143">
        <v>15000000</v>
      </c>
      <c r="O429" s="143"/>
      <c r="P429" s="142"/>
      <c r="Q429" s="142"/>
      <c r="R429" s="142"/>
      <c r="S429" s="142"/>
      <c r="T429" s="142"/>
      <c r="U429" s="142"/>
      <c r="V429" s="142"/>
      <c r="W429" s="142"/>
      <c r="X429" s="142"/>
      <c r="Y429" s="140">
        <v>0</v>
      </c>
      <c r="Z429" s="140">
        <v>0</v>
      </c>
      <c r="AA429" s="140">
        <v>15000000</v>
      </c>
      <c r="AB429" s="139">
        <v>0</v>
      </c>
      <c r="AC429" s="139">
        <v>0</v>
      </c>
      <c r="AD429" s="139">
        <v>0</v>
      </c>
      <c r="AE429" s="141">
        <v>15000000</v>
      </c>
      <c r="AF429" s="141">
        <v>15000000</v>
      </c>
      <c r="AG429" s="139">
        <v>0</v>
      </c>
      <c r="AH429" s="240"/>
      <c r="AI429" s="142"/>
      <c r="AJ429" s="142"/>
      <c r="AK429" s="142"/>
      <c r="AL429" s="142" t="s">
        <v>2249</v>
      </c>
      <c r="AM429" s="142" t="s">
        <v>2249</v>
      </c>
      <c r="AN429" s="250"/>
    </row>
    <row r="430" spans="1:40" x14ac:dyDescent="0.25">
      <c r="A430" s="233">
        <v>24</v>
      </c>
      <c r="B430" s="234" t="s">
        <v>1266</v>
      </c>
      <c r="C430" s="234" t="s">
        <v>1292</v>
      </c>
      <c r="D430" s="245">
        <v>20140306</v>
      </c>
      <c r="E430" s="260" t="s">
        <v>2250</v>
      </c>
      <c r="F430" s="244" t="s">
        <v>2469</v>
      </c>
      <c r="G430" s="244" t="s">
        <v>24</v>
      </c>
      <c r="H430" s="244" t="s">
        <v>2491</v>
      </c>
      <c r="I430" s="247" t="s">
        <v>1246</v>
      </c>
      <c r="J430" s="236" t="s">
        <v>104</v>
      </c>
      <c r="K430" s="248"/>
      <c r="L430" s="249">
        <v>10000000</v>
      </c>
      <c r="M430" s="249">
        <v>0</v>
      </c>
      <c r="N430" s="143">
        <v>10000000</v>
      </c>
      <c r="O430" s="143"/>
      <c r="P430" s="142"/>
      <c r="Q430" s="142"/>
      <c r="R430" s="142"/>
      <c r="S430" s="142"/>
      <c r="T430" s="142"/>
      <c r="U430" s="142"/>
      <c r="V430" s="142"/>
      <c r="W430" s="142"/>
      <c r="X430" s="142"/>
      <c r="Y430" s="140">
        <v>0</v>
      </c>
      <c r="Z430" s="140">
        <v>0</v>
      </c>
      <c r="AA430" s="140">
        <v>10000000</v>
      </c>
      <c r="AB430" s="139">
        <v>0</v>
      </c>
      <c r="AC430" s="139">
        <v>0</v>
      </c>
      <c r="AD430" s="139">
        <v>0</v>
      </c>
      <c r="AE430" s="141">
        <v>10000000</v>
      </c>
      <c r="AF430" s="141">
        <v>10000000</v>
      </c>
      <c r="AG430" s="139">
        <v>0</v>
      </c>
      <c r="AH430" s="240"/>
      <c r="AI430" s="142"/>
      <c r="AJ430" s="142"/>
      <c r="AK430" s="142"/>
      <c r="AL430" s="142" t="s">
        <v>2250</v>
      </c>
      <c r="AM430" s="142" t="s">
        <v>2250</v>
      </c>
      <c r="AN430" s="250"/>
    </row>
    <row r="431" spans="1:40" x14ac:dyDescent="0.25">
      <c r="A431" s="233">
        <v>24</v>
      </c>
      <c r="B431" s="234" t="s">
        <v>1266</v>
      </c>
      <c r="C431" s="234" t="s">
        <v>1292</v>
      </c>
      <c r="D431" s="245">
        <v>20140307</v>
      </c>
      <c r="E431" s="260" t="s">
        <v>2251</v>
      </c>
      <c r="F431" s="244" t="s">
        <v>2469</v>
      </c>
      <c r="G431" s="244" t="s">
        <v>24</v>
      </c>
      <c r="H431" s="238" t="s">
        <v>170</v>
      </c>
      <c r="I431" s="247" t="s">
        <v>1246</v>
      </c>
      <c r="J431" s="236" t="s">
        <v>104</v>
      </c>
      <c r="K431" s="248"/>
      <c r="L431" s="249">
        <v>10000000</v>
      </c>
      <c r="M431" s="249">
        <v>0</v>
      </c>
      <c r="N431" s="143">
        <v>10000000</v>
      </c>
      <c r="O431" s="143"/>
      <c r="P431" s="142"/>
      <c r="Q431" s="142"/>
      <c r="R431" s="142"/>
      <c r="S431" s="142"/>
      <c r="T431" s="142"/>
      <c r="U431" s="142"/>
      <c r="V431" s="142"/>
      <c r="W431" s="142"/>
      <c r="X431" s="142"/>
      <c r="Y431" s="140">
        <v>0</v>
      </c>
      <c r="Z431" s="140">
        <v>0</v>
      </c>
      <c r="AA431" s="140">
        <v>10000000</v>
      </c>
      <c r="AB431" s="139">
        <v>0</v>
      </c>
      <c r="AC431" s="139">
        <v>0</v>
      </c>
      <c r="AD431" s="139">
        <v>0</v>
      </c>
      <c r="AE431" s="141">
        <v>10000000</v>
      </c>
      <c r="AF431" s="141">
        <v>10000000</v>
      </c>
      <c r="AG431" s="139">
        <v>0</v>
      </c>
      <c r="AH431" s="240"/>
      <c r="AI431" s="142"/>
      <c r="AJ431" s="142"/>
      <c r="AK431" s="142"/>
      <c r="AL431" s="142" t="s">
        <v>2251</v>
      </c>
      <c r="AM431" s="142" t="s">
        <v>2251</v>
      </c>
      <c r="AN431" s="250"/>
    </row>
    <row r="432" spans="1:40" x14ac:dyDescent="0.25">
      <c r="A432" s="233">
        <v>24</v>
      </c>
      <c r="B432" s="234" t="s">
        <v>1266</v>
      </c>
      <c r="C432" s="234" t="s">
        <v>1292</v>
      </c>
      <c r="D432" s="245">
        <v>20140308</v>
      </c>
      <c r="E432" s="260" t="s">
        <v>2252</v>
      </c>
      <c r="F432" s="244" t="s">
        <v>2469</v>
      </c>
      <c r="G432" s="244" t="s">
        <v>24</v>
      </c>
      <c r="H432" s="238" t="s">
        <v>63</v>
      </c>
      <c r="I432" s="247" t="s">
        <v>1246</v>
      </c>
      <c r="J432" s="236" t="s">
        <v>104</v>
      </c>
      <c r="K432" s="248"/>
      <c r="L432" s="249">
        <v>7106000</v>
      </c>
      <c r="M432" s="249">
        <v>0</v>
      </c>
      <c r="N432" s="143">
        <v>7106000</v>
      </c>
      <c r="O432" s="143"/>
      <c r="P432" s="142"/>
      <c r="Q432" s="142"/>
      <c r="R432" s="142"/>
      <c r="S432" s="142"/>
      <c r="T432" s="142"/>
      <c r="U432" s="142"/>
      <c r="V432" s="142"/>
      <c r="W432" s="142"/>
      <c r="X432" s="142"/>
      <c r="Y432" s="140">
        <v>0</v>
      </c>
      <c r="Z432" s="140">
        <v>0</v>
      </c>
      <c r="AA432" s="140">
        <v>7105995</v>
      </c>
      <c r="AB432" s="139">
        <v>0</v>
      </c>
      <c r="AC432" s="139">
        <v>0</v>
      </c>
      <c r="AD432" s="139">
        <v>0</v>
      </c>
      <c r="AE432" s="141">
        <v>7105995</v>
      </c>
      <c r="AF432" s="141">
        <v>7105995</v>
      </c>
      <c r="AG432" s="139">
        <v>5</v>
      </c>
      <c r="AH432" s="240"/>
      <c r="AI432" s="142"/>
      <c r="AJ432" s="142"/>
      <c r="AK432" s="142"/>
      <c r="AL432" s="142" t="s">
        <v>2252</v>
      </c>
      <c r="AM432" s="142" t="s">
        <v>2252</v>
      </c>
      <c r="AN432" s="250"/>
    </row>
    <row r="433" spans="1:40" x14ac:dyDescent="0.25">
      <c r="A433" s="233">
        <v>24</v>
      </c>
      <c r="B433" s="234" t="s">
        <v>1266</v>
      </c>
      <c r="C433" s="234" t="s">
        <v>1292</v>
      </c>
      <c r="D433" s="245">
        <v>20140309</v>
      </c>
      <c r="E433" s="261" t="s">
        <v>2253</v>
      </c>
      <c r="F433" s="244" t="s">
        <v>2469</v>
      </c>
      <c r="G433" s="244" t="s">
        <v>24</v>
      </c>
      <c r="H433" s="238" t="s">
        <v>184</v>
      </c>
      <c r="I433" s="247" t="s">
        <v>1246</v>
      </c>
      <c r="J433" s="236" t="s">
        <v>104</v>
      </c>
      <c r="K433" s="248"/>
      <c r="L433" s="249">
        <v>16600000</v>
      </c>
      <c r="M433" s="249">
        <v>0</v>
      </c>
      <c r="N433" s="143">
        <v>16600000</v>
      </c>
      <c r="O433" s="143"/>
      <c r="P433" s="142"/>
      <c r="Q433" s="142"/>
      <c r="R433" s="142"/>
      <c r="S433" s="142"/>
      <c r="T433" s="142"/>
      <c r="U433" s="142"/>
      <c r="V433" s="142"/>
      <c r="W433" s="142"/>
      <c r="X433" s="142"/>
      <c r="Y433" s="140">
        <v>0</v>
      </c>
      <c r="Z433" s="140">
        <v>0</v>
      </c>
      <c r="AA433" s="140">
        <v>16600000</v>
      </c>
      <c r="AB433" s="139">
        <v>0</v>
      </c>
      <c r="AC433" s="139">
        <v>0</v>
      </c>
      <c r="AD433" s="139">
        <v>0</v>
      </c>
      <c r="AE433" s="141">
        <v>16600000</v>
      </c>
      <c r="AF433" s="141">
        <v>16600000</v>
      </c>
      <c r="AG433" s="139">
        <v>0</v>
      </c>
      <c r="AH433" s="240"/>
      <c r="AI433" s="142"/>
      <c r="AJ433" s="142"/>
      <c r="AK433" s="142"/>
      <c r="AL433" s="142" t="s">
        <v>2253</v>
      </c>
      <c r="AM433" s="142" t="s">
        <v>2253</v>
      </c>
      <c r="AN433" s="250"/>
    </row>
    <row r="434" spans="1:40" x14ac:dyDescent="0.25">
      <c r="A434" s="233">
        <v>24</v>
      </c>
      <c r="B434" s="234" t="s">
        <v>1266</v>
      </c>
      <c r="C434" s="234" t="s">
        <v>1292</v>
      </c>
      <c r="D434" s="245">
        <v>20140310</v>
      </c>
      <c r="E434" s="261" t="s">
        <v>2254</v>
      </c>
      <c r="F434" s="244" t="s">
        <v>2469</v>
      </c>
      <c r="G434" s="244" t="s">
        <v>24</v>
      </c>
      <c r="H434" s="238" t="s">
        <v>68</v>
      </c>
      <c r="I434" s="247" t="s">
        <v>1246</v>
      </c>
      <c r="J434" s="236" t="s">
        <v>104</v>
      </c>
      <c r="K434" s="248"/>
      <c r="L434" s="249">
        <v>40000000</v>
      </c>
      <c r="M434" s="249">
        <v>0</v>
      </c>
      <c r="N434" s="143">
        <v>40000000</v>
      </c>
      <c r="O434" s="143"/>
      <c r="P434" s="142"/>
      <c r="Q434" s="142"/>
      <c r="R434" s="142"/>
      <c r="S434" s="142"/>
      <c r="T434" s="142"/>
      <c r="U434" s="142"/>
      <c r="V434" s="142"/>
      <c r="W434" s="142"/>
      <c r="X434" s="142"/>
      <c r="Y434" s="140">
        <v>0</v>
      </c>
      <c r="Z434" s="140">
        <v>0</v>
      </c>
      <c r="AA434" s="140">
        <v>40000000</v>
      </c>
      <c r="AB434" s="139">
        <v>0</v>
      </c>
      <c r="AC434" s="139">
        <v>0</v>
      </c>
      <c r="AD434" s="139">
        <v>0</v>
      </c>
      <c r="AE434" s="141">
        <v>40000000</v>
      </c>
      <c r="AF434" s="141">
        <v>40000000</v>
      </c>
      <c r="AG434" s="139">
        <v>0</v>
      </c>
      <c r="AH434" s="240"/>
      <c r="AI434" s="142"/>
      <c r="AJ434" s="142"/>
      <c r="AK434" s="142"/>
      <c r="AL434" s="142" t="s">
        <v>2254</v>
      </c>
      <c r="AM434" s="142" t="s">
        <v>2254</v>
      </c>
      <c r="AN434" s="250"/>
    </row>
    <row r="435" spans="1:40" x14ac:dyDescent="0.25">
      <c r="A435" s="233">
        <v>24</v>
      </c>
      <c r="B435" s="234" t="s">
        <v>1266</v>
      </c>
      <c r="C435" s="234" t="s">
        <v>1292</v>
      </c>
      <c r="D435" s="245">
        <v>20140311</v>
      </c>
      <c r="E435" s="261" t="s">
        <v>2255</v>
      </c>
      <c r="F435" s="244" t="s">
        <v>2469</v>
      </c>
      <c r="G435" s="244" t="s">
        <v>24</v>
      </c>
      <c r="H435" s="238" t="s">
        <v>68</v>
      </c>
      <c r="I435" s="247" t="s">
        <v>1246</v>
      </c>
      <c r="J435" s="236" t="s">
        <v>104</v>
      </c>
      <c r="K435" s="248"/>
      <c r="L435" s="249">
        <v>10000000</v>
      </c>
      <c r="M435" s="249">
        <v>0</v>
      </c>
      <c r="N435" s="143">
        <v>10000000</v>
      </c>
      <c r="O435" s="143"/>
      <c r="P435" s="142"/>
      <c r="Q435" s="142"/>
      <c r="R435" s="142"/>
      <c r="S435" s="142"/>
      <c r="T435" s="142"/>
      <c r="U435" s="142"/>
      <c r="V435" s="142"/>
      <c r="W435" s="142"/>
      <c r="X435" s="142"/>
      <c r="Y435" s="140">
        <v>0</v>
      </c>
      <c r="Z435" s="140">
        <v>0</v>
      </c>
      <c r="AA435" s="140">
        <v>10000000</v>
      </c>
      <c r="AB435" s="139">
        <v>0</v>
      </c>
      <c r="AC435" s="139">
        <v>0</v>
      </c>
      <c r="AD435" s="139">
        <v>0</v>
      </c>
      <c r="AE435" s="141">
        <v>10000000</v>
      </c>
      <c r="AF435" s="141">
        <v>10000000</v>
      </c>
      <c r="AG435" s="139">
        <v>0</v>
      </c>
      <c r="AH435" s="240"/>
      <c r="AI435" s="142"/>
      <c r="AJ435" s="142"/>
      <c r="AK435" s="142"/>
      <c r="AL435" s="142" t="s">
        <v>2255</v>
      </c>
      <c r="AM435" s="142" t="s">
        <v>2255</v>
      </c>
      <c r="AN435" s="250"/>
    </row>
    <row r="436" spans="1:40" x14ac:dyDescent="0.25">
      <c r="A436" s="233">
        <v>24</v>
      </c>
      <c r="B436" s="234" t="s">
        <v>1266</v>
      </c>
      <c r="C436" s="234" t="s">
        <v>1292</v>
      </c>
      <c r="D436" s="245">
        <v>20140312</v>
      </c>
      <c r="E436" s="260" t="s">
        <v>2256</v>
      </c>
      <c r="F436" s="244" t="s">
        <v>2469</v>
      </c>
      <c r="G436" s="244" t="s">
        <v>24</v>
      </c>
      <c r="H436" s="238" t="s">
        <v>248</v>
      </c>
      <c r="I436" s="247" t="s">
        <v>1246</v>
      </c>
      <c r="J436" s="236" t="s">
        <v>104</v>
      </c>
      <c r="K436" s="248"/>
      <c r="L436" s="249">
        <v>20000000</v>
      </c>
      <c r="M436" s="249">
        <v>0</v>
      </c>
      <c r="N436" s="143">
        <v>20000000</v>
      </c>
      <c r="O436" s="143"/>
      <c r="P436" s="142"/>
      <c r="Q436" s="142"/>
      <c r="R436" s="142"/>
      <c r="S436" s="142"/>
      <c r="T436" s="142"/>
      <c r="U436" s="142"/>
      <c r="V436" s="142"/>
      <c r="W436" s="142"/>
      <c r="X436" s="142"/>
      <c r="Y436" s="140">
        <v>0</v>
      </c>
      <c r="Z436" s="140">
        <v>0</v>
      </c>
      <c r="AA436" s="140">
        <v>20000000</v>
      </c>
      <c r="AB436" s="139">
        <v>0</v>
      </c>
      <c r="AC436" s="139">
        <v>0</v>
      </c>
      <c r="AD436" s="139">
        <v>0</v>
      </c>
      <c r="AE436" s="141">
        <v>20000000</v>
      </c>
      <c r="AF436" s="141">
        <v>20000000</v>
      </c>
      <c r="AG436" s="139">
        <v>0</v>
      </c>
      <c r="AH436" s="240"/>
      <c r="AI436" s="142"/>
      <c r="AJ436" s="142"/>
      <c r="AK436" s="142"/>
      <c r="AL436" s="142" t="s">
        <v>2256</v>
      </c>
      <c r="AM436" s="142" t="s">
        <v>2256</v>
      </c>
      <c r="AN436" s="250"/>
    </row>
    <row r="437" spans="1:40" x14ac:dyDescent="0.25">
      <c r="A437" s="233">
        <v>24</v>
      </c>
      <c r="B437" s="234" t="s">
        <v>1266</v>
      </c>
      <c r="C437" s="234" t="s">
        <v>1292</v>
      </c>
      <c r="D437" s="245">
        <v>20140313</v>
      </c>
      <c r="E437" s="260" t="s">
        <v>2257</v>
      </c>
      <c r="F437" s="244" t="s">
        <v>2469</v>
      </c>
      <c r="G437" s="244" t="s">
        <v>24</v>
      </c>
      <c r="H437" s="238" t="s">
        <v>196</v>
      </c>
      <c r="I437" s="247" t="s">
        <v>1246</v>
      </c>
      <c r="J437" s="236" t="s">
        <v>104</v>
      </c>
      <c r="K437" s="248"/>
      <c r="L437" s="249">
        <v>5819000</v>
      </c>
      <c r="M437" s="249">
        <v>0</v>
      </c>
      <c r="N437" s="143">
        <v>5819000</v>
      </c>
      <c r="O437" s="143"/>
      <c r="P437" s="142"/>
      <c r="Q437" s="142"/>
      <c r="R437" s="142"/>
      <c r="S437" s="142"/>
      <c r="T437" s="142"/>
      <c r="U437" s="142"/>
      <c r="V437" s="142"/>
      <c r="W437" s="142"/>
      <c r="X437" s="142"/>
      <c r="Y437" s="140">
        <v>0</v>
      </c>
      <c r="Z437" s="140">
        <v>0</v>
      </c>
      <c r="AA437" s="140">
        <v>5819390</v>
      </c>
      <c r="AB437" s="139">
        <v>0</v>
      </c>
      <c r="AC437" s="139">
        <v>0</v>
      </c>
      <c r="AD437" s="139">
        <v>0</v>
      </c>
      <c r="AE437" s="141">
        <v>5819390</v>
      </c>
      <c r="AF437" s="141">
        <v>5819390</v>
      </c>
      <c r="AG437" s="139">
        <v>-390</v>
      </c>
      <c r="AH437" s="240"/>
      <c r="AI437" s="142"/>
      <c r="AJ437" s="142"/>
      <c r="AK437" s="142"/>
      <c r="AL437" s="142" t="s">
        <v>2257</v>
      </c>
      <c r="AM437" s="142" t="s">
        <v>2257</v>
      </c>
      <c r="AN437" s="250"/>
    </row>
    <row r="438" spans="1:40" x14ac:dyDescent="0.25">
      <c r="A438" s="233">
        <v>24</v>
      </c>
      <c r="B438" s="234" t="s">
        <v>1266</v>
      </c>
      <c r="C438" s="234" t="s">
        <v>1292</v>
      </c>
      <c r="D438" s="245">
        <v>20140314</v>
      </c>
      <c r="E438" s="261" t="s">
        <v>2258</v>
      </c>
      <c r="F438" s="244" t="s">
        <v>2469</v>
      </c>
      <c r="G438" s="244" t="s">
        <v>24</v>
      </c>
      <c r="H438" s="238" t="s">
        <v>486</v>
      </c>
      <c r="I438" s="247" t="s">
        <v>1246</v>
      </c>
      <c r="J438" s="236" t="s">
        <v>104</v>
      </c>
      <c r="K438" s="248"/>
      <c r="L438" s="249">
        <v>10000000</v>
      </c>
      <c r="M438" s="249">
        <v>0</v>
      </c>
      <c r="N438" s="143">
        <v>10000000</v>
      </c>
      <c r="O438" s="143"/>
      <c r="P438" s="142"/>
      <c r="Q438" s="142"/>
      <c r="R438" s="142"/>
      <c r="S438" s="142"/>
      <c r="T438" s="142"/>
      <c r="U438" s="142"/>
      <c r="V438" s="142"/>
      <c r="W438" s="142"/>
      <c r="X438" s="142"/>
      <c r="Y438" s="140">
        <v>0</v>
      </c>
      <c r="Z438" s="140">
        <v>0</v>
      </c>
      <c r="AA438" s="140">
        <v>10000000</v>
      </c>
      <c r="AB438" s="139">
        <v>0</v>
      </c>
      <c r="AC438" s="139">
        <v>0</v>
      </c>
      <c r="AD438" s="139">
        <v>0</v>
      </c>
      <c r="AE438" s="141">
        <v>10000000</v>
      </c>
      <c r="AF438" s="141">
        <v>10000000</v>
      </c>
      <c r="AG438" s="139">
        <v>0</v>
      </c>
      <c r="AH438" s="240"/>
      <c r="AI438" s="142"/>
      <c r="AJ438" s="142"/>
      <c r="AK438" s="142"/>
      <c r="AL438" s="142" t="s">
        <v>2258</v>
      </c>
      <c r="AM438" s="142" t="s">
        <v>2258</v>
      </c>
      <c r="AN438" s="250"/>
    </row>
    <row r="439" spans="1:40" x14ac:dyDescent="0.25">
      <c r="A439" s="233">
        <v>24</v>
      </c>
      <c r="B439" s="234" t="s">
        <v>1266</v>
      </c>
      <c r="C439" s="234" t="s">
        <v>1292</v>
      </c>
      <c r="D439" s="245">
        <v>20140315</v>
      </c>
      <c r="E439" s="260" t="s">
        <v>2259</v>
      </c>
      <c r="F439" s="244" t="s">
        <v>2469</v>
      </c>
      <c r="G439" s="244" t="s">
        <v>24</v>
      </c>
      <c r="H439" s="238" t="s">
        <v>124</v>
      </c>
      <c r="I439" s="247" t="s">
        <v>1246</v>
      </c>
      <c r="J439" s="236" t="s">
        <v>104</v>
      </c>
      <c r="K439" s="248"/>
      <c r="L439" s="249">
        <v>9544000</v>
      </c>
      <c r="M439" s="249">
        <v>0</v>
      </c>
      <c r="N439" s="143">
        <v>9544000</v>
      </c>
      <c r="O439" s="143"/>
      <c r="P439" s="142"/>
      <c r="Q439" s="142"/>
      <c r="R439" s="142"/>
      <c r="S439" s="142"/>
      <c r="T439" s="142"/>
      <c r="U439" s="142"/>
      <c r="V439" s="142"/>
      <c r="W439" s="142"/>
      <c r="X439" s="142"/>
      <c r="Y439" s="140">
        <v>0</v>
      </c>
      <c r="Z439" s="140">
        <v>0</v>
      </c>
      <c r="AA439" s="140">
        <v>9544439</v>
      </c>
      <c r="AB439" s="139">
        <v>0</v>
      </c>
      <c r="AC439" s="139">
        <v>0</v>
      </c>
      <c r="AD439" s="139">
        <v>0</v>
      </c>
      <c r="AE439" s="141">
        <v>9544439</v>
      </c>
      <c r="AF439" s="141">
        <v>9544439</v>
      </c>
      <c r="AG439" s="139">
        <v>-439</v>
      </c>
      <c r="AH439" s="240"/>
      <c r="AI439" s="142"/>
      <c r="AJ439" s="142"/>
      <c r="AK439" s="142"/>
      <c r="AL439" s="142" t="s">
        <v>2259</v>
      </c>
      <c r="AM439" s="142" t="s">
        <v>2259</v>
      </c>
      <c r="AN439" s="250"/>
    </row>
    <row r="440" spans="1:40" x14ac:dyDescent="0.25">
      <c r="A440" s="233">
        <v>24</v>
      </c>
      <c r="B440" s="234" t="s">
        <v>1266</v>
      </c>
      <c r="C440" s="234" t="s">
        <v>1292</v>
      </c>
      <c r="D440" s="245">
        <v>20140316</v>
      </c>
      <c r="E440" s="260" t="s">
        <v>2260</v>
      </c>
      <c r="F440" s="244" t="s">
        <v>2469</v>
      </c>
      <c r="G440" s="244" t="s">
        <v>24</v>
      </c>
      <c r="H440" s="238" t="s">
        <v>192</v>
      </c>
      <c r="I440" s="247" t="s">
        <v>1246</v>
      </c>
      <c r="J440" s="236" t="s">
        <v>104</v>
      </c>
      <c r="K440" s="248"/>
      <c r="L440" s="249">
        <v>10000000</v>
      </c>
      <c r="M440" s="249">
        <v>0</v>
      </c>
      <c r="N440" s="143">
        <v>10000000</v>
      </c>
      <c r="O440" s="143"/>
      <c r="P440" s="142"/>
      <c r="Q440" s="142"/>
      <c r="R440" s="142"/>
      <c r="S440" s="142"/>
      <c r="T440" s="142"/>
      <c r="U440" s="142"/>
      <c r="V440" s="142"/>
      <c r="W440" s="142"/>
      <c r="X440" s="142"/>
      <c r="Y440" s="140">
        <v>0</v>
      </c>
      <c r="Z440" s="140">
        <v>0</v>
      </c>
      <c r="AA440" s="140">
        <v>10000000</v>
      </c>
      <c r="AB440" s="139">
        <v>0</v>
      </c>
      <c r="AC440" s="139">
        <v>0</v>
      </c>
      <c r="AD440" s="139">
        <v>0</v>
      </c>
      <c r="AE440" s="141">
        <v>10000000</v>
      </c>
      <c r="AF440" s="141">
        <v>10000000</v>
      </c>
      <c r="AG440" s="139">
        <v>0</v>
      </c>
      <c r="AH440" s="240"/>
      <c r="AI440" s="142"/>
      <c r="AJ440" s="142"/>
      <c r="AK440" s="142"/>
      <c r="AL440" s="142" t="s">
        <v>2260</v>
      </c>
      <c r="AM440" s="142" t="s">
        <v>2260</v>
      </c>
      <c r="AN440" s="250"/>
    </row>
    <row r="441" spans="1:40" x14ac:dyDescent="0.25">
      <c r="A441" s="233">
        <v>24</v>
      </c>
      <c r="B441" s="234" t="s">
        <v>1266</v>
      </c>
      <c r="C441" s="234" t="s">
        <v>1292</v>
      </c>
      <c r="D441" s="245">
        <v>20140317</v>
      </c>
      <c r="E441" s="261" t="s">
        <v>2261</v>
      </c>
      <c r="F441" s="244" t="s">
        <v>2469</v>
      </c>
      <c r="G441" s="244" t="s">
        <v>24</v>
      </c>
      <c r="H441" s="238" t="s">
        <v>244</v>
      </c>
      <c r="I441" s="247" t="s">
        <v>1246</v>
      </c>
      <c r="J441" s="236" t="s">
        <v>104</v>
      </c>
      <c r="K441" s="248"/>
      <c r="L441" s="249">
        <v>9279000</v>
      </c>
      <c r="M441" s="249">
        <v>0</v>
      </c>
      <c r="N441" s="143">
        <v>9279000</v>
      </c>
      <c r="O441" s="143"/>
      <c r="P441" s="142"/>
      <c r="Q441" s="142"/>
      <c r="R441" s="142"/>
      <c r="S441" s="142"/>
      <c r="T441" s="142"/>
      <c r="U441" s="142"/>
      <c r="V441" s="142"/>
      <c r="W441" s="142"/>
      <c r="X441" s="142"/>
      <c r="Y441" s="140">
        <v>0</v>
      </c>
      <c r="Z441" s="140">
        <v>0</v>
      </c>
      <c r="AA441" s="140">
        <v>9279480</v>
      </c>
      <c r="AB441" s="139">
        <v>0</v>
      </c>
      <c r="AC441" s="139">
        <v>0</v>
      </c>
      <c r="AD441" s="139">
        <v>0</v>
      </c>
      <c r="AE441" s="141">
        <v>9279480</v>
      </c>
      <c r="AF441" s="141">
        <v>9279480</v>
      </c>
      <c r="AG441" s="139">
        <v>-480</v>
      </c>
      <c r="AH441" s="240"/>
      <c r="AI441" s="142"/>
      <c r="AJ441" s="142"/>
      <c r="AK441" s="142"/>
      <c r="AL441" s="142" t="s">
        <v>2261</v>
      </c>
      <c r="AM441" s="142" t="s">
        <v>2261</v>
      </c>
      <c r="AN441" s="250"/>
    </row>
    <row r="442" spans="1:40" x14ac:dyDescent="0.25">
      <c r="A442" s="233">
        <v>24</v>
      </c>
      <c r="B442" s="234" t="s">
        <v>1266</v>
      </c>
      <c r="C442" s="234" t="s">
        <v>1292</v>
      </c>
      <c r="D442" s="245">
        <v>20140318</v>
      </c>
      <c r="E442" s="261" t="s">
        <v>2262</v>
      </c>
      <c r="F442" s="244" t="s">
        <v>2469</v>
      </c>
      <c r="G442" s="244" t="s">
        <v>24</v>
      </c>
      <c r="H442" s="238" t="s">
        <v>11</v>
      </c>
      <c r="I442" s="247" t="s">
        <v>1246</v>
      </c>
      <c r="J442" s="236" t="s">
        <v>104</v>
      </c>
      <c r="K442" s="248"/>
      <c r="L442" s="249">
        <v>6797000</v>
      </c>
      <c r="M442" s="249">
        <v>0</v>
      </c>
      <c r="N442" s="143">
        <v>6797000</v>
      </c>
      <c r="O442" s="143"/>
      <c r="P442" s="142"/>
      <c r="Q442" s="142"/>
      <c r="R442" s="142"/>
      <c r="S442" s="142"/>
      <c r="T442" s="142"/>
      <c r="U442" s="142"/>
      <c r="V442" s="142"/>
      <c r="W442" s="142"/>
      <c r="X442" s="142"/>
      <c r="Y442" s="140">
        <v>0</v>
      </c>
      <c r="Z442" s="140">
        <v>0</v>
      </c>
      <c r="AA442" s="140">
        <v>6796900</v>
      </c>
      <c r="AB442" s="139">
        <v>0</v>
      </c>
      <c r="AC442" s="139">
        <v>0</v>
      </c>
      <c r="AD442" s="139">
        <v>0</v>
      </c>
      <c r="AE442" s="141">
        <v>6796900</v>
      </c>
      <c r="AF442" s="141">
        <v>6796900</v>
      </c>
      <c r="AG442" s="139">
        <v>100</v>
      </c>
      <c r="AH442" s="240"/>
      <c r="AI442" s="142"/>
      <c r="AJ442" s="142"/>
      <c r="AK442" s="142"/>
      <c r="AL442" s="142" t="s">
        <v>2262</v>
      </c>
      <c r="AM442" s="142" t="s">
        <v>2262</v>
      </c>
      <c r="AN442" s="250"/>
    </row>
    <row r="443" spans="1:40" x14ac:dyDescent="0.25">
      <c r="A443" s="233">
        <v>24</v>
      </c>
      <c r="B443" s="234" t="s">
        <v>1266</v>
      </c>
      <c r="C443" s="234" t="s">
        <v>1292</v>
      </c>
      <c r="D443" s="245">
        <v>20140319</v>
      </c>
      <c r="E443" s="261" t="s">
        <v>2263</v>
      </c>
      <c r="F443" s="244" t="s">
        <v>2469</v>
      </c>
      <c r="G443" s="244" t="s">
        <v>24</v>
      </c>
      <c r="H443" s="238" t="s">
        <v>256</v>
      </c>
      <c r="I443" s="247" t="s">
        <v>1246</v>
      </c>
      <c r="J443" s="236" t="s">
        <v>104</v>
      </c>
      <c r="K443" s="248"/>
      <c r="L443" s="249">
        <v>8352000</v>
      </c>
      <c r="M443" s="249">
        <v>0</v>
      </c>
      <c r="N443" s="143">
        <v>8352000</v>
      </c>
      <c r="O443" s="143"/>
      <c r="P443" s="142"/>
      <c r="Q443" s="142"/>
      <c r="R443" s="142"/>
      <c r="S443" s="142"/>
      <c r="T443" s="142"/>
      <c r="U443" s="142"/>
      <c r="V443" s="142"/>
      <c r="W443" s="142"/>
      <c r="X443" s="142"/>
      <c r="Y443" s="140">
        <v>0</v>
      </c>
      <c r="Z443" s="140">
        <v>0</v>
      </c>
      <c r="AA443" s="140">
        <v>8352000</v>
      </c>
      <c r="AB443" s="139">
        <v>0</v>
      </c>
      <c r="AC443" s="139">
        <v>0</v>
      </c>
      <c r="AD443" s="139">
        <v>0</v>
      </c>
      <c r="AE443" s="141">
        <v>8352000</v>
      </c>
      <c r="AF443" s="141">
        <v>8352000</v>
      </c>
      <c r="AG443" s="139">
        <v>0</v>
      </c>
      <c r="AH443" s="240"/>
      <c r="AI443" s="142"/>
      <c r="AJ443" s="142"/>
      <c r="AK443" s="142"/>
      <c r="AL443" s="142" t="s">
        <v>2263</v>
      </c>
      <c r="AM443" s="142" t="s">
        <v>2263</v>
      </c>
      <c r="AN443" s="250"/>
    </row>
    <row r="444" spans="1:40" x14ac:dyDescent="0.25">
      <c r="A444" s="233">
        <v>24</v>
      </c>
      <c r="B444" s="234" t="s">
        <v>1266</v>
      </c>
      <c r="C444" s="234" t="s">
        <v>1292</v>
      </c>
      <c r="D444" s="245">
        <v>20140320</v>
      </c>
      <c r="E444" s="261" t="s">
        <v>2264</v>
      </c>
      <c r="F444" s="244" t="s">
        <v>2469</v>
      </c>
      <c r="G444" s="244" t="s">
        <v>24</v>
      </c>
      <c r="H444" s="238" t="s">
        <v>11</v>
      </c>
      <c r="I444" s="247" t="s">
        <v>1246</v>
      </c>
      <c r="J444" s="236" t="s">
        <v>104</v>
      </c>
      <c r="K444" s="248"/>
      <c r="L444" s="249">
        <v>8786000</v>
      </c>
      <c r="M444" s="249">
        <v>0</v>
      </c>
      <c r="N444" s="143">
        <v>8786000</v>
      </c>
      <c r="O444" s="143"/>
      <c r="P444" s="142"/>
      <c r="Q444" s="142"/>
      <c r="R444" s="142"/>
      <c r="S444" s="142"/>
      <c r="T444" s="142"/>
      <c r="U444" s="142"/>
      <c r="V444" s="142"/>
      <c r="W444" s="142"/>
      <c r="X444" s="142"/>
      <c r="Y444" s="140">
        <v>0</v>
      </c>
      <c r="Z444" s="140">
        <v>0</v>
      </c>
      <c r="AA444" s="140">
        <v>8785500</v>
      </c>
      <c r="AB444" s="139">
        <v>0</v>
      </c>
      <c r="AC444" s="139">
        <v>0</v>
      </c>
      <c r="AD444" s="139">
        <v>0</v>
      </c>
      <c r="AE444" s="141">
        <v>8785500</v>
      </c>
      <c r="AF444" s="141">
        <v>8785500</v>
      </c>
      <c r="AG444" s="139">
        <v>500</v>
      </c>
      <c r="AH444" s="240"/>
      <c r="AI444" s="142"/>
      <c r="AJ444" s="142"/>
      <c r="AK444" s="142"/>
      <c r="AL444" s="142" t="s">
        <v>2264</v>
      </c>
      <c r="AM444" s="142" t="s">
        <v>2264</v>
      </c>
      <c r="AN444" s="250"/>
    </row>
    <row r="445" spans="1:40" x14ac:dyDescent="0.25">
      <c r="A445" s="233">
        <v>24</v>
      </c>
      <c r="B445" s="234" t="s">
        <v>1266</v>
      </c>
      <c r="C445" s="234" t="s">
        <v>1292</v>
      </c>
      <c r="D445" s="245">
        <v>20140321</v>
      </c>
      <c r="E445" s="260" t="s">
        <v>2265</v>
      </c>
      <c r="F445" s="244" t="s">
        <v>2469</v>
      </c>
      <c r="G445" s="244" t="s">
        <v>24</v>
      </c>
      <c r="H445" s="238" t="s">
        <v>39</v>
      </c>
      <c r="I445" s="247" t="s">
        <v>1246</v>
      </c>
      <c r="J445" s="236" t="s">
        <v>104</v>
      </c>
      <c r="K445" s="248"/>
      <c r="L445" s="249">
        <v>5000000</v>
      </c>
      <c r="M445" s="249">
        <v>0</v>
      </c>
      <c r="N445" s="143">
        <v>5000000</v>
      </c>
      <c r="O445" s="143"/>
      <c r="P445" s="142"/>
      <c r="Q445" s="142"/>
      <c r="R445" s="142"/>
      <c r="S445" s="142"/>
      <c r="T445" s="142"/>
      <c r="U445" s="142"/>
      <c r="V445" s="142"/>
      <c r="W445" s="142"/>
      <c r="X445" s="142"/>
      <c r="Y445" s="140">
        <v>0</v>
      </c>
      <c r="Z445" s="140">
        <v>0</v>
      </c>
      <c r="AA445" s="140">
        <v>5000000</v>
      </c>
      <c r="AB445" s="139">
        <v>0</v>
      </c>
      <c r="AC445" s="139">
        <v>0</v>
      </c>
      <c r="AD445" s="139">
        <v>0</v>
      </c>
      <c r="AE445" s="141">
        <v>5000000</v>
      </c>
      <c r="AF445" s="141">
        <v>5000000</v>
      </c>
      <c r="AG445" s="139">
        <v>0</v>
      </c>
      <c r="AH445" s="240"/>
      <c r="AI445" s="142"/>
      <c r="AJ445" s="142"/>
      <c r="AK445" s="142"/>
      <c r="AL445" s="142" t="s">
        <v>2265</v>
      </c>
      <c r="AM445" s="142" t="s">
        <v>2265</v>
      </c>
      <c r="AN445" s="250"/>
    </row>
    <row r="446" spans="1:40" x14ac:dyDescent="0.25">
      <c r="A446" s="233">
        <v>24</v>
      </c>
      <c r="B446" s="234" t="s">
        <v>1266</v>
      </c>
      <c r="C446" s="234" t="s">
        <v>1292</v>
      </c>
      <c r="D446" s="245">
        <v>20140322</v>
      </c>
      <c r="E446" s="261" t="s">
        <v>2266</v>
      </c>
      <c r="F446" s="244" t="s">
        <v>2469</v>
      </c>
      <c r="G446" s="244" t="s">
        <v>24</v>
      </c>
      <c r="H446" s="238" t="s">
        <v>2517</v>
      </c>
      <c r="I446" s="247" t="s">
        <v>1246</v>
      </c>
      <c r="J446" s="236" t="s">
        <v>104</v>
      </c>
      <c r="K446" s="248"/>
      <c r="L446" s="249">
        <v>10000000</v>
      </c>
      <c r="M446" s="249">
        <v>0</v>
      </c>
      <c r="N446" s="143">
        <v>10000000</v>
      </c>
      <c r="O446" s="143"/>
      <c r="P446" s="142"/>
      <c r="Q446" s="142"/>
      <c r="R446" s="142"/>
      <c r="S446" s="142"/>
      <c r="T446" s="142"/>
      <c r="U446" s="142"/>
      <c r="V446" s="142"/>
      <c r="W446" s="142"/>
      <c r="X446" s="142"/>
      <c r="Y446" s="140">
        <v>0</v>
      </c>
      <c r="Z446" s="140">
        <v>0</v>
      </c>
      <c r="AA446" s="140">
        <v>10000000</v>
      </c>
      <c r="AB446" s="139">
        <v>0</v>
      </c>
      <c r="AC446" s="139">
        <v>0</v>
      </c>
      <c r="AD446" s="139">
        <v>0</v>
      </c>
      <c r="AE446" s="141">
        <v>10000000</v>
      </c>
      <c r="AF446" s="141">
        <v>10000000</v>
      </c>
      <c r="AG446" s="139">
        <v>0</v>
      </c>
      <c r="AH446" s="240"/>
      <c r="AI446" s="142"/>
      <c r="AJ446" s="142"/>
      <c r="AK446" s="142"/>
      <c r="AL446" s="142" t="s">
        <v>2266</v>
      </c>
      <c r="AM446" s="142" t="s">
        <v>2266</v>
      </c>
      <c r="AN446" s="250"/>
    </row>
    <row r="447" spans="1:40" x14ac:dyDescent="0.25">
      <c r="A447" s="233">
        <v>24</v>
      </c>
      <c r="B447" s="234" t="s">
        <v>1266</v>
      </c>
      <c r="C447" s="234" t="s">
        <v>1292</v>
      </c>
      <c r="D447" s="245">
        <v>20140323</v>
      </c>
      <c r="E447" s="261" t="s">
        <v>2267</v>
      </c>
      <c r="F447" s="244" t="s">
        <v>2469</v>
      </c>
      <c r="G447" s="244" t="s">
        <v>24</v>
      </c>
      <c r="H447" s="238" t="s">
        <v>486</v>
      </c>
      <c r="I447" s="247" t="s">
        <v>1246</v>
      </c>
      <c r="J447" s="236" t="s">
        <v>104</v>
      </c>
      <c r="K447" s="248"/>
      <c r="L447" s="249">
        <v>10000000</v>
      </c>
      <c r="M447" s="249">
        <v>0</v>
      </c>
      <c r="N447" s="143">
        <v>10000000</v>
      </c>
      <c r="O447" s="143"/>
      <c r="P447" s="142"/>
      <c r="Q447" s="142"/>
      <c r="R447" s="142"/>
      <c r="S447" s="142"/>
      <c r="T447" s="142"/>
      <c r="U447" s="142"/>
      <c r="V447" s="142"/>
      <c r="W447" s="142"/>
      <c r="X447" s="142"/>
      <c r="Y447" s="140">
        <v>0</v>
      </c>
      <c r="Z447" s="140">
        <v>0</v>
      </c>
      <c r="AA447" s="140">
        <v>10000000</v>
      </c>
      <c r="AB447" s="139">
        <v>0</v>
      </c>
      <c r="AC447" s="139">
        <v>0</v>
      </c>
      <c r="AD447" s="139">
        <v>0</v>
      </c>
      <c r="AE447" s="141">
        <v>10000000</v>
      </c>
      <c r="AF447" s="141">
        <v>10000000</v>
      </c>
      <c r="AG447" s="139">
        <v>0</v>
      </c>
      <c r="AH447" s="240"/>
      <c r="AI447" s="142"/>
      <c r="AJ447" s="142"/>
      <c r="AK447" s="142"/>
      <c r="AL447" s="142" t="s">
        <v>2267</v>
      </c>
      <c r="AM447" s="142" t="s">
        <v>2267</v>
      </c>
      <c r="AN447" s="250"/>
    </row>
    <row r="448" spans="1:40" x14ac:dyDescent="0.25">
      <c r="A448" s="233">
        <v>24</v>
      </c>
      <c r="B448" s="234" t="s">
        <v>1266</v>
      </c>
      <c r="C448" s="234" t="s">
        <v>1292</v>
      </c>
      <c r="D448" s="245">
        <v>20140324</v>
      </c>
      <c r="E448" s="260" t="s">
        <v>2268</v>
      </c>
      <c r="F448" s="244" t="s">
        <v>2469</v>
      </c>
      <c r="G448" s="244" t="s">
        <v>24</v>
      </c>
      <c r="H448" s="238" t="s">
        <v>124</v>
      </c>
      <c r="I448" s="247" t="s">
        <v>1246</v>
      </c>
      <c r="J448" s="236" t="s">
        <v>104</v>
      </c>
      <c r="K448" s="248"/>
      <c r="L448" s="249">
        <v>25200000</v>
      </c>
      <c r="M448" s="249">
        <v>0</v>
      </c>
      <c r="N448" s="143">
        <v>25200000</v>
      </c>
      <c r="O448" s="143"/>
      <c r="P448" s="142"/>
      <c r="Q448" s="142"/>
      <c r="R448" s="142"/>
      <c r="S448" s="142"/>
      <c r="T448" s="142"/>
      <c r="U448" s="142"/>
      <c r="V448" s="142"/>
      <c r="W448" s="142"/>
      <c r="X448" s="142"/>
      <c r="Y448" s="140">
        <v>0</v>
      </c>
      <c r="Z448" s="140">
        <v>0</v>
      </c>
      <c r="AA448" s="140">
        <v>25200000</v>
      </c>
      <c r="AB448" s="139">
        <v>0</v>
      </c>
      <c r="AC448" s="139">
        <v>0</v>
      </c>
      <c r="AD448" s="139">
        <v>0</v>
      </c>
      <c r="AE448" s="141">
        <v>25200000</v>
      </c>
      <c r="AF448" s="141">
        <v>25200000</v>
      </c>
      <c r="AG448" s="139">
        <v>0</v>
      </c>
      <c r="AH448" s="240"/>
      <c r="AI448" s="142"/>
      <c r="AJ448" s="142"/>
      <c r="AK448" s="142"/>
      <c r="AL448" s="142" t="s">
        <v>2268</v>
      </c>
      <c r="AM448" s="142" t="s">
        <v>2268</v>
      </c>
      <c r="AN448" s="250"/>
    </row>
    <row r="449" spans="1:40" x14ac:dyDescent="0.25">
      <c r="A449" s="233">
        <v>24</v>
      </c>
      <c r="B449" s="234" t="s">
        <v>1266</v>
      </c>
      <c r="C449" s="234" t="s">
        <v>1292</v>
      </c>
      <c r="D449" s="245">
        <v>20140325</v>
      </c>
      <c r="E449" s="260" t="s">
        <v>2269</v>
      </c>
      <c r="F449" s="244" t="s">
        <v>2469</v>
      </c>
      <c r="G449" s="244" t="s">
        <v>24</v>
      </c>
      <c r="H449" s="238" t="s">
        <v>192</v>
      </c>
      <c r="I449" s="247" t="s">
        <v>1246</v>
      </c>
      <c r="J449" s="236" t="s">
        <v>104</v>
      </c>
      <c r="K449" s="248"/>
      <c r="L449" s="249">
        <v>10000000</v>
      </c>
      <c r="M449" s="249">
        <v>0</v>
      </c>
      <c r="N449" s="143">
        <v>10000000</v>
      </c>
      <c r="O449" s="143"/>
      <c r="P449" s="142"/>
      <c r="Q449" s="142"/>
      <c r="R449" s="142"/>
      <c r="S449" s="142"/>
      <c r="T449" s="142"/>
      <c r="U449" s="142"/>
      <c r="V449" s="142"/>
      <c r="W449" s="142"/>
      <c r="X449" s="142"/>
      <c r="Y449" s="140">
        <v>0</v>
      </c>
      <c r="Z449" s="140">
        <v>0</v>
      </c>
      <c r="AA449" s="140">
        <v>10000000</v>
      </c>
      <c r="AB449" s="139">
        <v>0</v>
      </c>
      <c r="AC449" s="139">
        <v>0</v>
      </c>
      <c r="AD449" s="139">
        <v>0</v>
      </c>
      <c r="AE449" s="141">
        <v>10000000</v>
      </c>
      <c r="AF449" s="141">
        <v>10000000</v>
      </c>
      <c r="AG449" s="139">
        <v>0</v>
      </c>
      <c r="AH449" s="240"/>
      <c r="AI449" s="142"/>
      <c r="AJ449" s="142"/>
      <c r="AK449" s="142"/>
      <c r="AL449" s="142" t="s">
        <v>2269</v>
      </c>
      <c r="AM449" s="142" t="s">
        <v>2269</v>
      </c>
      <c r="AN449" s="250"/>
    </row>
    <row r="450" spans="1:40" x14ac:dyDescent="0.25">
      <c r="A450" s="233">
        <v>24</v>
      </c>
      <c r="B450" s="234" t="s">
        <v>1266</v>
      </c>
      <c r="C450" s="234" t="s">
        <v>1292</v>
      </c>
      <c r="D450" s="245">
        <v>20140326</v>
      </c>
      <c r="E450" s="260" t="s">
        <v>2270</v>
      </c>
      <c r="F450" s="244" t="s">
        <v>2469</v>
      </c>
      <c r="G450" s="244" t="s">
        <v>24</v>
      </c>
      <c r="H450" s="238" t="s">
        <v>192</v>
      </c>
      <c r="I450" s="247" t="s">
        <v>1246</v>
      </c>
      <c r="J450" s="236" t="s">
        <v>104</v>
      </c>
      <c r="K450" s="248"/>
      <c r="L450" s="249">
        <v>10000000</v>
      </c>
      <c r="M450" s="249">
        <v>0</v>
      </c>
      <c r="N450" s="143">
        <v>10000000</v>
      </c>
      <c r="O450" s="143"/>
      <c r="P450" s="142"/>
      <c r="Q450" s="142"/>
      <c r="R450" s="142"/>
      <c r="S450" s="142"/>
      <c r="T450" s="142"/>
      <c r="U450" s="142"/>
      <c r="V450" s="142"/>
      <c r="W450" s="142"/>
      <c r="X450" s="142"/>
      <c r="Y450" s="140">
        <v>0</v>
      </c>
      <c r="Z450" s="140">
        <v>0</v>
      </c>
      <c r="AA450" s="140">
        <v>10000000</v>
      </c>
      <c r="AB450" s="139">
        <v>0</v>
      </c>
      <c r="AC450" s="139">
        <v>0</v>
      </c>
      <c r="AD450" s="139">
        <v>0</v>
      </c>
      <c r="AE450" s="141">
        <v>10000000</v>
      </c>
      <c r="AF450" s="141">
        <v>10000000</v>
      </c>
      <c r="AG450" s="139">
        <v>0</v>
      </c>
      <c r="AH450" s="240"/>
      <c r="AI450" s="142"/>
      <c r="AJ450" s="142"/>
      <c r="AK450" s="142"/>
      <c r="AL450" s="142" t="s">
        <v>2270</v>
      </c>
      <c r="AM450" s="142" t="s">
        <v>2270</v>
      </c>
      <c r="AN450" s="250"/>
    </row>
    <row r="451" spans="1:40" x14ac:dyDescent="0.25">
      <c r="A451" s="233">
        <v>24</v>
      </c>
      <c r="B451" s="234" t="s">
        <v>1266</v>
      </c>
      <c r="C451" s="234" t="s">
        <v>1292</v>
      </c>
      <c r="D451" s="245">
        <v>20140327</v>
      </c>
      <c r="E451" s="260" t="s">
        <v>2271</v>
      </c>
      <c r="F451" s="244" t="s">
        <v>2469</v>
      </c>
      <c r="G451" s="244" t="s">
        <v>24</v>
      </c>
      <c r="H451" s="238" t="s">
        <v>248</v>
      </c>
      <c r="I451" s="247" t="s">
        <v>1246</v>
      </c>
      <c r="J451" s="236" t="s">
        <v>104</v>
      </c>
      <c r="K451" s="248"/>
      <c r="L451" s="249">
        <v>10000000</v>
      </c>
      <c r="M451" s="249">
        <v>0</v>
      </c>
      <c r="N451" s="143">
        <v>10000000</v>
      </c>
      <c r="O451" s="143"/>
      <c r="P451" s="142"/>
      <c r="Q451" s="142"/>
      <c r="R451" s="142"/>
      <c r="S451" s="142"/>
      <c r="T451" s="142"/>
      <c r="U451" s="142"/>
      <c r="V451" s="142"/>
      <c r="W451" s="142"/>
      <c r="X451" s="142"/>
      <c r="Y451" s="140">
        <v>0</v>
      </c>
      <c r="Z451" s="140">
        <v>0</v>
      </c>
      <c r="AA451" s="140">
        <v>10000000</v>
      </c>
      <c r="AB451" s="139">
        <v>0</v>
      </c>
      <c r="AC451" s="139">
        <v>0</v>
      </c>
      <c r="AD451" s="139">
        <v>0</v>
      </c>
      <c r="AE451" s="141">
        <v>10000000</v>
      </c>
      <c r="AF451" s="141">
        <v>10000000</v>
      </c>
      <c r="AG451" s="139">
        <v>0</v>
      </c>
      <c r="AH451" s="240"/>
      <c r="AI451" s="142"/>
      <c r="AJ451" s="142"/>
      <c r="AK451" s="142"/>
      <c r="AL451" s="142" t="s">
        <v>2271</v>
      </c>
      <c r="AM451" s="142" t="s">
        <v>2271</v>
      </c>
      <c r="AN451" s="250"/>
    </row>
    <row r="452" spans="1:40" x14ac:dyDescent="0.25">
      <c r="A452" s="233">
        <v>24</v>
      </c>
      <c r="B452" s="234" t="s">
        <v>1266</v>
      </c>
      <c r="C452" s="234" t="s">
        <v>1292</v>
      </c>
      <c r="D452" s="245">
        <v>20140328</v>
      </c>
      <c r="E452" s="260" t="s">
        <v>2272</v>
      </c>
      <c r="F452" s="244" t="s">
        <v>2469</v>
      </c>
      <c r="G452" s="244" t="s">
        <v>24</v>
      </c>
      <c r="H452" s="238" t="s">
        <v>248</v>
      </c>
      <c r="I452" s="247" t="s">
        <v>1246</v>
      </c>
      <c r="J452" s="236" t="s">
        <v>104</v>
      </c>
      <c r="K452" s="248"/>
      <c r="L452" s="249">
        <v>17050000</v>
      </c>
      <c r="M452" s="249">
        <v>0</v>
      </c>
      <c r="N452" s="143">
        <v>17050000</v>
      </c>
      <c r="O452" s="143"/>
      <c r="P452" s="142"/>
      <c r="Q452" s="142"/>
      <c r="R452" s="142"/>
      <c r="S452" s="142"/>
      <c r="T452" s="142"/>
      <c r="U452" s="142"/>
      <c r="V452" s="142"/>
      <c r="W452" s="142"/>
      <c r="X452" s="142"/>
      <c r="Y452" s="140">
        <v>0</v>
      </c>
      <c r="Z452" s="140">
        <v>0</v>
      </c>
      <c r="AA452" s="140">
        <v>17050000</v>
      </c>
      <c r="AB452" s="139">
        <v>0</v>
      </c>
      <c r="AC452" s="139">
        <v>0</v>
      </c>
      <c r="AD452" s="139">
        <v>0</v>
      </c>
      <c r="AE452" s="141">
        <v>17050000</v>
      </c>
      <c r="AF452" s="141">
        <v>17050000</v>
      </c>
      <c r="AG452" s="139">
        <v>0</v>
      </c>
      <c r="AH452" s="240"/>
      <c r="AI452" s="142"/>
      <c r="AJ452" s="142"/>
      <c r="AK452" s="142"/>
      <c r="AL452" s="142" t="s">
        <v>2272</v>
      </c>
      <c r="AM452" s="142" t="s">
        <v>2272</v>
      </c>
      <c r="AN452" s="250"/>
    </row>
    <row r="453" spans="1:40" x14ac:dyDescent="0.25">
      <c r="A453" s="233">
        <v>24</v>
      </c>
      <c r="B453" s="234" t="s">
        <v>1266</v>
      </c>
      <c r="C453" s="234" t="s">
        <v>1292</v>
      </c>
      <c r="D453" s="245">
        <v>20140329</v>
      </c>
      <c r="E453" s="261" t="s">
        <v>2273</v>
      </c>
      <c r="F453" s="244" t="s">
        <v>2469</v>
      </c>
      <c r="G453" s="244" t="s">
        <v>24</v>
      </c>
      <c r="H453" s="238" t="s">
        <v>166</v>
      </c>
      <c r="I453" s="247" t="s">
        <v>1246</v>
      </c>
      <c r="J453" s="236" t="s">
        <v>104</v>
      </c>
      <c r="K453" s="248"/>
      <c r="L453" s="249">
        <v>32365000</v>
      </c>
      <c r="M453" s="249">
        <v>0</v>
      </c>
      <c r="N453" s="143">
        <v>32365000</v>
      </c>
      <c r="O453" s="143"/>
      <c r="P453" s="142"/>
      <c r="Q453" s="142"/>
      <c r="R453" s="142"/>
      <c r="S453" s="142"/>
      <c r="T453" s="142"/>
      <c r="U453" s="142"/>
      <c r="V453" s="142"/>
      <c r="W453" s="142"/>
      <c r="X453" s="142"/>
      <c r="Y453" s="140">
        <v>0</v>
      </c>
      <c r="Z453" s="140">
        <v>0</v>
      </c>
      <c r="AA453" s="140">
        <v>32364919</v>
      </c>
      <c r="AB453" s="139">
        <v>0</v>
      </c>
      <c r="AC453" s="139">
        <v>0</v>
      </c>
      <c r="AD453" s="139">
        <v>0</v>
      </c>
      <c r="AE453" s="141">
        <v>32364919</v>
      </c>
      <c r="AF453" s="141">
        <v>32364919</v>
      </c>
      <c r="AG453" s="139">
        <v>81</v>
      </c>
      <c r="AH453" s="240"/>
      <c r="AI453" s="142"/>
      <c r="AJ453" s="142"/>
      <c r="AK453" s="142"/>
      <c r="AL453" s="142" t="s">
        <v>2273</v>
      </c>
      <c r="AM453" s="142" t="s">
        <v>2273</v>
      </c>
      <c r="AN453" s="250"/>
    </row>
    <row r="454" spans="1:40" ht="12" customHeight="1" x14ac:dyDescent="0.25">
      <c r="A454" s="233">
        <v>24</v>
      </c>
      <c r="B454" s="234" t="s">
        <v>1258</v>
      </c>
      <c r="C454" s="234" t="s">
        <v>1292</v>
      </c>
      <c r="D454" s="245">
        <v>20140330</v>
      </c>
      <c r="E454" s="261" t="s">
        <v>2274</v>
      </c>
      <c r="F454" s="244" t="s">
        <v>2469</v>
      </c>
      <c r="G454" s="244" t="s">
        <v>24</v>
      </c>
      <c r="H454" s="238" t="s">
        <v>3096</v>
      </c>
      <c r="I454" s="247" t="s">
        <v>1246</v>
      </c>
      <c r="J454" s="236" t="s">
        <v>100</v>
      </c>
      <c r="K454" s="248"/>
      <c r="L454" s="249">
        <v>5000000</v>
      </c>
      <c r="M454" s="249">
        <v>0</v>
      </c>
      <c r="N454" s="143">
        <v>5000000</v>
      </c>
      <c r="O454" s="143"/>
      <c r="P454" s="142"/>
      <c r="Q454" s="142"/>
      <c r="R454" s="142"/>
      <c r="S454" s="142"/>
      <c r="T454" s="142"/>
      <c r="U454" s="142"/>
      <c r="V454" s="142"/>
      <c r="W454" s="142"/>
      <c r="X454" s="142"/>
      <c r="Y454" s="140">
        <v>0</v>
      </c>
      <c r="Z454" s="140">
        <v>0</v>
      </c>
      <c r="AA454" s="140">
        <v>5000000</v>
      </c>
      <c r="AB454" s="139">
        <v>0</v>
      </c>
      <c r="AC454" s="139">
        <v>0</v>
      </c>
      <c r="AD454" s="139">
        <v>0</v>
      </c>
      <c r="AE454" s="141">
        <v>5000000</v>
      </c>
      <c r="AF454" s="141">
        <v>5000000</v>
      </c>
      <c r="AG454" s="139">
        <v>0</v>
      </c>
      <c r="AH454" s="240"/>
      <c r="AI454" s="142"/>
      <c r="AJ454" s="142"/>
      <c r="AK454" s="142"/>
      <c r="AL454" s="142" t="s">
        <v>2274</v>
      </c>
      <c r="AM454" s="142" t="s">
        <v>2274</v>
      </c>
      <c r="AN454" s="250"/>
    </row>
    <row r="455" spans="1:40" ht="12" customHeight="1" x14ac:dyDescent="0.25">
      <c r="A455" s="233">
        <v>24</v>
      </c>
      <c r="B455" s="234" t="s">
        <v>1258</v>
      </c>
      <c r="C455" s="234" t="s">
        <v>1292</v>
      </c>
      <c r="D455" s="245">
        <v>20140331</v>
      </c>
      <c r="E455" s="261" t="s">
        <v>2275</v>
      </c>
      <c r="F455" s="244" t="s">
        <v>2469</v>
      </c>
      <c r="G455" s="244" t="s">
        <v>24</v>
      </c>
      <c r="H455" s="238" t="s">
        <v>3096</v>
      </c>
      <c r="I455" s="247" t="s">
        <v>1246</v>
      </c>
      <c r="J455" s="236" t="s">
        <v>100</v>
      </c>
      <c r="K455" s="248"/>
      <c r="L455" s="249">
        <v>5000000</v>
      </c>
      <c r="M455" s="249">
        <v>0</v>
      </c>
      <c r="N455" s="143">
        <v>5000000</v>
      </c>
      <c r="O455" s="143"/>
      <c r="P455" s="142"/>
      <c r="Q455" s="142"/>
      <c r="R455" s="142"/>
      <c r="S455" s="142"/>
      <c r="T455" s="142"/>
      <c r="U455" s="142"/>
      <c r="V455" s="142"/>
      <c r="W455" s="142"/>
      <c r="X455" s="142"/>
      <c r="Y455" s="140">
        <v>0</v>
      </c>
      <c r="Z455" s="140">
        <v>0</v>
      </c>
      <c r="AA455" s="140">
        <v>5000000</v>
      </c>
      <c r="AB455" s="139">
        <v>0</v>
      </c>
      <c r="AC455" s="139">
        <v>0</v>
      </c>
      <c r="AD455" s="139">
        <v>0</v>
      </c>
      <c r="AE455" s="141">
        <v>5000000</v>
      </c>
      <c r="AF455" s="141">
        <v>5000000</v>
      </c>
      <c r="AG455" s="139">
        <v>0</v>
      </c>
      <c r="AH455" s="240"/>
      <c r="AI455" s="142"/>
      <c r="AJ455" s="142"/>
      <c r="AK455" s="142"/>
      <c r="AL455" s="142" t="s">
        <v>2275</v>
      </c>
      <c r="AM455" s="142" t="s">
        <v>2275</v>
      </c>
      <c r="AN455" s="250"/>
    </row>
    <row r="456" spans="1:40" ht="12" customHeight="1" x14ac:dyDescent="0.25">
      <c r="A456" s="233">
        <v>24</v>
      </c>
      <c r="B456" s="234" t="s">
        <v>1258</v>
      </c>
      <c r="C456" s="234" t="s">
        <v>1292</v>
      </c>
      <c r="D456" s="245">
        <v>20140332</v>
      </c>
      <c r="E456" s="261" t="s">
        <v>2276</v>
      </c>
      <c r="F456" s="244" t="s">
        <v>2469</v>
      </c>
      <c r="G456" s="244" t="s">
        <v>24</v>
      </c>
      <c r="H456" s="238" t="s">
        <v>79</v>
      </c>
      <c r="I456" s="247" t="s">
        <v>1246</v>
      </c>
      <c r="J456" s="236" t="s">
        <v>100</v>
      </c>
      <c r="K456" s="248"/>
      <c r="L456" s="249">
        <v>6000000</v>
      </c>
      <c r="M456" s="249">
        <v>0</v>
      </c>
      <c r="N456" s="143">
        <v>6000000</v>
      </c>
      <c r="O456" s="143"/>
      <c r="P456" s="142"/>
      <c r="Q456" s="142"/>
      <c r="R456" s="142"/>
      <c r="S456" s="142"/>
      <c r="T456" s="142"/>
      <c r="U456" s="142"/>
      <c r="V456" s="142"/>
      <c r="W456" s="142"/>
      <c r="X456" s="142"/>
      <c r="Y456" s="140">
        <v>0</v>
      </c>
      <c r="Z456" s="140">
        <v>0</v>
      </c>
      <c r="AA456" s="140">
        <v>6000000</v>
      </c>
      <c r="AB456" s="139">
        <v>0</v>
      </c>
      <c r="AC456" s="139">
        <v>0</v>
      </c>
      <c r="AD456" s="139">
        <v>0</v>
      </c>
      <c r="AE456" s="141">
        <v>6000000</v>
      </c>
      <c r="AF456" s="141">
        <v>6000000</v>
      </c>
      <c r="AG456" s="139">
        <v>0</v>
      </c>
      <c r="AH456" s="240"/>
      <c r="AI456" s="142"/>
      <c r="AJ456" s="142"/>
      <c r="AK456" s="142"/>
      <c r="AL456" s="142" t="s">
        <v>2276</v>
      </c>
      <c r="AM456" s="142" t="s">
        <v>2276</v>
      </c>
      <c r="AN456" s="250"/>
    </row>
    <row r="457" spans="1:40" ht="12" customHeight="1" x14ac:dyDescent="0.25">
      <c r="A457" s="233">
        <v>24</v>
      </c>
      <c r="B457" s="234" t="s">
        <v>1258</v>
      </c>
      <c r="C457" s="234" t="s">
        <v>1292</v>
      </c>
      <c r="D457" s="245">
        <v>20140333</v>
      </c>
      <c r="E457" s="261" t="s">
        <v>2277</v>
      </c>
      <c r="F457" s="244" t="s">
        <v>2469</v>
      </c>
      <c r="G457" s="244" t="s">
        <v>24</v>
      </c>
      <c r="H457" s="238" t="s">
        <v>726</v>
      </c>
      <c r="I457" s="247" t="s">
        <v>1246</v>
      </c>
      <c r="J457" s="236" t="s">
        <v>100</v>
      </c>
      <c r="K457" s="248"/>
      <c r="L457" s="249">
        <v>2916000</v>
      </c>
      <c r="M457" s="249">
        <v>0</v>
      </c>
      <c r="N457" s="143">
        <v>2916000</v>
      </c>
      <c r="O457" s="143"/>
      <c r="P457" s="142"/>
      <c r="Q457" s="142"/>
      <c r="R457" s="142"/>
      <c r="S457" s="142"/>
      <c r="T457" s="142"/>
      <c r="U457" s="142"/>
      <c r="V457" s="142"/>
      <c r="W457" s="142"/>
      <c r="X457" s="142"/>
      <c r="Y457" s="140">
        <v>0</v>
      </c>
      <c r="Z457" s="140">
        <v>0</v>
      </c>
      <c r="AA457" s="140">
        <v>2916000</v>
      </c>
      <c r="AB457" s="139">
        <v>0</v>
      </c>
      <c r="AC457" s="139">
        <v>0</v>
      </c>
      <c r="AD457" s="139">
        <v>0</v>
      </c>
      <c r="AE457" s="141">
        <v>2916000</v>
      </c>
      <c r="AF457" s="141">
        <v>2916000</v>
      </c>
      <c r="AG457" s="139">
        <v>0</v>
      </c>
      <c r="AH457" s="240"/>
      <c r="AI457" s="142"/>
      <c r="AJ457" s="142"/>
      <c r="AK457" s="142"/>
      <c r="AL457" s="142" t="s">
        <v>2277</v>
      </c>
      <c r="AM457" s="142" t="s">
        <v>2277</v>
      </c>
      <c r="AN457" s="250"/>
    </row>
    <row r="458" spans="1:40" ht="12" customHeight="1" x14ac:dyDescent="0.25">
      <c r="A458" s="233">
        <v>24</v>
      </c>
      <c r="B458" s="234" t="s">
        <v>1258</v>
      </c>
      <c r="C458" s="234" t="s">
        <v>1292</v>
      </c>
      <c r="D458" s="245">
        <v>20140334</v>
      </c>
      <c r="E458" s="261" t="s">
        <v>2278</v>
      </c>
      <c r="F458" s="244" t="s">
        <v>2469</v>
      </c>
      <c r="G458" s="244" t="s">
        <v>24</v>
      </c>
      <c r="H458" s="238" t="s">
        <v>248</v>
      </c>
      <c r="I458" s="247" t="s">
        <v>1246</v>
      </c>
      <c r="J458" s="236" t="s">
        <v>100</v>
      </c>
      <c r="K458" s="248"/>
      <c r="L458" s="249">
        <v>4800000</v>
      </c>
      <c r="M458" s="249">
        <v>0</v>
      </c>
      <c r="N458" s="143">
        <v>4800000</v>
      </c>
      <c r="O458" s="143"/>
      <c r="P458" s="142"/>
      <c r="Q458" s="142"/>
      <c r="R458" s="142"/>
      <c r="S458" s="142"/>
      <c r="T458" s="142"/>
      <c r="U458" s="142"/>
      <c r="V458" s="142"/>
      <c r="W458" s="142"/>
      <c r="X458" s="142"/>
      <c r="Y458" s="140">
        <v>0</v>
      </c>
      <c r="Z458" s="140">
        <v>0</v>
      </c>
      <c r="AA458" s="140">
        <v>4800000</v>
      </c>
      <c r="AB458" s="139">
        <v>0</v>
      </c>
      <c r="AC458" s="139">
        <v>0</v>
      </c>
      <c r="AD458" s="139">
        <v>0</v>
      </c>
      <c r="AE458" s="141">
        <v>4800000</v>
      </c>
      <c r="AF458" s="141">
        <v>4800000</v>
      </c>
      <c r="AG458" s="139">
        <v>0</v>
      </c>
      <c r="AH458" s="240"/>
      <c r="AI458" s="142"/>
      <c r="AJ458" s="142"/>
      <c r="AK458" s="142"/>
      <c r="AL458" s="142" t="s">
        <v>2278</v>
      </c>
      <c r="AM458" s="142" t="s">
        <v>2278</v>
      </c>
      <c r="AN458" s="250"/>
    </row>
    <row r="459" spans="1:40" ht="12" customHeight="1" x14ac:dyDescent="0.25">
      <c r="A459" s="233">
        <v>24</v>
      </c>
      <c r="B459" s="234" t="s">
        <v>1258</v>
      </c>
      <c r="C459" s="234" t="s">
        <v>1292</v>
      </c>
      <c r="D459" s="245">
        <v>20140335</v>
      </c>
      <c r="E459" s="261" t="s">
        <v>2279</v>
      </c>
      <c r="F459" s="244" t="s">
        <v>2469</v>
      </c>
      <c r="G459" s="244" t="s">
        <v>24</v>
      </c>
      <c r="H459" s="238" t="s">
        <v>256</v>
      </c>
      <c r="I459" s="247" t="s">
        <v>1246</v>
      </c>
      <c r="J459" s="236" t="s">
        <v>100</v>
      </c>
      <c r="K459" s="248"/>
      <c r="L459" s="249">
        <v>9650000</v>
      </c>
      <c r="M459" s="249">
        <v>0</v>
      </c>
      <c r="N459" s="143">
        <v>9650000</v>
      </c>
      <c r="O459" s="143"/>
      <c r="P459" s="142"/>
      <c r="Q459" s="142"/>
      <c r="R459" s="142"/>
      <c r="S459" s="142"/>
      <c r="T459" s="142"/>
      <c r="U459" s="142"/>
      <c r="V459" s="142"/>
      <c r="W459" s="142"/>
      <c r="X459" s="142"/>
      <c r="Y459" s="140">
        <v>0</v>
      </c>
      <c r="Z459" s="140">
        <v>0</v>
      </c>
      <c r="AA459" s="140">
        <v>9650000</v>
      </c>
      <c r="AB459" s="139">
        <v>0</v>
      </c>
      <c r="AC459" s="139">
        <v>0</v>
      </c>
      <c r="AD459" s="139">
        <v>0</v>
      </c>
      <c r="AE459" s="141">
        <v>9650000</v>
      </c>
      <c r="AF459" s="141">
        <v>9650000</v>
      </c>
      <c r="AG459" s="139">
        <v>0</v>
      </c>
      <c r="AH459" s="240"/>
      <c r="AI459" s="142"/>
      <c r="AJ459" s="142"/>
      <c r="AK459" s="142"/>
      <c r="AL459" s="142" t="s">
        <v>2279</v>
      </c>
      <c r="AM459" s="142" t="s">
        <v>2279</v>
      </c>
      <c r="AN459" s="250"/>
    </row>
    <row r="460" spans="1:40" ht="12" customHeight="1" x14ac:dyDescent="0.25">
      <c r="A460" s="233">
        <v>24</v>
      </c>
      <c r="B460" s="234" t="s">
        <v>1258</v>
      </c>
      <c r="C460" s="234" t="s">
        <v>1292</v>
      </c>
      <c r="D460" s="245">
        <v>20140336</v>
      </c>
      <c r="E460" s="261" t="s">
        <v>2280</v>
      </c>
      <c r="F460" s="244" t="s">
        <v>2469</v>
      </c>
      <c r="G460" s="244" t="s">
        <v>24</v>
      </c>
      <c r="H460" s="238" t="s">
        <v>2517</v>
      </c>
      <c r="I460" s="247" t="s">
        <v>1246</v>
      </c>
      <c r="J460" s="236" t="s">
        <v>100</v>
      </c>
      <c r="K460" s="248"/>
      <c r="L460" s="249">
        <v>2677000</v>
      </c>
      <c r="M460" s="249">
        <v>0</v>
      </c>
      <c r="N460" s="143">
        <v>2677000</v>
      </c>
      <c r="O460" s="143"/>
      <c r="P460" s="142"/>
      <c r="Q460" s="142"/>
      <c r="R460" s="142"/>
      <c r="S460" s="142"/>
      <c r="T460" s="142"/>
      <c r="U460" s="142"/>
      <c r="V460" s="142"/>
      <c r="W460" s="142"/>
      <c r="X460" s="142"/>
      <c r="Y460" s="140">
        <v>0</v>
      </c>
      <c r="Z460" s="140">
        <v>0</v>
      </c>
      <c r="AA460" s="140">
        <v>2676990</v>
      </c>
      <c r="AB460" s="139">
        <v>0</v>
      </c>
      <c r="AC460" s="139">
        <v>0</v>
      </c>
      <c r="AD460" s="139">
        <v>0</v>
      </c>
      <c r="AE460" s="141">
        <v>2676990</v>
      </c>
      <c r="AF460" s="141">
        <v>2676990</v>
      </c>
      <c r="AG460" s="139">
        <v>10</v>
      </c>
      <c r="AH460" s="240"/>
      <c r="AI460" s="142"/>
      <c r="AJ460" s="142"/>
      <c r="AK460" s="142"/>
      <c r="AL460" s="142" t="s">
        <v>2280</v>
      </c>
      <c r="AM460" s="142" t="s">
        <v>2280</v>
      </c>
      <c r="AN460" s="250"/>
    </row>
    <row r="461" spans="1:40" ht="12" customHeight="1" x14ac:dyDescent="0.25">
      <c r="A461" s="233">
        <v>24</v>
      </c>
      <c r="B461" s="234" t="s">
        <v>1258</v>
      </c>
      <c r="C461" s="234" t="s">
        <v>1292</v>
      </c>
      <c r="D461" s="245">
        <v>20140337</v>
      </c>
      <c r="E461" s="261" t="s">
        <v>2281</v>
      </c>
      <c r="F461" s="244" t="s">
        <v>2469</v>
      </c>
      <c r="G461" s="244" t="s">
        <v>24</v>
      </c>
      <c r="H461" s="238" t="s">
        <v>486</v>
      </c>
      <c r="I461" s="247" t="s">
        <v>1246</v>
      </c>
      <c r="J461" s="236" t="s">
        <v>100</v>
      </c>
      <c r="K461" s="248"/>
      <c r="L461" s="249">
        <v>5000000</v>
      </c>
      <c r="M461" s="249">
        <v>0</v>
      </c>
      <c r="N461" s="143">
        <v>5000000</v>
      </c>
      <c r="O461" s="143"/>
      <c r="P461" s="142"/>
      <c r="Q461" s="142"/>
      <c r="R461" s="142"/>
      <c r="S461" s="142"/>
      <c r="T461" s="142"/>
      <c r="U461" s="142"/>
      <c r="V461" s="142"/>
      <c r="W461" s="142"/>
      <c r="X461" s="142"/>
      <c r="Y461" s="140">
        <v>0</v>
      </c>
      <c r="Z461" s="140">
        <v>0</v>
      </c>
      <c r="AA461" s="140">
        <v>5000000</v>
      </c>
      <c r="AB461" s="139">
        <v>0</v>
      </c>
      <c r="AC461" s="139">
        <v>0</v>
      </c>
      <c r="AD461" s="139">
        <v>0</v>
      </c>
      <c r="AE461" s="141">
        <v>5000000</v>
      </c>
      <c r="AF461" s="141">
        <v>5000000</v>
      </c>
      <c r="AG461" s="139">
        <v>0</v>
      </c>
      <c r="AH461" s="240"/>
      <c r="AI461" s="142"/>
      <c r="AJ461" s="142"/>
      <c r="AK461" s="142"/>
      <c r="AL461" s="142" t="s">
        <v>2281</v>
      </c>
      <c r="AM461" s="142" t="s">
        <v>2281</v>
      </c>
      <c r="AN461" s="250"/>
    </row>
    <row r="462" spans="1:40" x14ac:dyDescent="0.25">
      <c r="A462" s="233">
        <v>24</v>
      </c>
      <c r="B462" s="234" t="s">
        <v>1266</v>
      </c>
      <c r="C462" s="234" t="s">
        <v>1293</v>
      </c>
      <c r="D462" s="245">
        <v>20140338</v>
      </c>
      <c r="E462" s="244" t="s">
        <v>2282</v>
      </c>
      <c r="F462" s="244" t="s">
        <v>2469</v>
      </c>
      <c r="G462" s="244" t="s">
        <v>24</v>
      </c>
      <c r="H462" s="238" t="s">
        <v>39</v>
      </c>
      <c r="I462" s="247" t="s">
        <v>1246</v>
      </c>
      <c r="J462" s="236" t="s">
        <v>104</v>
      </c>
      <c r="K462" s="248"/>
      <c r="L462" s="249">
        <v>13000000</v>
      </c>
      <c r="M462" s="249">
        <v>0</v>
      </c>
      <c r="N462" s="143">
        <v>13000000</v>
      </c>
      <c r="O462" s="143"/>
      <c r="P462" s="142"/>
      <c r="Q462" s="142"/>
      <c r="R462" s="142"/>
      <c r="S462" s="142"/>
      <c r="T462" s="142"/>
      <c r="U462" s="142"/>
      <c r="V462" s="142"/>
      <c r="W462" s="142"/>
      <c r="X462" s="142"/>
      <c r="Y462" s="140">
        <v>0</v>
      </c>
      <c r="Z462" s="140">
        <v>0</v>
      </c>
      <c r="AA462" s="140">
        <v>13000380</v>
      </c>
      <c r="AB462" s="139">
        <v>0</v>
      </c>
      <c r="AC462" s="139">
        <v>0</v>
      </c>
      <c r="AD462" s="139">
        <v>0</v>
      </c>
      <c r="AE462" s="141">
        <v>13000380</v>
      </c>
      <c r="AF462" s="141">
        <v>13000380</v>
      </c>
      <c r="AG462" s="139">
        <v>-380</v>
      </c>
      <c r="AH462" s="240"/>
      <c r="AI462" s="142"/>
      <c r="AJ462" s="142"/>
      <c r="AK462" s="142"/>
      <c r="AL462" s="142" t="s">
        <v>2282</v>
      </c>
      <c r="AM462" s="142" t="s">
        <v>2282</v>
      </c>
      <c r="AN462" s="250"/>
    </row>
    <row r="463" spans="1:40" x14ac:dyDescent="0.25">
      <c r="A463" s="233">
        <v>24</v>
      </c>
      <c r="B463" s="234" t="s">
        <v>1266</v>
      </c>
      <c r="C463" s="234" t="s">
        <v>1293</v>
      </c>
      <c r="D463" s="245">
        <v>20140339</v>
      </c>
      <c r="E463" s="244" t="s">
        <v>2283</v>
      </c>
      <c r="F463" s="244" t="s">
        <v>2469</v>
      </c>
      <c r="G463" s="244" t="s">
        <v>24</v>
      </c>
      <c r="H463" s="238" t="s">
        <v>183</v>
      </c>
      <c r="I463" s="247" t="s">
        <v>1246</v>
      </c>
      <c r="J463" s="236" t="s">
        <v>104</v>
      </c>
      <c r="K463" s="248"/>
      <c r="L463" s="249">
        <v>20000000</v>
      </c>
      <c r="M463" s="249">
        <v>0</v>
      </c>
      <c r="N463" s="143">
        <v>20000000</v>
      </c>
      <c r="O463" s="143"/>
      <c r="P463" s="142"/>
      <c r="Q463" s="142"/>
      <c r="R463" s="142"/>
      <c r="S463" s="142"/>
      <c r="T463" s="142"/>
      <c r="U463" s="142"/>
      <c r="V463" s="142"/>
      <c r="W463" s="142"/>
      <c r="X463" s="142"/>
      <c r="Y463" s="140">
        <v>0</v>
      </c>
      <c r="Z463" s="140">
        <v>0</v>
      </c>
      <c r="AA463" s="140">
        <v>19999200</v>
      </c>
      <c r="AB463" s="139">
        <v>0</v>
      </c>
      <c r="AC463" s="139">
        <v>0</v>
      </c>
      <c r="AD463" s="139">
        <v>0</v>
      </c>
      <c r="AE463" s="141">
        <v>19999200</v>
      </c>
      <c r="AF463" s="141">
        <v>19999200</v>
      </c>
      <c r="AG463" s="139">
        <v>800</v>
      </c>
      <c r="AH463" s="240"/>
      <c r="AI463" s="142"/>
      <c r="AJ463" s="142"/>
      <c r="AK463" s="142"/>
      <c r="AL463" s="142" t="s">
        <v>2283</v>
      </c>
      <c r="AM463" s="142" t="s">
        <v>2283</v>
      </c>
      <c r="AN463" s="250"/>
    </row>
    <row r="464" spans="1:40" x14ac:dyDescent="0.25">
      <c r="A464" s="233">
        <v>24</v>
      </c>
      <c r="B464" s="234" t="s">
        <v>1266</v>
      </c>
      <c r="C464" s="234" t="s">
        <v>1293</v>
      </c>
      <c r="D464" s="245">
        <v>20140340</v>
      </c>
      <c r="E464" s="244" t="s">
        <v>2284</v>
      </c>
      <c r="F464" s="244" t="s">
        <v>2469</v>
      </c>
      <c r="G464" s="244" t="s">
        <v>24</v>
      </c>
      <c r="H464" s="238" t="s">
        <v>192</v>
      </c>
      <c r="I464" s="247" t="s">
        <v>1246</v>
      </c>
      <c r="J464" s="236" t="s">
        <v>104</v>
      </c>
      <c r="K464" s="248"/>
      <c r="L464" s="249">
        <v>20000000</v>
      </c>
      <c r="M464" s="249">
        <v>0</v>
      </c>
      <c r="N464" s="143">
        <v>20000000</v>
      </c>
      <c r="O464" s="143"/>
      <c r="P464" s="142"/>
      <c r="Q464" s="142"/>
      <c r="R464" s="142"/>
      <c r="S464" s="142"/>
      <c r="T464" s="142"/>
      <c r="U464" s="142"/>
      <c r="V464" s="142"/>
      <c r="W464" s="142"/>
      <c r="X464" s="142"/>
      <c r="Y464" s="140">
        <v>0</v>
      </c>
      <c r="Z464" s="140">
        <v>0</v>
      </c>
      <c r="AA464" s="140">
        <v>20000000</v>
      </c>
      <c r="AB464" s="139">
        <v>0</v>
      </c>
      <c r="AC464" s="139">
        <v>0</v>
      </c>
      <c r="AD464" s="139">
        <v>0</v>
      </c>
      <c r="AE464" s="141">
        <v>20000000</v>
      </c>
      <c r="AF464" s="141">
        <v>20000000</v>
      </c>
      <c r="AG464" s="139">
        <v>0</v>
      </c>
      <c r="AH464" s="240"/>
      <c r="AI464" s="142"/>
      <c r="AJ464" s="142"/>
      <c r="AK464" s="142"/>
      <c r="AL464" s="142" t="s">
        <v>2284</v>
      </c>
      <c r="AM464" s="142" t="s">
        <v>2284</v>
      </c>
      <c r="AN464" s="250"/>
    </row>
    <row r="465" spans="1:40" x14ac:dyDescent="0.25">
      <c r="A465" s="233">
        <v>24</v>
      </c>
      <c r="B465" s="234" t="s">
        <v>1266</v>
      </c>
      <c r="C465" s="234" t="s">
        <v>1293</v>
      </c>
      <c r="D465" s="245">
        <v>20140341</v>
      </c>
      <c r="E465" s="244" t="s">
        <v>2285</v>
      </c>
      <c r="F465" s="244" t="s">
        <v>2469</v>
      </c>
      <c r="G465" s="244" t="s">
        <v>24</v>
      </c>
      <c r="H465" s="238" t="s">
        <v>196</v>
      </c>
      <c r="I465" s="247" t="s">
        <v>1246</v>
      </c>
      <c r="J465" s="236" t="s">
        <v>104</v>
      </c>
      <c r="K465" s="248"/>
      <c r="L465" s="249">
        <v>20000000</v>
      </c>
      <c r="M465" s="249">
        <v>0</v>
      </c>
      <c r="N465" s="143">
        <v>20000000</v>
      </c>
      <c r="O465" s="143"/>
      <c r="P465" s="142"/>
      <c r="Q465" s="142"/>
      <c r="R465" s="142"/>
      <c r="S465" s="142"/>
      <c r="T465" s="142"/>
      <c r="U465" s="142"/>
      <c r="V465" s="142"/>
      <c r="W465" s="142"/>
      <c r="X465" s="142"/>
      <c r="Y465" s="140">
        <v>0</v>
      </c>
      <c r="Z465" s="140">
        <v>0</v>
      </c>
      <c r="AA465" s="140">
        <v>20000000</v>
      </c>
      <c r="AB465" s="139">
        <v>0</v>
      </c>
      <c r="AC465" s="139">
        <v>0</v>
      </c>
      <c r="AD465" s="139">
        <v>0</v>
      </c>
      <c r="AE465" s="141">
        <v>20000000</v>
      </c>
      <c r="AF465" s="141">
        <v>20000000</v>
      </c>
      <c r="AG465" s="139">
        <v>0</v>
      </c>
      <c r="AH465" s="240"/>
      <c r="AI465" s="142"/>
      <c r="AJ465" s="142"/>
      <c r="AK465" s="142"/>
      <c r="AL465" s="142" t="s">
        <v>2285</v>
      </c>
      <c r="AM465" s="142" t="s">
        <v>2285</v>
      </c>
      <c r="AN465" s="250"/>
    </row>
    <row r="466" spans="1:40" x14ac:dyDescent="0.25">
      <c r="A466" s="233">
        <v>24</v>
      </c>
      <c r="B466" s="234" t="s">
        <v>1266</v>
      </c>
      <c r="C466" s="234" t="s">
        <v>1293</v>
      </c>
      <c r="D466" s="245">
        <v>20140342</v>
      </c>
      <c r="E466" s="244" t="s">
        <v>2286</v>
      </c>
      <c r="F466" s="244" t="s">
        <v>2469</v>
      </c>
      <c r="G466" s="244" t="s">
        <v>24</v>
      </c>
      <c r="H466" s="238" t="s">
        <v>196</v>
      </c>
      <c r="I466" s="247" t="s">
        <v>1246</v>
      </c>
      <c r="J466" s="236" t="s">
        <v>104</v>
      </c>
      <c r="K466" s="248"/>
      <c r="L466" s="249">
        <v>15925000</v>
      </c>
      <c r="M466" s="249">
        <v>0</v>
      </c>
      <c r="N466" s="143">
        <v>15925000</v>
      </c>
      <c r="O466" s="143"/>
      <c r="P466" s="142"/>
      <c r="Q466" s="142"/>
      <c r="R466" s="142"/>
      <c r="S466" s="142"/>
      <c r="T466" s="142"/>
      <c r="U466" s="142"/>
      <c r="V466" s="142"/>
      <c r="W466" s="142"/>
      <c r="X466" s="142"/>
      <c r="Y466" s="140">
        <v>0</v>
      </c>
      <c r="Z466" s="140">
        <v>0</v>
      </c>
      <c r="AA466" s="140">
        <v>15925323</v>
      </c>
      <c r="AB466" s="139">
        <v>0</v>
      </c>
      <c r="AC466" s="139">
        <v>0</v>
      </c>
      <c r="AD466" s="139">
        <v>0</v>
      </c>
      <c r="AE466" s="141">
        <v>15925323</v>
      </c>
      <c r="AF466" s="141">
        <v>15925323</v>
      </c>
      <c r="AG466" s="139">
        <v>-323</v>
      </c>
      <c r="AH466" s="240"/>
      <c r="AI466" s="142"/>
      <c r="AJ466" s="142"/>
      <c r="AK466" s="142"/>
      <c r="AL466" s="142" t="s">
        <v>2286</v>
      </c>
      <c r="AM466" s="142" t="s">
        <v>2286</v>
      </c>
      <c r="AN466" s="250"/>
    </row>
    <row r="467" spans="1:40" x14ac:dyDescent="0.25">
      <c r="A467" s="233">
        <v>24</v>
      </c>
      <c r="B467" s="234" t="s">
        <v>1266</v>
      </c>
      <c r="C467" s="234" t="s">
        <v>1293</v>
      </c>
      <c r="D467" s="245">
        <v>20140343</v>
      </c>
      <c r="E467" s="244" t="s">
        <v>2287</v>
      </c>
      <c r="F467" s="244" t="s">
        <v>2469</v>
      </c>
      <c r="G467" s="244" t="s">
        <v>24</v>
      </c>
      <c r="H467" s="238" t="s">
        <v>151</v>
      </c>
      <c r="I467" s="247" t="s">
        <v>1246</v>
      </c>
      <c r="J467" s="236" t="s">
        <v>104</v>
      </c>
      <c r="K467" s="248"/>
      <c r="L467" s="249">
        <v>20000000</v>
      </c>
      <c r="M467" s="249">
        <v>0</v>
      </c>
      <c r="N467" s="143">
        <v>20000000</v>
      </c>
      <c r="O467" s="143"/>
      <c r="P467" s="142"/>
      <c r="Q467" s="142"/>
      <c r="R467" s="142"/>
      <c r="S467" s="142"/>
      <c r="T467" s="142"/>
      <c r="U467" s="142"/>
      <c r="V467" s="142"/>
      <c r="W467" s="142"/>
      <c r="X467" s="142"/>
      <c r="Y467" s="140">
        <v>0</v>
      </c>
      <c r="Z467" s="140">
        <v>0</v>
      </c>
      <c r="AA467" s="140">
        <v>20000000</v>
      </c>
      <c r="AB467" s="139">
        <v>0</v>
      </c>
      <c r="AC467" s="139">
        <v>0</v>
      </c>
      <c r="AD467" s="139">
        <v>0</v>
      </c>
      <c r="AE467" s="141">
        <v>20000000</v>
      </c>
      <c r="AF467" s="141">
        <v>20000000</v>
      </c>
      <c r="AG467" s="139">
        <v>0</v>
      </c>
      <c r="AH467" s="240"/>
      <c r="AI467" s="142"/>
      <c r="AJ467" s="142"/>
      <c r="AK467" s="142"/>
      <c r="AL467" s="142" t="s">
        <v>2287</v>
      </c>
      <c r="AM467" s="142" t="s">
        <v>2287</v>
      </c>
      <c r="AN467" s="250"/>
    </row>
    <row r="468" spans="1:40" x14ac:dyDescent="0.25">
      <c r="A468" s="233">
        <v>24</v>
      </c>
      <c r="B468" s="234" t="s">
        <v>1266</v>
      </c>
      <c r="C468" s="234" t="s">
        <v>1293</v>
      </c>
      <c r="D468" s="245">
        <v>20140344</v>
      </c>
      <c r="E468" s="244" t="s">
        <v>2288</v>
      </c>
      <c r="F468" s="244" t="s">
        <v>2469</v>
      </c>
      <c r="G468" s="244" t="s">
        <v>24</v>
      </c>
      <c r="H468" s="238" t="s">
        <v>248</v>
      </c>
      <c r="I468" s="247" t="s">
        <v>1246</v>
      </c>
      <c r="J468" s="236" t="s">
        <v>104</v>
      </c>
      <c r="K468" s="248"/>
      <c r="L468" s="249">
        <v>15000000</v>
      </c>
      <c r="M468" s="249">
        <v>0</v>
      </c>
      <c r="N468" s="143">
        <v>15000000</v>
      </c>
      <c r="O468" s="143"/>
      <c r="P468" s="142"/>
      <c r="Q468" s="142"/>
      <c r="R468" s="142"/>
      <c r="S468" s="142"/>
      <c r="T468" s="142"/>
      <c r="U468" s="142"/>
      <c r="V468" s="142"/>
      <c r="W468" s="142"/>
      <c r="X468" s="142"/>
      <c r="Y468" s="140">
        <v>0</v>
      </c>
      <c r="Z468" s="140">
        <v>0</v>
      </c>
      <c r="AA468" s="140">
        <v>15000000</v>
      </c>
      <c r="AB468" s="139">
        <v>0</v>
      </c>
      <c r="AC468" s="139">
        <v>0</v>
      </c>
      <c r="AD468" s="139">
        <v>0</v>
      </c>
      <c r="AE468" s="141">
        <v>15000000</v>
      </c>
      <c r="AF468" s="141">
        <v>15000000</v>
      </c>
      <c r="AG468" s="139">
        <v>0</v>
      </c>
      <c r="AH468" s="240"/>
      <c r="AI468" s="142"/>
      <c r="AJ468" s="142"/>
      <c r="AK468" s="142"/>
      <c r="AL468" s="142" t="s">
        <v>2288</v>
      </c>
      <c r="AM468" s="142" t="s">
        <v>2288</v>
      </c>
      <c r="AN468" s="250"/>
    </row>
    <row r="469" spans="1:40" x14ac:dyDescent="0.25">
      <c r="A469" s="233">
        <v>24</v>
      </c>
      <c r="B469" s="234" t="s">
        <v>1266</v>
      </c>
      <c r="C469" s="234" t="s">
        <v>1293</v>
      </c>
      <c r="D469" s="245">
        <v>20140345</v>
      </c>
      <c r="E469" s="244" t="s">
        <v>2289</v>
      </c>
      <c r="F469" s="244" t="s">
        <v>2469</v>
      </c>
      <c r="G469" s="244" t="s">
        <v>24</v>
      </c>
      <c r="H469" s="238" t="s">
        <v>11</v>
      </c>
      <c r="I469" s="247" t="s">
        <v>1246</v>
      </c>
      <c r="J469" s="236" t="s">
        <v>104</v>
      </c>
      <c r="K469" s="248"/>
      <c r="L469" s="249">
        <v>19658000</v>
      </c>
      <c r="M469" s="249">
        <v>0</v>
      </c>
      <c r="N469" s="143">
        <v>19658000</v>
      </c>
      <c r="O469" s="143"/>
      <c r="P469" s="142"/>
      <c r="Q469" s="142"/>
      <c r="R469" s="142"/>
      <c r="S469" s="142"/>
      <c r="T469" s="142"/>
      <c r="U469" s="142"/>
      <c r="V469" s="142"/>
      <c r="W469" s="142"/>
      <c r="X469" s="142"/>
      <c r="Y469" s="140">
        <v>0</v>
      </c>
      <c r="Z469" s="140">
        <v>0</v>
      </c>
      <c r="AA469" s="140">
        <v>19658377</v>
      </c>
      <c r="AB469" s="139">
        <v>0</v>
      </c>
      <c r="AC469" s="139">
        <v>0</v>
      </c>
      <c r="AD469" s="139">
        <v>0</v>
      </c>
      <c r="AE469" s="141">
        <v>19658377</v>
      </c>
      <c r="AF469" s="141">
        <v>19658377</v>
      </c>
      <c r="AG469" s="139">
        <v>-377</v>
      </c>
      <c r="AH469" s="240"/>
      <c r="AI469" s="142"/>
      <c r="AJ469" s="142"/>
      <c r="AK469" s="142"/>
      <c r="AL469" s="142" t="s">
        <v>2289</v>
      </c>
      <c r="AM469" s="142" t="s">
        <v>2289</v>
      </c>
      <c r="AN469" s="250"/>
    </row>
    <row r="470" spans="1:40" x14ac:dyDescent="0.25">
      <c r="A470" s="233">
        <v>24</v>
      </c>
      <c r="B470" s="234" t="s">
        <v>1266</v>
      </c>
      <c r="C470" s="234" t="s">
        <v>1293</v>
      </c>
      <c r="D470" s="245">
        <v>20140346</v>
      </c>
      <c r="E470" s="244" t="s">
        <v>2290</v>
      </c>
      <c r="F470" s="244" t="s">
        <v>2469</v>
      </c>
      <c r="G470" s="244" t="s">
        <v>24</v>
      </c>
      <c r="H470" s="238" t="s">
        <v>11</v>
      </c>
      <c r="I470" s="247" t="s">
        <v>1246</v>
      </c>
      <c r="J470" s="236" t="s">
        <v>104</v>
      </c>
      <c r="K470" s="248"/>
      <c r="L470" s="249">
        <v>10000000</v>
      </c>
      <c r="M470" s="249">
        <v>0</v>
      </c>
      <c r="N470" s="143">
        <v>10000000</v>
      </c>
      <c r="O470" s="143"/>
      <c r="P470" s="142"/>
      <c r="Q470" s="142"/>
      <c r="R470" s="142"/>
      <c r="S470" s="142"/>
      <c r="T470" s="142"/>
      <c r="U470" s="142"/>
      <c r="V470" s="142"/>
      <c r="W470" s="142"/>
      <c r="X470" s="142"/>
      <c r="Y470" s="140">
        <v>0</v>
      </c>
      <c r="Z470" s="140">
        <v>0</v>
      </c>
      <c r="AA470" s="140">
        <v>10000000</v>
      </c>
      <c r="AB470" s="139">
        <v>0</v>
      </c>
      <c r="AC470" s="139">
        <v>0</v>
      </c>
      <c r="AD470" s="139">
        <v>0</v>
      </c>
      <c r="AE470" s="141">
        <v>10000000</v>
      </c>
      <c r="AF470" s="141">
        <v>10000000</v>
      </c>
      <c r="AG470" s="139">
        <v>0</v>
      </c>
      <c r="AH470" s="240"/>
      <c r="AI470" s="142"/>
      <c r="AJ470" s="142"/>
      <c r="AK470" s="142"/>
      <c r="AL470" s="142" t="s">
        <v>2290</v>
      </c>
      <c r="AM470" s="142" t="s">
        <v>2290</v>
      </c>
      <c r="AN470" s="250"/>
    </row>
    <row r="471" spans="1:40" x14ac:dyDescent="0.25">
      <c r="A471" s="233">
        <v>24</v>
      </c>
      <c r="B471" s="234" t="s">
        <v>1266</v>
      </c>
      <c r="C471" s="234" t="s">
        <v>1293</v>
      </c>
      <c r="D471" s="245">
        <v>20140347</v>
      </c>
      <c r="E471" s="244" t="s">
        <v>2291</v>
      </c>
      <c r="F471" s="244" t="s">
        <v>2469</v>
      </c>
      <c r="G471" s="244" t="s">
        <v>24</v>
      </c>
      <c r="H471" s="238" t="s">
        <v>248</v>
      </c>
      <c r="I471" s="247" t="s">
        <v>1246</v>
      </c>
      <c r="J471" s="236" t="s">
        <v>104</v>
      </c>
      <c r="K471" s="248"/>
      <c r="L471" s="249">
        <v>16000000</v>
      </c>
      <c r="M471" s="249">
        <v>0</v>
      </c>
      <c r="N471" s="143">
        <v>16000000</v>
      </c>
      <c r="O471" s="143"/>
      <c r="P471" s="142"/>
      <c r="Q471" s="142"/>
      <c r="R471" s="142"/>
      <c r="S471" s="142"/>
      <c r="T471" s="142"/>
      <c r="U471" s="142"/>
      <c r="V471" s="142"/>
      <c r="W471" s="142"/>
      <c r="X471" s="142"/>
      <c r="Y471" s="140">
        <v>0</v>
      </c>
      <c r="Z471" s="140">
        <v>0</v>
      </c>
      <c r="AA471" s="140">
        <v>16000000</v>
      </c>
      <c r="AB471" s="139">
        <v>0</v>
      </c>
      <c r="AC471" s="139">
        <v>0</v>
      </c>
      <c r="AD471" s="139">
        <v>0</v>
      </c>
      <c r="AE471" s="141">
        <v>16000000</v>
      </c>
      <c r="AF471" s="141">
        <v>16000000</v>
      </c>
      <c r="AG471" s="139">
        <v>0</v>
      </c>
      <c r="AH471" s="240"/>
      <c r="AI471" s="142"/>
      <c r="AJ471" s="142"/>
      <c r="AK471" s="142"/>
      <c r="AL471" s="142" t="s">
        <v>2291</v>
      </c>
      <c r="AM471" s="142" t="s">
        <v>2291</v>
      </c>
      <c r="AN471" s="250"/>
    </row>
    <row r="472" spans="1:40" x14ac:dyDescent="0.25">
      <c r="A472" s="233">
        <v>24</v>
      </c>
      <c r="B472" s="234" t="s">
        <v>1266</v>
      </c>
      <c r="C472" s="234" t="s">
        <v>1293</v>
      </c>
      <c r="D472" s="245">
        <v>20140348</v>
      </c>
      <c r="E472" s="244" t="s">
        <v>2292</v>
      </c>
      <c r="F472" s="244" t="s">
        <v>2469</v>
      </c>
      <c r="G472" s="244" t="s">
        <v>24</v>
      </c>
      <c r="H472" s="238" t="s">
        <v>726</v>
      </c>
      <c r="I472" s="247" t="s">
        <v>1246</v>
      </c>
      <c r="J472" s="236" t="s">
        <v>104</v>
      </c>
      <c r="K472" s="248"/>
      <c r="L472" s="249">
        <v>7500000</v>
      </c>
      <c r="M472" s="249">
        <v>0</v>
      </c>
      <c r="N472" s="143">
        <v>7500000</v>
      </c>
      <c r="O472" s="143"/>
      <c r="P472" s="142"/>
      <c r="Q472" s="142"/>
      <c r="R472" s="142"/>
      <c r="S472" s="142"/>
      <c r="T472" s="142"/>
      <c r="U472" s="142"/>
      <c r="V472" s="142"/>
      <c r="W472" s="142"/>
      <c r="X472" s="142"/>
      <c r="Y472" s="140">
        <v>0</v>
      </c>
      <c r="Z472" s="140">
        <v>0</v>
      </c>
      <c r="AA472" s="140">
        <v>7500000</v>
      </c>
      <c r="AB472" s="139">
        <v>0</v>
      </c>
      <c r="AC472" s="139">
        <v>0</v>
      </c>
      <c r="AD472" s="139">
        <v>0</v>
      </c>
      <c r="AE472" s="141">
        <v>7500000</v>
      </c>
      <c r="AF472" s="141">
        <v>7500000</v>
      </c>
      <c r="AG472" s="139">
        <v>0</v>
      </c>
      <c r="AH472" s="240"/>
      <c r="AI472" s="142"/>
      <c r="AJ472" s="142"/>
      <c r="AK472" s="142"/>
      <c r="AL472" s="142" t="s">
        <v>2292</v>
      </c>
      <c r="AM472" s="142" t="s">
        <v>2292</v>
      </c>
      <c r="AN472" s="250"/>
    </row>
    <row r="473" spans="1:40" x14ac:dyDescent="0.25">
      <c r="A473" s="233">
        <v>24</v>
      </c>
      <c r="B473" s="234" t="s">
        <v>1266</v>
      </c>
      <c r="C473" s="234" t="s">
        <v>1293</v>
      </c>
      <c r="D473" s="245">
        <v>20140349</v>
      </c>
      <c r="E473" s="244" t="s">
        <v>2293</v>
      </c>
      <c r="F473" s="244" t="s">
        <v>2469</v>
      </c>
      <c r="G473" s="244" t="s">
        <v>24</v>
      </c>
      <c r="H473" s="238" t="s">
        <v>68</v>
      </c>
      <c r="I473" s="247" t="s">
        <v>1246</v>
      </c>
      <c r="J473" s="236" t="s">
        <v>104</v>
      </c>
      <c r="K473" s="248"/>
      <c r="L473" s="249">
        <v>14038000</v>
      </c>
      <c r="M473" s="249">
        <v>0</v>
      </c>
      <c r="N473" s="143">
        <v>14038000</v>
      </c>
      <c r="O473" s="143"/>
      <c r="P473" s="142"/>
      <c r="Q473" s="142"/>
      <c r="R473" s="142"/>
      <c r="S473" s="142"/>
      <c r="T473" s="142"/>
      <c r="U473" s="142"/>
      <c r="V473" s="142"/>
      <c r="W473" s="142"/>
      <c r="X473" s="142"/>
      <c r="Y473" s="140">
        <v>0</v>
      </c>
      <c r="Z473" s="140">
        <v>0</v>
      </c>
      <c r="AA473" s="140">
        <v>14038273</v>
      </c>
      <c r="AB473" s="139">
        <v>0</v>
      </c>
      <c r="AC473" s="139">
        <v>0</v>
      </c>
      <c r="AD473" s="139">
        <v>0</v>
      </c>
      <c r="AE473" s="141">
        <v>14038273</v>
      </c>
      <c r="AF473" s="141">
        <v>14038273</v>
      </c>
      <c r="AG473" s="139">
        <v>-273</v>
      </c>
      <c r="AH473" s="240"/>
      <c r="AI473" s="142"/>
      <c r="AJ473" s="142"/>
      <c r="AK473" s="142"/>
      <c r="AL473" s="142" t="s">
        <v>2293</v>
      </c>
      <c r="AM473" s="142" t="s">
        <v>2293</v>
      </c>
      <c r="AN473" s="250"/>
    </row>
    <row r="474" spans="1:40" x14ac:dyDescent="0.25">
      <c r="A474" s="233">
        <v>24</v>
      </c>
      <c r="B474" s="234" t="s">
        <v>1266</v>
      </c>
      <c r="C474" s="234" t="s">
        <v>1293</v>
      </c>
      <c r="D474" s="245">
        <v>20140350</v>
      </c>
      <c r="E474" s="244" t="s">
        <v>2294</v>
      </c>
      <c r="F474" s="244" t="s">
        <v>2469</v>
      </c>
      <c r="G474" s="244" t="s">
        <v>24</v>
      </c>
      <c r="H474" s="238" t="s">
        <v>2517</v>
      </c>
      <c r="I474" s="247" t="s">
        <v>1246</v>
      </c>
      <c r="J474" s="236" t="s">
        <v>104</v>
      </c>
      <c r="K474" s="248"/>
      <c r="L474" s="249">
        <v>12500000</v>
      </c>
      <c r="M474" s="249">
        <v>0</v>
      </c>
      <c r="N474" s="143">
        <v>12500000</v>
      </c>
      <c r="O474" s="143"/>
      <c r="P474" s="142"/>
      <c r="Q474" s="142"/>
      <c r="R474" s="142"/>
      <c r="S474" s="142"/>
      <c r="T474" s="142"/>
      <c r="U474" s="142"/>
      <c r="V474" s="142"/>
      <c r="W474" s="142"/>
      <c r="X474" s="142"/>
      <c r="Y474" s="140">
        <v>0</v>
      </c>
      <c r="Z474" s="140">
        <v>0</v>
      </c>
      <c r="AA474" s="140">
        <v>12500000</v>
      </c>
      <c r="AB474" s="139">
        <v>0</v>
      </c>
      <c r="AC474" s="139">
        <v>0</v>
      </c>
      <c r="AD474" s="139">
        <v>0</v>
      </c>
      <c r="AE474" s="141">
        <v>12500000</v>
      </c>
      <c r="AF474" s="141">
        <v>12500000</v>
      </c>
      <c r="AG474" s="139">
        <v>0</v>
      </c>
      <c r="AH474" s="240"/>
      <c r="AI474" s="142"/>
      <c r="AJ474" s="142"/>
      <c r="AK474" s="142"/>
      <c r="AL474" s="142" t="s">
        <v>2294</v>
      </c>
      <c r="AM474" s="142" t="s">
        <v>2294</v>
      </c>
      <c r="AN474" s="250"/>
    </row>
    <row r="475" spans="1:40" x14ac:dyDescent="0.25">
      <c r="A475" s="233">
        <v>24</v>
      </c>
      <c r="B475" s="234" t="s">
        <v>1266</v>
      </c>
      <c r="C475" s="234" t="s">
        <v>1293</v>
      </c>
      <c r="D475" s="245">
        <v>20140351</v>
      </c>
      <c r="E475" s="244" t="s">
        <v>2295</v>
      </c>
      <c r="F475" s="244" t="s">
        <v>2469</v>
      </c>
      <c r="G475" s="244" t="s">
        <v>24</v>
      </c>
      <c r="H475" s="238" t="s">
        <v>726</v>
      </c>
      <c r="I475" s="247" t="s">
        <v>1246</v>
      </c>
      <c r="J475" s="236" t="s">
        <v>104</v>
      </c>
      <c r="K475" s="248"/>
      <c r="L475" s="249">
        <v>15000000</v>
      </c>
      <c r="M475" s="249">
        <v>0</v>
      </c>
      <c r="N475" s="143">
        <v>15000000</v>
      </c>
      <c r="O475" s="143"/>
      <c r="P475" s="142"/>
      <c r="Q475" s="142"/>
      <c r="R475" s="142"/>
      <c r="S475" s="142"/>
      <c r="T475" s="142"/>
      <c r="U475" s="142"/>
      <c r="V475" s="142"/>
      <c r="W475" s="142"/>
      <c r="X475" s="142"/>
      <c r="Y475" s="140">
        <v>0</v>
      </c>
      <c r="Z475" s="140">
        <v>0</v>
      </c>
      <c r="AA475" s="140">
        <v>15000000</v>
      </c>
      <c r="AB475" s="139">
        <v>0</v>
      </c>
      <c r="AC475" s="139">
        <v>0</v>
      </c>
      <c r="AD475" s="139">
        <v>0</v>
      </c>
      <c r="AE475" s="141">
        <v>15000000</v>
      </c>
      <c r="AF475" s="141">
        <v>15000000</v>
      </c>
      <c r="AG475" s="139">
        <v>0</v>
      </c>
      <c r="AH475" s="240"/>
      <c r="AI475" s="142"/>
      <c r="AJ475" s="142"/>
      <c r="AK475" s="142"/>
      <c r="AL475" s="142" t="s">
        <v>2295</v>
      </c>
      <c r="AM475" s="142" t="s">
        <v>2295</v>
      </c>
      <c r="AN475" s="250"/>
    </row>
    <row r="476" spans="1:40" x14ac:dyDescent="0.25">
      <c r="A476" s="233">
        <v>24</v>
      </c>
      <c r="B476" s="234" t="s">
        <v>1266</v>
      </c>
      <c r="C476" s="234" t="s">
        <v>1293</v>
      </c>
      <c r="D476" s="245">
        <v>20140352</v>
      </c>
      <c r="E476" s="244" t="s">
        <v>2296</v>
      </c>
      <c r="F476" s="244" t="s">
        <v>2469</v>
      </c>
      <c r="G476" s="244" t="s">
        <v>24</v>
      </c>
      <c r="H476" s="238" t="s">
        <v>11</v>
      </c>
      <c r="I476" s="247" t="s">
        <v>1246</v>
      </c>
      <c r="J476" s="236" t="s">
        <v>104</v>
      </c>
      <c r="K476" s="248"/>
      <c r="L476" s="249">
        <v>16132000</v>
      </c>
      <c r="M476" s="249">
        <v>0</v>
      </c>
      <c r="N476" s="143">
        <v>16132000</v>
      </c>
      <c r="O476" s="143"/>
      <c r="P476" s="142"/>
      <c r="Q476" s="142"/>
      <c r="R476" s="142"/>
      <c r="S476" s="142"/>
      <c r="T476" s="142"/>
      <c r="U476" s="142"/>
      <c r="V476" s="142"/>
      <c r="W476" s="142"/>
      <c r="X476" s="142"/>
      <c r="Y476" s="140">
        <v>0</v>
      </c>
      <c r="Z476" s="140">
        <v>0</v>
      </c>
      <c r="AA476" s="140">
        <v>16131979</v>
      </c>
      <c r="AB476" s="139">
        <v>0</v>
      </c>
      <c r="AC476" s="139">
        <v>0</v>
      </c>
      <c r="AD476" s="139">
        <v>0</v>
      </c>
      <c r="AE476" s="141">
        <v>16131979</v>
      </c>
      <c r="AF476" s="141">
        <v>16131979</v>
      </c>
      <c r="AG476" s="139">
        <v>21</v>
      </c>
      <c r="AH476" s="240"/>
      <c r="AI476" s="142"/>
      <c r="AJ476" s="142"/>
      <c r="AK476" s="142"/>
      <c r="AL476" s="142" t="s">
        <v>2296</v>
      </c>
      <c r="AM476" s="142" t="s">
        <v>2296</v>
      </c>
      <c r="AN476" s="250"/>
    </row>
    <row r="477" spans="1:40" x14ac:dyDescent="0.25">
      <c r="A477" s="233">
        <v>24</v>
      </c>
      <c r="B477" s="234" t="s">
        <v>1266</v>
      </c>
      <c r="C477" s="234" t="s">
        <v>1293</v>
      </c>
      <c r="D477" s="245">
        <v>20140353</v>
      </c>
      <c r="E477" s="244" t="s">
        <v>2297</v>
      </c>
      <c r="F477" s="244" t="s">
        <v>2469</v>
      </c>
      <c r="G477" s="244" t="s">
        <v>24</v>
      </c>
      <c r="H477" s="238" t="s">
        <v>2966</v>
      </c>
      <c r="I477" s="247" t="s">
        <v>1246</v>
      </c>
      <c r="J477" s="236" t="s">
        <v>104</v>
      </c>
      <c r="K477" s="248"/>
      <c r="L477" s="249">
        <v>15000000</v>
      </c>
      <c r="M477" s="249">
        <v>0</v>
      </c>
      <c r="N477" s="143">
        <v>15000000</v>
      </c>
      <c r="O477" s="143"/>
      <c r="P477" s="142"/>
      <c r="Q477" s="142"/>
      <c r="R477" s="142"/>
      <c r="S477" s="142"/>
      <c r="T477" s="142"/>
      <c r="U477" s="142"/>
      <c r="V477" s="142"/>
      <c r="W477" s="142"/>
      <c r="X477" s="142"/>
      <c r="Y477" s="140">
        <v>0</v>
      </c>
      <c r="Z477" s="140">
        <v>0</v>
      </c>
      <c r="AA477" s="140">
        <v>15000000</v>
      </c>
      <c r="AB477" s="139">
        <v>0</v>
      </c>
      <c r="AC477" s="139">
        <v>0</v>
      </c>
      <c r="AD477" s="139">
        <v>0</v>
      </c>
      <c r="AE477" s="141">
        <v>15000000</v>
      </c>
      <c r="AF477" s="141">
        <v>15000000</v>
      </c>
      <c r="AG477" s="139">
        <v>0</v>
      </c>
      <c r="AH477" s="240"/>
      <c r="AI477" s="142"/>
      <c r="AJ477" s="142"/>
      <c r="AK477" s="142"/>
      <c r="AL477" s="142" t="s">
        <v>2297</v>
      </c>
      <c r="AM477" s="142" t="s">
        <v>2297</v>
      </c>
      <c r="AN477" s="250"/>
    </row>
    <row r="478" spans="1:40" x14ac:dyDescent="0.25">
      <c r="A478" s="233">
        <v>24</v>
      </c>
      <c r="B478" s="234" t="s">
        <v>1266</v>
      </c>
      <c r="C478" s="234" t="s">
        <v>1293</v>
      </c>
      <c r="D478" s="245">
        <v>20140354</v>
      </c>
      <c r="E478" s="244" t="s">
        <v>2298</v>
      </c>
      <c r="F478" s="244" t="s">
        <v>2469</v>
      </c>
      <c r="G478" s="244" t="s">
        <v>24</v>
      </c>
      <c r="H478" s="244" t="s">
        <v>2491</v>
      </c>
      <c r="I478" s="247" t="s">
        <v>1246</v>
      </c>
      <c r="J478" s="236" t="s">
        <v>104</v>
      </c>
      <c r="K478" s="248"/>
      <c r="L478" s="249">
        <v>12500000</v>
      </c>
      <c r="M478" s="249">
        <v>0</v>
      </c>
      <c r="N478" s="143">
        <v>12500000</v>
      </c>
      <c r="O478" s="143"/>
      <c r="P478" s="142"/>
      <c r="Q478" s="142"/>
      <c r="R478" s="142"/>
      <c r="S478" s="142"/>
      <c r="T478" s="142"/>
      <c r="U478" s="142"/>
      <c r="V478" s="142"/>
      <c r="W478" s="142"/>
      <c r="X478" s="142"/>
      <c r="Y478" s="140">
        <v>0</v>
      </c>
      <c r="Z478" s="140">
        <v>0</v>
      </c>
      <c r="AA478" s="140">
        <v>12500000</v>
      </c>
      <c r="AB478" s="139">
        <v>0</v>
      </c>
      <c r="AC478" s="139">
        <v>0</v>
      </c>
      <c r="AD478" s="139">
        <v>0</v>
      </c>
      <c r="AE478" s="141">
        <v>12500000</v>
      </c>
      <c r="AF478" s="141">
        <v>12500000</v>
      </c>
      <c r="AG478" s="139">
        <v>0</v>
      </c>
      <c r="AH478" s="240"/>
      <c r="AI478" s="142"/>
      <c r="AJ478" s="142"/>
      <c r="AK478" s="142"/>
      <c r="AL478" s="142" t="s">
        <v>2298</v>
      </c>
      <c r="AM478" s="142" t="s">
        <v>2298</v>
      </c>
      <c r="AN478" s="250"/>
    </row>
    <row r="479" spans="1:40" x14ac:dyDescent="0.25">
      <c r="A479" s="233">
        <v>24</v>
      </c>
      <c r="B479" s="234" t="s">
        <v>1266</v>
      </c>
      <c r="C479" s="234" t="s">
        <v>1293</v>
      </c>
      <c r="D479" s="245">
        <v>20140355</v>
      </c>
      <c r="E479" s="244" t="s">
        <v>2299</v>
      </c>
      <c r="F479" s="244" t="s">
        <v>2469</v>
      </c>
      <c r="G479" s="244" t="s">
        <v>24</v>
      </c>
      <c r="H479" s="238" t="s">
        <v>258</v>
      </c>
      <c r="I479" s="247" t="s">
        <v>1246</v>
      </c>
      <c r="J479" s="236" t="s">
        <v>104</v>
      </c>
      <c r="K479" s="248"/>
      <c r="L479" s="249">
        <v>20000000</v>
      </c>
      <c r="M479" s="249">
        <v>0</v>
      </c>
      <c r="N479" s="143">
        <v>20000000</v>
      </c>
      <c r="O479" s="143"/>
      <c r="P479" s="142"/>
      <c r="Q479" s="142"/>
      <c r="R479" s="142"/>
      <c r="S479" s="142"/>
      <c r="T479" s="142"/>
      <c r="U479" s="142"/>
      <c r="V479" s="142"/>
      <c r="W479" s="142"/>
      <c r="X479" s="142"/>
      <c r="Y479" s="140">
        <v>0</v>
      </c>
      <c r="Z479" s="140">
        <v>0</v>
      </c>
      <c r="AA479" s="140">
        <v>20000000</v>
      </c>
      <c r="AB479" s="139">
        <v>0</v>
      </c>
      <c r="AC479" s="139">
        <v>0</v>
      </c>
      <c r="AD479" s="139">
        <v>0</v>
      </c>
      <c r="AE479" s="141">
        <v>20000000</v>
      </c>
      <c r="AF479" s="141">
        <v>20000000</v>
      </c>
      <c r="AG479" s="139">
        <v>0</v>
      </c>
      <c r="AH479" s="240"/>
      <c r="AI479" s="142"/>
      <c r="AJ479" s="142"/>
      <c r="AK479" s="142"/>
      <c r="AL479" s="142" t="s">
        <v>2299</v>
      </c>
      <c r="AM479" s="142" t="s">
        <v>2299</v>
      </c>
      <c r="AN479" s="250"/>
    </row>
    <row r="480" spans="1:40" x14ac:dyDescent="0.25">
      <c r="A480" s="233">
        <v>24</v>
      </c>
      <c r="B480" s="234" t="s">
        <v>1266</v>
      </c>
      <c r="C480" s="234" t="s">
        <v>1293</v>
      </c>
      <c r="D480" s="245">
        <v>20140356</v>
      </c>
      <c r="E480" s="244" t="s">
        <v>2300</v>
      </c>
      <c r="F480" s="244" t="s">
        <v>2469</v>
      </c>
      <c r="G480" s="244" t="s">
        <v>24</v>
      </c>
      <c r="H480" s="238" t="s">
        <v>68</v>
      </c>
      <c r="I480" s="247" t="s">
        <v>1246</v>
      </c>
      <c r="J480" s="236" t="s">
        <v>104</v>
      </c>
      <c r="K480" s="248"/>
      <c r="L480" s="249">
        <v>18604000</v>
      </c>
      <c r="M480" s="249">
        <v>0</v>
      </c>
      <c r="N480" s="143">
        <v>18604000</v>
      </c>
      <c r="O480" s="143"/>
      <c r="P480" s="142"/>
      <c r="Q480" s="142"/>
      <c r="R480" s="142"/>
      <c r="S480" s="142"/>
      <c r="T480" s="142"/>
      <c r="U480" s="142"/>
      <c r="V480" s="142"/>
      <c r="W480" s="142"/>
      <c r="X480" s="142"/>
      <c r="Y480" s="140">
        <v>0</v>
      </c>
      <c r="Z480" s="140">
        <v>0</v>
      </c>
      <c r="AA480" s="140">
        <v>18604064</v>
      </c>
      <c r="AB480" s="139">
        <v>0</v>
      </c>
      <c r="AC480" s="139">
        <v>0</v>
      </c>
      <c r="AD480" s="139">
        <v>0</v>
      </c>
      <c r="AE480" s="141">
        <v>18604064</v>
      </c>
      <c r="AF480" s="141">
        <v>18604064</v>
      </c>
      <c r="AG480" s="139">
        <v>-64</v>
      </c>
      <c r="AH480" s="240"/>
      <c r="AI480" s="142"/>
      <c r="AJ480" s="142"/>
      <c r="AK480" s="142"/>
      <c r="AL480" s="142" t="s">
        <v>2300</v>
      </c>
      <c r="AM480" s="142" t="s">
        <v>2300</v>
      </c>
      <c r="AN480" s="250"/>
    </row>
    <row r="481" spans="1:40" x14ac:dyDescent="0.25">
      <c r="A481" s="233">
        <v>24</v>
      </c>
      <c r="B481" s="234" t="s">
        <v>1266</v>
      </c>
      <c r="C481" s="234" t="s">
        <v>1293</v>
      </c>
      <c r="D481" s="245">
        <v>20140357</v>
      </c>
      <c r="E481" s="244" t="s">
        <v>2301</v>
      </c>
      <c r="F481" s="244" t="s">
        <v>2469</v>
      </c>
      <c r="G481" s="244" t="s">
        <v>24</v>
      </c>
      <c r="H481" s="238" t="s">
        <v>231</v>
      </c>
      <c r="I481" s="247" t="s">
        <v>1246</v>
      </c>
      <c r="J481" s="236" t="s">
        <v>104</v>
      </c>
      <c r="K481" s="248"/>
      <c r="L481" s="249">
        <v>20000000</v>
      </c>
      <c r="M481" s="249">
        <v>0</v>
      </c>
      <c r="N481" s="143">
        <v>20000000</v>
      </c>
      <c r="O481" s="143"/>
      <c r="P481" s="142"/>
      <c r="Q481" s="142"/>
      <c r="R481" s="142"/>
      <c r="S481" s="142"/>
      <c r="T481" s="142"/>
      <c r="U481" s="142"/>
      <c r="V481" s="142"/>
      <c r="W481" s="142"/>
      <c r="X481" s="142"/>
      <c r="Y481" s="140">
        <v>0</v>
      </c>
      <c r="Z481" s="140">
        <v>0</v>
      </c>
      <c r="AA481" s="140">
        <v>20000000</v>
      </c>
      <c r="AB481" s="139">
        <v>0</v>
      </c>
      <c r="AC481" s="139">
        <v>0</v>
      </c>
      <c r="AD481" s="139">
        <v>0</v>
      </c>
      <c r="AE481" s="141">
        <v>20000000</v>
      </c>
      <c r="AF481" s="141">
        <v>20000000</v>
      </c>
      <c r="AG481" s="139">
        <v>0</v>
      </c>
      <c r="AH481" s="240"/>
      <c r="AI481" s="142"/>
      <c r="AJ481" s="142"/>
      <c r="AK481" s="142"/>
      <c r="AL481" s="142" t="s">
        <v>2301</v>
      </c>
      <c r="AM481" s="142" t="s">
        <v>2301</v>
      </c>
      <c r="AN481" s="250"/>
    </row>
    <row r="482" spans="1:40" x14ac:dyDescent="0.25">
      <c r="A482" s="233">
        <v>24</v>
      </c>
      <c r="B482" s="234" t="s">
        <v>1266</v>
      </c>
      <c r="C482" s="234" t="s">
        <v>1293</v>
      </c>
      <c r="D482" s="245">
        <v>20140358</v>
      </c>
      <c r="E482" s="244" t="s">
        <v>2302</v>
      </c>
      <c r="F482" s="244" t="s">
        <v>2469</v>
      </c>
      <c r="G482" s="244" t="s">
        <v>24</v>
      </c>
      <c r="H482" s="238" t="s">
        <v>244</v>
      </c>
      <c r="I482" s="247" t="s">
        <v>1246</v>
      </c>
      <c r="J482" s="236" t="s">
        <v>104</v>
      </c>
      <c r="K482" s="248"/>
      <c r="L482" s="249">
        <v>20000000</v>
      </c>
      <c r="M482" s="249">
        <v>0</v>
      </c>
      <c r="N482" s="143">
        <v>20000000</v>
      </c>
      <c r="O482" s="143"/>
      <c r="P482" s="142"/>
      <c r="Q482" s="142"/>
      <c r="R482" s="142"/>
      <c r="S482" s="142"/>
      <c r="T482" s="142"/>
      <c r="U482" s="142"/>
      <c r="V482" s="142"/>
      <c r="W482" s="142"/>
      <c r="X482" s="142"/>
      <c r="Y482" s="140">
        <v>0</v>
      </c>
      <c r="Z482" s="140">
        <v>0</v>
      </c>
      <c r="AA482" s="140">
        <v>20000000</v>
      </c>
      <c r="AB482" s="139">
        <v>0</v>
      </c>
      <c r="AC482" s="139">
        <v>0</v>
      </c>
      <c r="AD482" s="139">
        <v>0</v>
      </c>
      <c r="AE482" s="141">
        <v>20000000</v>
      </c>
      <c r="AF482" s="141">
        <v>20000000</v>
      </c>
      <c r="AG482" s="139">
        <v>0</v>
      </c>
      <c r="AH482" s="240"/>
      <c r="AI482" s="142"/>
      <c r="AJ482" s="142"/>
      <c r="AK482" s="142"/>
      <c r="AL482" s="142" t="s">
        <v>2302</v>
      </c>
      <c r="AM482" s="142" t="s">
        <v>2302</v>
      </c>
      <c r="AN482" s="250"/>
    </row>
    <row r="483" spans="1:40" x14ac:dyDescent="0.25">
      <c r="A483" s="233">
        <v>24</v>
      </c>
      <c r="B483" s="234" t="s">
        <v>1266</v>
      </c>
      <c r="C483" s="234" t="s">
        <v>1293</v>
      </c>
      <c r="D483" s="245">
        <v>20140359</v>
      </c>
      <c r="E483" s="244" t="s">
        <v>2303</v>
      </c>
      <c r="F483" s="244" t="s">
        <v>2469</v>
      </c>
      <c r="G483" s="244" t="s">
        <v>24</v>
      </c>
      <c r="H483" s="238" t="s">
        <v>244</v>
      </c>
      <c r="I483" s="247" t="s">
        <v>1246</v>
      </c>
      <c r="J483" s="236" t="s">
        <v>104</v>
      </c>
      <c r="K483" s="248"/>
      <c r="L483" s="249">
        <v>4267000</v>
      </c>
      <c r="M483" s="249">
        <v>0</v>
      </c>
      <c r="N483" s="143">
        <v>4267000</v>
      </c>
      <c r="O483" s="143"/>
      <c r="P483" s="142"/>
      <c r="Q483" s="142"/>
      <c r="R483" s="142"/>
      <c r="S483" s="142"/>
      <c r="T483" s="142"/>
      <c r="U483" s="142"/>
      <c r="V483" s="142"/>
      <c r="W483" s="142"/>
      <c r="X483" s="142"/>
      <c r="Y483" s="140">
        <v>0</v>
      </c>
      <c r="Z483" s="140">
        <v>0</v>
      </c>
      <c r="AA483" s="140">
        <v>4267285</v>
      </c>
      <c r="AB483" s="139">
        <v>0</v>
      </c>
      <c r="AC483" s="139">
        <v>0</v>
      </c>
      <c r="AD483" s="139">
        <v>0</v>
      </c>
      <c r="AE483" s="141">
        <v>4267285</v>
      </c>
      <c r="AF483" s="141">
        <v>4267285</v>
      </c>
      <c r="AG483" s="139">
        <v>-285</v>
      </c>
      <c r="AH483" s="240"/>
      <c r="AI483" s="142"/>
      <c r="AJ483" s="142"/>
      <c r="AK483" s="142"/>
      <c r="AL483" s="142" t="s">
        <v>2303</v>
      </c>
      <c r="AM483" s="142" t="s">
        <v>2303</v>
      </c>
      <c r="AN483" s="250"/>
    </row>
    <row r="484" spans="1:40" x14ac:dyDescent="0.25">
      <c r="A484" s="233">
        <v>24</v>
      </c>
      <c r="B484" s="234" t="s">
        <v>1266</v>
      </c>
      <c r="C484" s="234" t="s">
        <v>1293</v>
      </c>
      <c r="D484" s="245">
        <v>20140360</v>
      </c>
      <c r="E484" s="244" t="s">
        <v>2304</v>
      </c>
      <c r="F484" s="244" t="s">
        <v>2469</v>
      </c>
      <c r="G484" s="244" t="s">
        <v>24</v>
      </c>
      <c r="H484" s="238" t="s">
        <v>3096</v>
      </c>
      <c r="I484" s="247" t="s">
        <v>1246</v>
      </c>
      <c r="J484" s="236" t="s">
        <v>104</v>
      </c>
      <c r="K484" s="248"/>
      <c r="L484" s="249">
        <v>20000000</v>
      </c>
      <c r="M484" s="249">
        <v>0</v>
      </c>
      <c r="N484" s="143">
        <v>20000000</v>
      </c>
      <c r="O484" s="143"/>
      <c r="P484" s="142"/>
      <c r="Q484" s="142"/>
      <c r="R484" s="142"/>
      <c r="S484" s="142"/>
      <c r="T484" s="142"/>
      <c r="U484" s="142"/>
      <c r="V484" s="142"/>
      <c r="W484" s="142"/>
      <c r="X484" s="142"/>
      <c r="Y484" s="140">
        <v>0</v>
      </c>
      <c r="Z484" s="140">
        <v>0</v>
      </c>
      <c r="AA484" s="140">
        <v>20000000</v>
      </c>
      <c r="AB484" s="139">
        <v>0</v>
      </c>
      <c r="AC484" s="139">
        <v>0</v>
      </c>
      <c r="AD484" s="139">
        <v>0</v>
      </c>
      <c r="AE484" s="141">
        <v>20000000</v>
      </c>
      <c r="AF484" s="141">
        <v>20000000</v>
      </c>
      <c r="AG484" s="139">
        <v>0</v>
      </c>
      <c r="AH484" s="240"/>
      <c r="AI484" s="142"/>
      <c r="AJ484" s="142"/>
      <c r="AK484" s="142"/>
      <c r="AL484" s="142" t="s">
        <v>2304</v>
      </c>
      <c r="AM484" s="142" t="s">
        <v>2304</v>
      </c>
      <c r="AN484" s="250"/>
    </row>
    <row r="485" spans="1:40" x14ac:dyDescent="0.25">
      <c r="A485" s="233">
        <v>24</v>
      </c>
      <c r="B485" s="234" t="s">
        <v>1266</v>
      </c>
      <c r="C485" s="234" t="s">
        <v>1293</v>
      </c>
      <c r="D485" s="245">
        <v>20140361</v>
      </c>
      <c r="E485" s="244" t="s">
        <v>2305</v>
      </c>
      <c r="F485" s="244" t="s">
        <v>2469</v>
      </c>
      <c r="G485" s="244" t="s">
        <v>24</v>
      </c>
      <c r="H485" s="238" t="s">
        <v>43</v>
      </c>
      <c r="I485" s="247" t="s">
        <v>1246</v>
      </c>
      <c r="J485" s="236" t="s">
        <v>104</v>
      </c>
      <c r="K485" s="248"/>
      <c r="L485" s="249">
        <v>17044000</v>
      </c>
      <c r="M485" s="249">
        <v>0</v>
      </c>
      <c r="N485" s="143">
        <v>17044000</v>
      </c>
      <c r="O485" s="143"/>
      <c r="P485" s="142"/>
      <c r="Q485" s="142"/>
      <c r="R485" s="142"/>
      <c r="S485" s="142"/>
      <c r="T485" s="142"/>
      <c r="U485" s="142"/>
      <c r="V485" s="142"/>
      <c r="W485" s="142"/>
      <c r="X485" s="142"/>
      <c r="Y485" s="140">
        <v>0</v>
      </c>
      <c r="Z485" s="140">
        <v>0</v>
      </c>
      <c r="AA485" s="140">
        <v>17043940</v>
      </c>
      <c r="AB485" s="139">
        <v>0</v>
      </c>
      <c r="AC485" s="139">
        <v>0</v>
      </c>
      <c r="AD485" s="139">
        <v>0</v>
      </c>
      <c r="AE485" s="141">
        <v>17043940</v>
      </c>
      <c r="AF485" s="141">
        <v>17043940</v>
      </c>
      <c r="AG485" s="139">
        <v>60</v>
      </c>
      <c r="AH485" s="240"/>
      <c r="AI485" s="142"/>
      <c r="AJ485" s="142"/>
      <c r="AK485" s="142"/>
      <c r="AL485" s="142" t="s">
        <v>2305</v>
      </c>
      <c r="AM485" s="142" t="s">
        <v>2305</v>
      </c>
      <c r="AN485" s="250"/>
    </row>
    <row r="486" spans="1:40" x14ac:dyDescent="0.25">
      <c r="A486" s="233">
        <v>24</v>
      </c>
      <c r="B486" s="234" t="s">
        <v>1266</v>
      </c>
      <c r="C486" s="234" t="s">
        <v>1293</v>
      </c>
      <c r="D486" s="245">
        <v>20140362</v>
      </c>
      <c r="E486" s="244" t="s">
        <v>2306</v>
      </c>
      <c r="F486" s="244" t="s">
        <v>2469</v>
      </c>
      <c r="G486" s="244" t="s">
        <v>24</v>
      </c>
      <c r="H486" s="238" t="s">
        <v>256</v>
      </c>
      <c r="I486" s="247" t="s">
        <v>1246</v>
      </c>
      <c r="J486" s="236" t="s">
        <v>104</v>
      </c>
      <c r="K486" s="248"/>
      <c r="L486" s="249">
        <v>5062000</v>
      </c>
      <c r="M486" s="249">
        <v>0</v>
      </c>
      <c r="N486" s="143">
        <v>5062000</v>
      </c>
      <c r="O486" s="143"/>
      <c r="P486" s="142"/>
      <c r="Q486" s="142"/>
      <c r="R486" s="142"/>
      <c r="S486" s="142"/>
      <c r="T486" s="142"/>
      <c r="U486" s="142"/>
      <c r="V486" s="142"/>
      <c r="W486" s="142"/>
      <c r="X486" s="142"/>
      <c r="Y486" s="140">
        <v>0</v>
      </c>
      <c r="Z486" s="140">
        <v>0</v>
      </c>
      <c r="AA486" s="140">
        <v>5061500</v>
      </c>
      <c r="AB486" s="139">
        <v>0</v>
      </c>
      <c r="AC486" s="139">
        <v>0</v>
      </c>
      <c r="AD486" s="139">
        <v>0</v>
      </c>
      <c r="AE486" s="141">
        <v>5061500</v>
      </c>
      <c r="AF486" s="141">
        <v>5061500</v>
      </c>
      <c r="AG486" s="139">
        <v>500</v>
      </c>
      <c r="AH486" s="240"/>
      <c r="AI486" s="142"/>
      <c r="AJ486" s="142"/>
      <c r="AK486" s="142"/>
      <c r="AL486" s="142" t="s">
        <v>2306</v>
      </c>
      <c r="AM486" s="142" t="s">
        <v>2306</v>
      </c>
      <c r="AN486" s="250"/>
    </row>
    <row r="487" spans="1:40" x14ac:dyDescent="0.25">
      <c r="A487" s="233">
        <v>24</v>
      </c>
      <c r="B487" s="234" t="s">
        <v>1266</v>
      </c>
      <c r="C487" s="234" t="s">
        <v>1293</v>
      </c>
      <c r="D487" s="245">
        <v>20140363</v>
      </c>
      <c r="E487" s="244" t="s">
        <v>2307</v>
      </c>
      <c r="F487" s="244" t="s">
        <v>2469</v>
      </c>
      <c r="G487" s="244" t="s">
        <v>24</v>
      </c>
      <c r="H487" s="238" t="s">
        <v>43</v>
      </c>
      <c r="I487" s="247" t="s">
        <v>1246</v>
      </c>
      <c r="J487" s="236" t="s">
        <v>104</v>
      </c>
      <c r="K487" s="248"/>
      <c r="L487" s="249">
        <v>15000000</v>
      </c>
      <c r="M487" s="249">
        <v>0</v>
      </c>
      <c r="N487" s="143">
        <v>15000000</v>
      </c>
      <c r="O487" s="143"/>
      <c r="P487" s="142"/>
      <c r="Q487" s="142"/>
      <c r="R487" s="142"/>
      <c r="S487" s="142"/>
      <c r="T487" s="142"/>
      <c r="U487" s="142"/>
      <c r="V487" s="142"/>
      <c r="W487" s="142"/>
      <c r="X487" s="142"/>
      <c r="Y487" s="140">
        <v>0</v>
      </c>
      <c r="Z487" s="140">
        <v>0</v>
      </c>
      <c r="AA487" s="140">
        <v>15000000</v>
      </c>
      <c r="AB487" s="139">
        <v>0</v>
      </c>
      <c r="AC487" s="139">
        <v>0</v>
      </c>
      <c r="AD487" s="139">
        <v>0</v>
      </c>
      <c r="AE487" s="141">
        <v>15000000</v>
      </c>
      <c r="AF487" s="141">
        <v>15000000</v>
      </c>
      <c r="AG487" s="139">
        <v>0</v>
      </c>
      <c r="AH487" s="240"/>
      <c r="AI487" s="142"/>
      <c r="AJ487" s="142"/>
      <c r="AK487" s="142"/>
      <c r="AL487" s="142" t="s">
        <v>2307</v>
      </c>
      <c r="AM487" s="142" t="s">
        <v>2307</v>
      </c>
      <c r="AN487" s="250"/>
    </row>
    <row r="488" spans="1:40" x14ac:dyDescent="0.25">
      <c r="A488" s="233">
        <v>24</v>
      </c>
      <c r="B488" s="234" t="s">
        <v>1266</v>
      </c>
      <c r="C488" s="234" t="s">
        <v>1293</v>
      </c>
      <c r="D488" s="245">
        <v>20140364</v>
      </c>
      <c r="E488" s="244" t="s">
        <v>2308</v>
      </c>
      <c r="F488" s="244" t="s">
        <v>2469</v>
      </c>
      <c r="G488" s="244" t="s">
        <v>24</v>
      </c>
      <c r="H488" s="238" t="s">
        <v>151</v>
      </c>
      <c r="I488" s="247" t="s">
        <v>1246</v>
      </c>
      <c r="J488" s="236" t="s">
        <v>104</v>
      </c>
      <c r="K488" s="248"/>
      <c r="L488" s="249">
        <v>20000000</v>
      </c>
      <c r="M488" s="249">
        <v>0</v>
      </c>
      <c r="N488" s="143">
        <v>20000000</v>
      </c>
      <c r="O488" s="143"/>
      <c r="P488" s="142"/>
      <c r="Q488" s="142"/>
      <c r="R488" s="142"/>
      <c r="S488" s="142"/>
      <c r="T488" s="142"/>
      <c r="U488" s="142"/>
      <c r="V488" s="142"/>
      <c r="W488" s="142"/>
      <c r="X488" s="142"/>
      <c r="Y488" s="140">
        <v>0</v>
      </c>
      <c r="Z488" s="140">
        <v>0</v>
      </c>
      <c r="AA488" s="140">
        <v>20000000</v>
      </c>
      <c r="AB488" s="139">
        <v>0</v>
      </c>
      <c r="AC488" s="139">
        <v>0</v>
      </c>
      <c r="AD488" s="139">
        <v>0</v>
      </c>
      <c r="AE488" s="141">
        <v>20000000</v>
      </c>
      <c r="AF488" s="141">
        <v>20000000</v>
      </c>
      <c r="AG488" s="139">
        <v>0</v>
      </c>
      <c r="AH488" s="240"/>
      <c r="AI488" s="142"/>
      <c r="AJ488" s="142"/>
      <c r="AK488" s="142"/>
      <c r="AL488" s="142" t="s">
        <v>2308</v>
      </c>
      <c r="AM488" s="142" t="s">
        <v>2308</v>
      </c>
      <c r="AN488" s="250"/>
    </row>
    <row r="489" spans="1:40" x14ac:dyDescent="0.25">
      <c r="A489" s="233">
        <v>24</v>
      </c>
      <c r="B489" s="234" t="s">
        <v>1266</v>
      </c>
      <c r="C489" s="234" t="s">
        <v>1293</v>
      </c>
      <c r="D489" s="245">
        <v>20140365</v>
      </c>
      <c r="E489" s="244" t="s">
        <v>2309</v>
      </c>
      <c r="F489" s="244" t="s">
        <v>2469</v>
      </c>
      <c r="G489" s="244" t="s">
        <v>24</v>
      </c>
      <c r="H489" s="238" t="s">
        <v>200</v>
      </c>
      <c r="I489" s="247" t="s">
        <v>1246</v>
      </c>
      <c r="J489" s="236" t="s">
        <v>104</v>
      </c>
      <c r="K489" s="248"/>
      <c r="L489" s="249">
        <v>15000000</v>
      </c>
      <c r="M489" s="249">
        <v>0</v>
      </c>
      <c r="N489" s="143">
        <v>15000000</v>
      </c>
      <c r="O489" s="143"/>
      <c r="P489" s="142"/>
      <c r="Q489" s="142"/>
      <c r="R489" s="142"/>
      <c r="S489" s="142"/>
      <c r="T489" s="142"/>
      <c r="U489" s="142"/>
      <c r="V489" s="142"/>
      <c r="W489" s="142"/>
      <c r="X489" s="142"/>
      <c r="Y489" s="140">
        <v>0</v>
      </c>
      <c r="Z489" s="140">
        <v>0</v>
      </c>
      <c r="AA489" s="140">
        <v>15000000</v>
      </c>
      <c r="AB489" s="139">
        <v>0</v>
      </c>
      <c r="AC489" s="139">
        <v>0</v>
      </c>
      <c r="AD489" s="139">
        <v>0</v>
      </c>
      <c r="AE489" s="141">
        <v>15000000</v>
      </c>
      <c r="AF489" s="141">
        <v>15000000</v>
      </c>
      <c r="AG489" s="139">
        <v>0</v>
      </c>
      <c r="AH489" s="240"/>
      <c r="AI489" s="142"/>
      <c r="AJ489" s="142"/>
      <c r="AK489" s="142"/>
      <c r="AL489" s="142" t="s">
        <v>2309</v>
      </c>
      <c r="AM489" s="142" t="s">
        <v>2309</v>
      </c>
      <c r="AN489" s="250"/>
    </row>
    <row r="490" spans="1:40" x14ac:dyDescent="0.25">
      <c r="A490" s="233">
        <v>24</v>
      </c>
      <c r="B490" s="234" t="s">
        <v>1266</v>
      </c>
      <c r="C490" s="234" t="s">
        <v>1293</v>
      </c>
      <c r="D490" s="245">
        <v>20140366</v>
      </c>
      <c r="E490" s="244" t="s">
        <v>2310</v>
      </c>
      <c r="F490" s="244" t="s">
        <v>2469</v>
      </c>
      <c r="G490" s="244" t="s">
        <v>24</v>
      </c>
      <c r="H490" s="238" t="s">
        <v>39</v>
      </c>
      <c r="I490" s="247" t="s">
        <v>1246</v>
      </c>
      <c r="J490" s="236" t="s">
        <v>104</v>
      </c>
      <c r="K490" s="248"/>
      <c r="L490" s="249">
        <v>20000000</v>
      </c>
      <c r="M490" s="249">
        <v>0</v>
      </c>
      <c r="N490" s="143">
        <v>20000000</v>
      </c>
      <c r="O490" s="143"/>
      <c r="P490" s="142"/>
      <c r="Q490" s="142"/>
      <c r="R490" s="142"/>
      <c r="S490" s="142"/>
      <c r="T490" s="142"/>
      <c r="U490" s="142"/>
      <c r="V490" s="142"/>
      <c r="W490" s="142"/>
      <c r="X490" s="142"/>
      <c r="Y490" s="140">
        <v>0</v>
      </c>
      <c r="Z490" s="140">
        <v>0</v>
      </c>
      <c r="AA490" s="140">
        <v>20000000</v>
      </c>
      <c r="AB490" s="139">
        <v>0</v>
      </c>
      <c r="AC490" s="139">
        <v>0</v>
      </c>
      <c r="AD490" s="139">
        <v>0</v>
      </c>
      <c r="AE490" s="141">
        <v>20000000</v>
      </c>
      <c r="AF490" s="141">
        <v>20000000</v>
      </c>
      <c r="AG490" s="139">
        <v>0</v>
      </c>
      <c r="AH490" s="240"/>
      <c r="AI490" s="142"/>
      <c r="AJ490" s="142"/>
      <c r="AK490" s="142"/>
      <c r="AL490" s="142" t="s">
        <v>2310</v>
      </c>
      <c r="AM490" s="142" t="s">
        <v>2310</v>
      </c>
      <c r="AN490" s="250"/>
    </row>
    <row r="491" spans="1:40" x14ac:dyDescent="0.25">
      <c r="A491" s="233">
        <v>24</v>
      </c>
      <c r="B491" s="234" t="s">
        <v>1266</v>
      </c>
      <c r="C491" s="234" t="s">
        <v>1293</v>
      </c>
      <c r="D491" s="245">
        <v>20140367</v>
      </c>
      <c r="E491" s="244" t="s">
        <v>2311</v>
      </c>
      <c r="F491" s="244" t="s">
        <v>2469</v>
      </c>
      <c r="G491" s="244" t="s">
        <v>24</v>
      </c>
      <c r="H491" s="238" t="s">
        <v>150</v>
      </c>
      <c r="I491" s="247" t="s">
        <v>1246</v>
      </c>
      <c r="J491" s="236" t="s">
        <v>104</v>
      </c>
      <c r="K491" s="248"/>
      <c r="L491" s="249">
        <v>15000000</v>
      </c>
      <c r="M491" s="249">
        <v>0</v>
      </c>
      <c r="N491" s="143">
        <v>15000000</v>
      </c>
      <c r="O491" s="143"/>
      <c r="P491" s="142"/>
      <c r="Q491" s="142"/>
      <c r="R491" s="142"/>
      <c r="S491" s="142"/>
      <c r="T491" s="142"/>
      <c r="U491" s="142"/>
      <c r="V491" s="142"/>
      <c r="W491" s="142"/>
      <c r="X491" s="142"/>
      <c r="Y491" s="140">
        <v>0</v>
      </c>
      <c r="Z491" s="140">
        <v>0</v>
      </c>
      <c r="AA491" s="140">
        <v>15000000</v>
      </c>
      <c r="AB491" s="139">
        <v>0</v>
      </c>
      <c r="AC491" s="139">
        <v>0</v>
      </c>
      <c r="AD491" s="139">
        <v>0</v>
      </c>
      <c r="AE491" s="141">
        <v>15000000</v>
      </c>
      <c r="AF491" s="141">
        <v>15000000</v>
      </c>
      <c r="AG491" s="139">
        <v>0</v>
      </c>
      <c r="AH491" s="240"/>
      <c r="AI491" s="142"/>
      <c r="AJ491" s="142"/>
      <c r="AK491" s="142"/>
      <c r="AL491" s="142" t="s">
        <v>2311</v>
      </c>
      <c r="AM491" s="142" t="s">
        <v>2311</v>
      </c>
      <c r="AN491" s="250"/>
    </row>
    <row r="492" spans="1:40" x14ac:dyDescent="0.25">
      <c r="A492" s="233">
        <v>24</v>
      </c>
      <c r="B492" s="234" t="s">
        <v>1266</v>
      </c>
      <c r="C492" s="234" t="s">
        <v>1293</v>
      </c>
      <c r="D492" s="245">
        <v>20140368</v>
      </c>
      <c r="E492" s="244" t="s">
        <v>2312</v>
      </c>
      <c r="F492" s="244" t="s">
        <v>2469</v>
      </c>
      <c r="G492" s="244" t="s">
        <v>24</v>
      </c>
      <c r="H492" s="238" t="s">
        <v>150</v>
      </c>
      <c r="I492" s="247" t="s">
        <v>1246</v>
      </c>
      <c r="J492" s="236" t="s">
        <v>104</v>
      </c>
      <c r="K492" s="248"/>
      <c r="L492" s="249">
        <v>18000000</v>
      </c>
      <c r="M492" s="249">
        <v>0</v>
      </c>
      <c r="N492" s="143">
        <v>18000000</v>
      </c>
      <c r="O492" s="143"/>
      <c r="P492" s="142"/>
      <c r="Q492" s="142"/>
      <c r="R492" s="142"/>
      <c r="S492" s="142"/>
      <c r="T492" s="142"/>
      <c r="U492" s="142"/>
      <c r="V492" s="142"/>
      <c r="W492" s="142"/>
      <c r="X492" s="142"/>
      <c r="Y492" s="140">
        <v>0</v>
      </c>
      <c r="Z492" s="140">
        <v>0</v>
      </c>
      <c r="AA492" s="140">
        <v>18000000</v>
      </c>
      <c r="AB492" s="139">
        <v>0</v>
      </c>
      <c r="AC492" s="139">
        <v>0</v>
      </c>
      <c r="AD492" s="139">
        <v>0</v>
      </c>
      <c r="AE492" s="141">
        <v>18000000</v>
      </c>
      <c r="AF492" s="141">
        <v>18000000</v>
      </c>
      <c r="AG492" s="139">
        <v>0</v>
      </c>
      <c r="AH492" s="240"/>
      <c r="AI492" s="142"/>
      <c r="AJ492" s="142"/>
      <c r="AK492" s="142"/>
      <c r="AL492" s="142" t="s">
        <v>2312</v>
      </c>
      <c r="AM492" s="142" t="s">
        <v>2312</v>
      </c>
      <c r="AN492" s="250"/>
    </row>
    <row r="493" spans="1:40" x14ac:dyDescent="0.25">
      <c r="A493" s="233">
        <v>24</v>
      </c>
      <c r="B493" s="234" t="s">
        <v>1266</v>
      </c>
      <c r="C493" s="234" t="s">
        <v>1293</v>
      </c>
      <c r="D493" s="245">
        <v>20140369</v>
      </c>
      <c r="E493" s="244" t="s">
        <v>2313</v>
      </c>
      <c r="F493" s="244" t="s">
        <v>2469</v>
      </c>
      <c r="G493" s="244" t="s">
        <v>24</v>
      </c>
      <c r="H493" s="238" t="s">
        <v>79</v>
      </c>
      <c r="I493" s="247" t="s">
        <v>1246</v>
      </c>
      <c r="J493" s="236" t="s">
        <v>104</v>
      </c>
      <c r="K493" s="248"/>
      <c r="L493" s="249">
        <v>20000000</v>
      </c>
      <c r="M493" s="249">
        <v>0</v>
      </c>
      <c r="N493" s="143">
        <v>20000000</v>
      </c>
      <c r="O493" s="143"/>
      <c r="P493" s="142"/>
      <c r="Q493" s="142"/>
      <c r="R493" s="142"/>
      <c r="S493" s="142"/>
      <c r="T493" s="142"/>
      <c r="U493" s="142"/>
      <c r="V493" s="142"/>
      <c r="W493" s="142"/>
      <c r="X493" s="142"/>
      <c r="Y493" s="140">
        <v>0</v>
      </c>
      <c r="Z493" s="140">
        <v>0</v>
      </c>
      <c r="AA493" s="140">
        <v>20000000</v>
      </c>
      <c r="AB493" s="139">
        <v>0</v>
      </c>
      <c r="AC493" s="139">
        <v>0</v>
      </c>
      <c r="AD493" s="139">
        <v>0</v>
      </c>
      <c r="AE493" s="141">
        <v>20000000</v>
      </c>
      <c r="AF493" s="141">
        <v>20000000</v>
      </c>
      <c r="AG493" s="139">
        <v>0</v>
      </c>
      <c r="AH493" s="240"/>
      <c r="AI493" s="142"/>
      <c r="AJ493" s="142"/>
      <c r="AK493" s="142"/>
      <c r="AL493" s="142" t="s">
        <v>2313</v>
      </c>
      <c r="AM493" s="142" t="s">
        <v>2313</v>
      </c>
      <c r="AN493" s="250"/>
    </row>
    <row r="494" spans="1:40" x14ac:dyDescent="0.25">
      <c r="A494" s="233">
        <v>24</v>
      </c>
      <c r="B494" s="234" t="s">
        <v>1266</v>
      </c>
      <c r="C494" s="234" t="s">
        <v>1293</v>
      </c>
      <c r="D494" s="245">
        <v>20140370</v>
      </c>
      <c r="E494" s="244" t="s">
        <v>2314</v>
      </c>
      <c r="F494" s="244" t="s">
        <v>2469</v>
      </c>
      <c r="G494" s="244" t="s">
        <v>24</v>
      </c>
      <c r="H494" s="238" t="s">
        <v>150</v>
      </c>
      <c r="I494" s="247" t="s">
        <v>1246</v>
      </c>
      <c r="J494" s="236" t="s">
        <v>104</v>
      </c>
      <c r="K494" s="248"/>
      <c r="L494" s="249">
        <v>15000000</v>
      </c>
      <c r="M494" s="249">
        <v>0</v>
      </c>
      <c r="N494" s="143">
        <v>15000000</v>
      </c>
      <c r="O494" s="143"/>
      <c r="P494" s="142"/>
      <c r="Q494" s="142"/>
      <c r="R494" s="142"/>
      <c r="S494" s="142"/>
      <c r="T494" s="142"/>
      <c r="U494" s="142"/>
      <c r="V494" s="142"/>
      <c r="W494" s="142"/>
      <c r="X494" s="142"/>
      <c r="Y494" s="140">
        <v>0</v>
      </c>
      <c r="Z494" s="140">
        <v>0</v>
      </c>
      <c r="AA494" s="140">
        <v>15000000</v>
      </c>
      <c r="AB494" s="139">
        <v>0</v>
      </c>
      <c r="AC494" s="139">
        <v>0</v>
      </c>
      <c r="AD494" s="139">
        <v>0</v>
      </c>
      <c r="AE494" s="141">
        <v>15000000</v>
      </c>
      <c r="AF494" s="141">
        <v>15000000</v>
      </c>
      <c r="AG494" s="139">
        <v>0</v>
      </c>
      <c r="AH494" s="240"/>
      <c r="AI494" s="142"/>
      <c r="AJ494" s="142"/>
      <c r="AK494" s="142"/>
      <c r="AL494" s="142" t="s">
        <v>2314</v>
      </c>
      <c r="AM494" s="142" t="s">
        <v>2314</v>
      </c>
      <c r="AN494" s="250"/>
    </row>
    <row r="495" spans="1:40" x14ac:dyDescent="0.25">
      <c r="A495" s="233">
        <v>24</v>
      </c>
      <c r="B495" s="234" t="s">
        <v>1266</v>
      </c>
      <c r="C495" s="234" t="s">
        <v>1293</v>
      </c>
      <c r="D495" s="245">
        <v>20140371</v>
      </c>
      <c r="E495" s="244" t="s">
        <v>2315</v>
      </c>
      <c r="F495" s="244" t="s">
        <v>2469</v>
      </c>
      <c r="G495" s="244" t="s">
        <v>24</v>
      </c>
      <c r="H495" s="238" t="s">
        <v>79</v>
      </c>
      <c r="I495" s="247" t="s">
        <v>1246</v>
      </c>
      <c r="J495" s="236" t="s">
        <v>104</v>
      </c>
      <c r="K495" s="248"/>
      <c r="L495" s="249">
        <v>20000000</v>
      </c>
      <c r="M495" s="249">
        <v>0</v>
      </c>
      <c r="N495" s="143">
        <v>20000000</v>
      </c>
      <c r="O495" s="143"/>
      <c r="P495" s="142"/>
      <c r="Q495" s="142"/>
      <c r="R495" s="142"/>
      <c r="S495" s="142"/>
      <c r="T495" s="142"/>
      <c r="U495" s="142"/>
      <c r="V495" s="142"/>
      <c r="W495" s="142"/>
      <c r="X495" s="142"/>
      <c r="Y495" s="140">
        <v>0</v>
      </c>
      <c r="Z495" s="140">
        <v>0</v>
      </c>
      <c r="AA495" s="140">
        <v>20000000</v>
      </c>
      <c r="AB495" s="139">
        <v>0</v>
      </c>
      <c r="AC495" s="139">
        <v>0</v>
      </c>
      <c r="AD495" s="139">
        <v>0</v>
      </c>
      <c r="AE495" s="141">
        <v>20000000</v>
      </c>
      <c r="AF495" s="141">
        <v>20000000</v>
      </c>
      <c r="AG495" s="139">
        <v>0</v>
      </c>
      <c r="AH495" s="240"/>
      <c r="AI495" s="142"/>
      <c r="AJ495" s="142"/>
      <c r="AK495" s="142"/>
      <c r="AL495" s="142" t="s">
        <v>2315</v>
      </c>
      <c r="AM495" s="142" t="s">
        <v>2315</v>
      </c>
      <c r="AN495" s="250"/>
    </row>
    <row r="496" spans="1:40" x14ac:dyDescent="0.25">
      <c r="A496" s="233">
        <v>24</v>
      </c>
      <c r="B496" s="234" t="s">
        <v>1266</v>
      </c>
      <c r="C496" s="234" t="s">
        <v>1293</v>
      </c>
      <c r="D496" s="245">
        <v>20140372</v>
      </c>
      <c r="E496" s="244" t="s">
        <v>2316</v>
      </c>
      <c r="F496" s="244" t="s">
        <v>2469</v>
      </c>
      <c r="G496" s="244" t="s">
        <v>24</v>
      </c>
      <c r="H496" s="244" t="s">
        <v>2491</v>
      </c>
      <c r="I496" s="247" t="s">
        <v>1246</v>
      </c>
      <c r="J496" s="236" t="s">
        <v>104</v>
      </c>
      <c r="K496" s="248"/>
      <c r="L496" s="249">
        <v>12500000</v>
      </c>
      <c r="M496" s="249">
        <v>0</v>
      </c>
      <c r="N496" s="143">
        <v>12500000</v>
      </c>
      <c r="O496" s="143"/>
      <c r="P496" s="142"/>
      <c r="Q496" s="142"/>
      <c r="R496" s="142"/>
      <c r="S496" s="142"/>
      <c r="T496" s="142"/>
      <c r="U496" s="142"/>
      <c r="V496" s="142"/>
      <c r="W496" s="142"/>
      <c r="X496" s="142"/>
      <c r="Y496" s="140">
        <v>0</v>
      </c>
      <c r="Z496" s="140">
        <v>0</v>
      </c>
      <c r="AA496" s="140">
        <v>12500000</v>
      </c>
      <c r="AB496" s="139">
        <v>0</v>
      </c>
      <c r="AC496" s="139">
        <v>0</v>
      </c>
      <c r="AD496" s="139">
        <v>0</v>
      </c>
      <c r="AE496" s="141">
        <v>12500000</v>
      </c>
      <c r="AF496" s="141">
        <v>12500000</v>
      </c>
      <c r="AG496" s="139">
        <v>0</v>
      </c>
      <c r="AH496" s="240"/>
      <c r="AI496" s="142"/>
      <c r="AJ496" s="142"/>
      <c r="AK496" s="142"/>
      <c r="AL496" s="142" t="s">
        <v>2316</v>
      </c>
      <c r="AM496" s="142" t="s">
        <v>2316</v>
      </c>
      <c r="AN496" s="250"/>
    </row>
    <row r="497" spans="1:40" x14ac:dyDescent="0.25">
      <c r="A497" s="233">
        <v>24</v>
      </c>
      <c r="B497" s="234" t="s">
        <v>1266</v>
      </c>
      <c r="C497" s="234" t="s">
        <v>1293</v>
      </c>
      <c r="D497" s="245">
        <v>20140373</v>
      </c>
      <c r="E497" s="244" t="s">
        <v>2317</v>
      </c>
      <c r="F497" s="244" t="s">
        <v>2469</v>
      </c>
      <c r="G497" s="244" t="s">
        <v>24</v>
      </c>
      <c r="H497" s="244" t="s">
        <v>2491</v>
      </c>
      <c r="I497" s="247" t="s">
        <v>1246</v>
      </c>
      <c r="J497" s="236" t="s">
        <v>104</v>
      </c>
      <c r="K497" s="248"/>
      <c r="L497" s="249">
        <v>12500000</v>
      </c>
      <c r="M497" s="249">
        <v>0</v>
      </c>
      <c r="N497" s="143">
        <v>12500000</v>
      </c>
      <c r="O497" s="143"/>
      <c r="P497" s="142"/>
      <c r="Q497" s="142"/>
      <c r="R497" s="142"/>
      <c r="S497" s="142"/>
      <c r="T497" s="142"/>
      <c r="U497" s="142"/>
      <c r="V497" s="142"/>
      <c r="W497" s="142"/>
      <c r="X497" s="142"/>
      <c r="Y497" s="140">
        <v>0</v>
      </c>
      <c r="Z497" s="140">
        <v>0</v>
      </c>
      <c r="AA497" s="140">
        <v>12500000</v>
      </c>
      <c r="AB497" s="139">
        <v>0</v>
      </c>
      <c r="AC497" s="139">
        <v>0</v>
      </c>
      <c r="AD497" s="139">
        <v>0</v>
      </c>
      <c r="AE497" s="141">
        <v>12500000</v>
      </c>
      <c r="AF497" s="141">
        <v>12500000</v>
      </c>
      <c r="AG497" s="139">
        <v>0</v>
      </c>
      <c r="AH497" s="240"/>
      <c r="AI497" s="142"/>
      <c r="AJ497" s="142"/>
      <c r="AK497" s="142"/>
      <c r="AL497" s="142" t="s">
        <v>2317</v>
      </c>
      <c r="AM497" s="142" t="s">
        <v>2317</v>
      </c>
      <c r="AN497" s="250"/>
    </row>
    <row r="498" spans="1:40" x14ac:dyDescent="0.25">
      <c r="A498" s="233">
        <v>24</v>
      </c>
      <c r="B498" s="234" t="s">
        <v>1266</v>
      </c>
      <c r="C498" s="234" t="s">
        <v>1293</v>
      </c>
      <c r="D498" s="245">
        <v>20140374</v>
      </c>
      <c r="E498" s="244" t="s">
        <v>2318</v>
      </c>
      <c r="F498" s="244" t="s">
        <v>2469</v>
      </c>
      <c r="G498" s="244" t="s">
        <v>24</v>
      </c>
      <c r="H498" s="238" t="s">
        <v>148</v>
      </c>
      <c r="I498" s="247" t="s">
        <v>1246</v>
      </c>
      <c r="J498" s="236" t="s">
        <v>104</v>
      </c>
      <c r="K498" s="248"/>
      <c r="L498" s="249">
        <v>17136000</v>
      </c>
      <c r="M498" s="249">
        <v>0</v>
      </c>
      <c r="N498" s="143">
        <v>17136000</v>
      </c>
      <c r="O498" s="143"/>
      <c r="P498" s="142"/>
      <c r="Q498" s="142"/>
      <c r="R498" s="142"/>
      <c r="S498" s="142"/>
      <c r="T498" s="142"/>
      <c r="U498" s="142"/>
      <c r="V498" s="142"/>
      <c r="W498" s="142"/>
      <c r="X498" s="142"/>
      <c r="Y498" s="140">
        <v>0</v>
      </c>
      <c r="Z498" s="140">
        <v>0</v>
      </c>
      <c r="AA498" s="140">
        <v>17135459</v>
      </c>
      <c r="AB498" s="139">
        <v>0</v>
      </c>
      <c r="AC498" s="139">
        <v>0</v>
      </c>
      <c r="AD498" s="139">
        <v>0</v>
      </c>
      <c r="AE498" s="141">
        <v>17135459</v>
      </c>
      <c r="AF498" s="141">
        <v>17135459</v>
      </c>
      <c r="AG498" s="139">
        <v>541</v>
      </c>
      <c r="AH498" s="240"/>
      <c r="AI498" s="142"/>
      <c r="AJ498" s="142"/>
      <c r="AK498" s="142"/>
      <c r="AL498" s="142" t="s">
        <v>2318</v>
      </c>
      <c r="AM498" s="142" t="s">
        <v>2318</v>
      </c>
      <c r="AN498" s="250"/>
    </row>
    <row r="499" spans="1:40" x14ac:dyDescent="0.25">
      <c r="A499" s="233">
        <v>24</v>
      </c>
      <c r="B499" s="234" t="s">
        <v>1266</v>
      </c>
      <c r="C499" s="234" t="s">
        <v>1293</v>
      </c>
      <c r="D499" s="245">
        <v>20140375</v>
      </c>
      <c r="E499" s="244" t="s">
        <v>2319</v>
      </c>
      <c r="F499" s="244" t="s">
        <v>2469</v>
      </c>
      <c r="G499" s="244" t="s">
        <v>24</v>
      </c>
      <c r="H499" s="238" t="s">
        <v>486</v>
      </c>
      <c r="I499" s="247" t="s">
        <v>1246</v>
      </c>
      <c r="J499" s="236" t="s">
        <v>104</v>
      </c>
      <c r="K499" s="248"/>
      <c r="L499" s="249">
        <v>10300000</v>
      </c>
      <c r="M499" s="249">
        <v>0</v>
      </c>
      <c r="N499" s="143">
        <v>10300000</v>
      </c>
      <c r="O499" s="143"/>
      <c r="P499" s="142"/>
      <c r="Q499" s="142"/>
      <c r="R499" s="142"/>
      <c r="S499" s="142"/>
      <c r="T499" s="142"/>
      <c r="U499" s="142"/>
      <c r="V499" s="142"/>
      <c r="W499" s="142"/>
      <c r="X499" s="142"/>
      <c r="Y499" s="140">
        <v>0</v>
      </c>
      <c r="Z499" s="140">
        <v>0</v>
      </c>
      <c r="AA499" s="140">
        <v>10300000</v>
      </c>
      <c r="AB499" s="139">
        <v>0</v>
      </c>
      <c r="AC499" s="139">
        <v>0</v>
      </c>
      <c r="AD499" s="139">
        <v>0</v>
      </c>
      <c r="AE499" s="141">
        <v>10300000</v>
      </c>
      <c r="AF499" s="141">
        <v>10300000</v>
      </c>
      <c r="AG499" s="139">
        <v>0</v>
      </c>
      <c r="AH499" s="240"/>
      <c r="AI499" s="142"/>
      <c r="AJ499" s="142"/>
      <c r="AK499" s="142"/>
      <c r="AL499" s="142" t="s">
        <v>2319</v>
      </c>
      <c r="AM499" s="142" t="s">
        <v>2319</v>
      </c>
      <c r="AN499" s="250"/>
    </row>
    <row r="500" spans="1:40" x14ac:dyDescent="0.25">
      <c r="A500" s="233">
        <v>24</v>
      </c>
      <c r="B500" s="234" t="s">
        <v>1266</v>
      </c>
      <c r="C500" s="234" t="s">
        <v>1293</v>
      </c>
      <c r="D500" s="245">
        <v>20140376</v>
      </c>
      <c r="E500" s="244" t="s">
        <v>2320</v>
      </c>
      <c r="F500" s="244" t="s">
        <v>2469</v>
      </c>
      <c r="G500" s="244" t="s">
        <v>24</v>
      </c>
      <c r="H500" s="238" t="s">
        <v>486</v>
      </c>
      <c r="I500" s="247" t="s">
        <v>1246</v>
      </c>
      <c r="J500" s="236" t="s">
        <v>104</v>
      </c>
      <c r="K500" s="248"/>
      <c r="L500" s="249">
        <v>18110000</v>
      </c>
      <c r="M500" s="249">
        <v>0</v>
      </c>
      <c r="N500" s="143">
        <v>18110000</v>
      </c>
      <c r="O500" s="143"/>
      <c r="P500" s="142"/>
      <c r="Q500" s="142"/>
      <c r="R500" s="142"/>
      <c r="S500" s="142"/>
      <c r="T500" s="142"/>
      <c r="U500" s="142"/>
      <c r="V500" s="142"/>
      <c r="W500" s="142"/>
      <c r="X500" s="142"/>
      <c r="Y500" s="140">
        <v>0</v>
      </c>
      <c r="Z500" s="140">
        <v>0</v>
      </c>
      <c r="AA500" s="140">
        <v>18110220</v>
      </c>
      <c r="AB500" s="139">
        <v>0</v>
      </c>
      <c r="AC500" s="139">
        <v>0</v>
      </c>
      <c r="AD500" s="139">
        <v>0</v>
      </c>
      <c r="AE500" s="141">
        <v>18110220</v>
      </c>
      <c r="AF500" s="141">
        <v>18110220</v>
      </c>
      <c r="AG500" s="139">
        <v>-220</v>
      </c>
      <c r="AH500" s="240"/>
      <c r="AI500" s="142"/>
      <c r="AJ500" s="142"/>
      <c r="AK500" s="142"/>
      <c r="AL500" s="142" t="s">
        <v>2320</v>
      </c>
      <c r="AM500" s="142" t="s">
        <v>2320</v>
      </c>
      <c r="AN500" s="250"/>
    </row>
    <row r="501" spans="1:40" x14ac:dyDescent="0.25">
      <c r="A501" s="233">
        <v>24</v>
      </c>
      <c r="B501" s="234" t="s">
        <v>1266</v>
      </c>
      <c r="C501" s="234" t="s">
        <v>1293</v>
      </c>
      <c r="D501" s="245">
        <v>20140377</v>
      </c>
      <c r="E501" s="244" t="s">
        <v>2321</v>
      </c>
      <c r="F501" s="244" t="s">
        <v>2469</v>
      </c>
      <c r="G501" s="244" t="s">
        <v>24</v>
      </c>
      <c r="H501" s="238" t="s">
        <v>148</v>
      </c>
      <c r="I501" s="247" t="s">
        <v>1246</v>
      </c>
      <c r="J501" s="236" t="s">
        <v>104</v>
      </c>
      <c r="K501" s="248"/>
      <c r="L501" s="249">
        <v>20000000</v>
      </c>
      <c r="M501" s="249">
        <v>0</v>
      </c>
      <c r="N501" s="143">
        <v>20000000</v>
      </c>
      <c r="O501" s="143"/>
      <c r="P501" s="142"/>
      <c r="Q501" s="142"/>
      <c r="R501" s="142"/>
      <c r="S501" s="142"/>
      <c r="T501" s="142"/>
      <c r="U501" s="142"/>
      <c r="V501" s="142"/>
      <c r="W501" s="142"/>
      <c r="X501" s="142"/>
      <c r="Y501" s="140">
        <v>0</v>
      </c>
      <c r="Z501" s="140">
        <v>0</v>
      </c>
      <c r="AA501" s="140">
        <v>20000000</v>
      </c>
      <c r="AB501" s="139">
        <v>0</v>
      </c>
      <c r="AC501" s="139">
        <v>0</v>
      </c>
      <c r="AD501" s="139">
        <v>0</v>
      </c>
      <c r="AE501" s="141">
        <v>20000000</v>
      </c>
      <c r="AF501" s="141">
        <v>20000000</v>
      </c>
      <c r="AG501" s="139">
        <v>0</v>
      </c>
      <c r="AH501" s="240"/>
      <c r="AI501" s="142"/>
      <c r="AJ501" s="142"/>
      <c r="AK501" s="142"/>
      <c r="AL501" s="142" t="s">
        <v>2321</v>
      </c>
      <c r="AM501" s="142" t="s">
        <v>2321</v>
      </c>
      <c r="AN501" s="250"/>
    </row>
    <row r="502" spans="1:40" x14ac:dyDescent="0.25">
      <c r="A502" s="233">
        <v>24</v>
      </c>
      <c r="B502" s="234" t="s">
        <v>1266</v>
      </c>
      <c r="C502" s="234" t="s">
        <v>1293</v>
      </c>
      <c r="D502" s="245">
        <v>20140378</v>
      </c>
      <c r="E502" s="244" t="s">
        <v>2322</v>
      </c>
      <c r="F502" s="244" t="s">
        <v>2469</v>
      </c>
      <c r="G502" s="244" t="s">
        <v>24</v>
      </c>
      <c r="H502" s="238" t="s">
        <v>148</v>
      </c>
      <c r="I502" s="247" t="s">
        <v>1246</v>
      </c>
      <c r="J502" s="236" t="s">
        <v>104</v>
      </c>
      <c r="K502" s="248"/>
      <c r="L502" s="249">
        <v>15140000</v>
      </c>
      <c r="M502" s="249">
        <v>0</v>
      </c>
      <c r="N502" s="143">
        <v>15140000</v>
      </c>
      <c r="O502" s="143"/>
      <c r="P502" s="142"/>
      <c r="Q502" s="142"/>
      <c r="R502" s="142"/>
      <c r="S502" s="142"/>
      <c r="T502" s="142"/>
      <c r="U502" s="142"/>
      <c r="V502" s="142"/>
      <c r="W502" s="142"/>
      <c r="X502" s="142"/>
      <c r="Y502" s="140">
        <v>0</v>
      </c>
      <c r="Z502" s="140">
        <v>0</v>
      </c>
      <c r="AA502" s="140">
        <v>15140000</v>
      </c>
      <c r="AB502" s="139">
        <v>0</v>
      </c>
      <c r="AC502" s="139">
        <v>0</v>
      </c>
      <c r="AD502" s="139">
        <v>0</v>
      </c>
      <c r="AE502" s="141">
        <v>15140000</v>
      </c>
      <c r="AF502" s="141">
        <v>15140000</v>
      </c>
      <c r="AG502" s="139">
        <v>0</v>
      </c>
      <c r="AH502" s="240"/>
      <c r="AI502" s="142"/>
      <c r="AJ502" s="142"/>
      <c r="AK502" s="142"/>
      <c r="AL502" s="142" t="s">
        <v>2322</v>
      </c>
      <c r="AM502" s="142" t="s">
        <v>2322</v>
      </c>
      <c r="AN502" s="250"/>
    </row>
    <row r="503" spans="1:40" x14ac:dyDescent="0.25">
      <c r="A503" s="233">
        <v>24</v>
      </c>
      <c r="B503" s="234" t="s">
        <v>1266</v>
      </c>
      <c r="C503" s="234" t="s">
        <v>1293</v>
      </c>
      <c r="D503" s="245">
        <v>20140379</v>
      </c>
      <c r="E503" s="244" t="s">
        <v>2323</v>
      </c>
      <c r="F503" s="244" t="s">
        <v>2469</v>
      </c>
      <c r="G503" s="244" t="s">
        <v>24</v>
      </c>
      <c r="H503" s="238" t="s">
        <v>39</v>
      </c>
      <c r="I503" s="247" t="s">
        <v>1246</v>
      </c>
      <c r="J503" s="236" t="s">
        <v>104</v>
      </c>
      <c r="K503" s="248"/>
      <c r="L503" s="249">
        <v>20000000</v>
      </c>
      <c r="M503" s="249">
        <v>0</v>
      </c>
      <c r="N503" s="143">
        <v>20000000</v>
      </c>
      <c r="O503" s="143"/>
      <c r="P503" s="142"/>
      <c r="Q503" s="142"/>
      <c r="R503" s="142"/>
      <c r="S503" s="142"/>
      <c r="T503" s="142"/>
      <c r="U503" s="142"/>
      <c r="V503" s="142"/>
      <c r="W503" s="142"/>
      <c r="X503" s="142"/>
      <c r="Y503" s="140">
        <v>0</v>
      </c>
      <c r="Z503" s="140">
        <v>0</v>
      </c>
      <c r="AA503" s="140">
        <v>20000000</v>
      </c>
      <c r="AB503" s="139">
        <v>0</v>
      </c>
      <c r="AC503" s="139">
        <v>0</v>
      </c>
      <c r="AD503" s="139">
        <v>0</v>
      </c>
      <c r="AE503" s="141">
        <v>20000000</v>
      </c>
      <c r="AF503" s="141">
        <v>20000000</v>
      </c>
      <c r="AG503" s="139">
        <v>0</v>
      </c>
      <c r="AH503" s="240"/>
      <c r="AI503" s="142"/>
      <c r="AJ503" s="142"/>
      <c r="AK503" s="142"/>
      <c r="AL503" s="142" t="s">
        <v>2323</v>
      </c>
      <c r="AM503" s="142" t="s">
        <v>2323</v>
      </c>
      <c r="AN503" s="250"/>
    </row>
    <row r="504" spans="1:40" ht="12" customHeight="1" x14ac:dyDescent="0.25">
      <c r="A504" s="233">
        <v>24</v>
      </c>
      <c r="B504" s="234" t="s">
        <v>1258</v>
      </c>
      <c r="C504" s="234" t="s">
        <v>1293</v>
      </c>
      <c r="D504" s="245">
        <v>20140380</v>
      </c>
      <c r="E504" s="244" t="s">
        <v>2324</v>
      </c>
      <c r="F504" s="244" t="s">
        <v>2469</v>
      </c>
      <c r="G504" s="244" t="s">
        <v>24</v>
      </c>
      <c r="H504" s="238" t="s">
        <v>150</v>
      </c>
      <c r="I504" s="247" t="s">
        <v>1246</v>
      </c>
      <c r="J504" s="236" t="s">
        <v>100</v>
      </c>
      <c r="K504" s="248"/>
      <c r="L504" s="249">
        <v>8000000</v>
      </c>
      <c r="M504" s="249">
        <v>0</v>
      </c>
      <c r="N504" s="143">
        <v>8000000</v>
      </c>
      <c r="O504" s="143"/>
      <c r="P504" s="142"/>
      <c r="Q504" s="142"/>
      <c r="R504" s="142"/>
      <c r="S504" s="142"/>
      <c r="T504" s="142"/>
      <c r="U504" s="142"/>
      <c r="V504" s="142"/>
      <c r="W504" s="142"/>
      <c r="X504" s="142"/>
      <c r="Y504" s="140">
        <v>0</v>
      </c>
      <c r="Z504" s="140">
        <v>0</v>
      </c>
      <c r="AA504" s="140">
        <v>8000000</v>
      </c>
      <c r="AB504" s="139">
        <v>0</v>
      </c>
      <c r="AC504" s="139">
        <v>0</v>
      </c>
      <c r="AD504" s="139">
        <v>0</v>
      </c>
      <c r="AE504" s="141">
        <v>8000000</v>
      </c>
      <c r="AF504" s="141">
        <v>8000000</v>
      </c>
      <c r="AG504" s="139">
        <v>0</v>
      </c>
      <c r="AH504" s="240"/>
      <c r="AI504" s="142"/>
      <c r="AJ504" s="142"/>
      <c r="AK504" s="142"/>
      <c r="AL504" s="142" t="s">
        <v>2324</v>
      </c>
      <c r="AM504" s="142" t="s">
        <v>2324</v>
      </c>
      <c r="AN504" s="250"/>
    </row>
    <row r="505" spans="1:40" ht="12" customHeight="1" x14ac:dyDescent="0.25">
      <c r="A505" s="233">
        <v>24</v>
      </c>
      <c r="B505" s="234" t="s">
        <v>1258</v>
      </c>
      <c r="C505" s="234" t="s">
        <v>1293</v>
      </c>
      <c r="D505" s="245">
        <v>20140381</v>
      </c>
      <c r="E505" s="244" t="s">
        <v>2325</v>
      </c>
      <c r="F505" s="244" t="s">
        <v>2469</v>
      </c>
      <c r="G505" s="244" t="s">
        <v>24</v>
      </c>
      <c r="H505" s="238" t="s">
        <v>79</v>
      </c>
      <c r="I505" s="247" t="s">
        <v>1246</v>
      </c>
      <c r="J505" s="236" t="s">
        <v>100</v>
      </c>
      <c r="K505" s="248"/>
      <c r="L505" s="249">
        <v>7607000</v>
      </c>
      <c r="M505" s="249">
        <v>0</v>
      </c>
      <c r="N505" s="143">
        <v>7607000</v>
      </c>
      <c r="O505" s="143"/>
      <c r="P505" s="142"/>
      <c r="Q505" s="142"/>
      <c r="R505" s="142"/>
      <c r="S505" s="142"/>
      <c r="T505" s="142"/>
      <c r="U505" s="142"/>
      <c r="V505" s="142"/>
      <c r="W505" s="142"/>
      <c r="X505" s="142"/>
      <c r="Y505" s="140">
        <v>0</v>
      </c>
      <c r="Z505" s="140">
        <v>0</v>
      </c>
      <c r="AA505" s="140">
        <v>7606470</v>
      </c>
      <c r="AB505" s="139">
        <v>0</v>
      </c>
      <c r="AC505" s="139">
        <v>0</v>
      </c>
      <c r="AD505" s="139">
        <v>0</v>
      </c>
      <c r="AE505" s="141">
        <v>7606470</v>
      </c>
      <c r="AF505" s="141">
        <v>7606470</v>
      </c>
      <c r="AG505" s="139">
        <v>530</v>
      </c>
      <c r="AH505" s="240"/>
      <c r="AI505" s="142"/>
      <c r="AJ505" s="142"/>
      <c r="AK505" s="142"/>
      <c r="AL505" s="142" t="s">
        <v>2325</v>
      </c>
      <c r="AM505" s="142" t="s">
        <v>2325</v>
      </c>
      <c r="AN505" s="250"/>
    </row>
    <row r="506" spans="1:40" ht="12" customHeight="1" x14ac:dyDescent="0.25">
      <c r="A506" s="233">
        <v>24</v>
      </c>
      <c r="B506" s="234" t="s">
        <v>1258</v>
      </c>
      <c r="C506" s="234" t="s">
        <v>1293</v>
      </c>
      <c r="D506" s="245">
        <v>20140382</v>
      </c>
      <c r="E506" s="244" t="s">
        <v>2326</v>
      </c>
      <c r="F506" s="244" t="s">
        <v>2469</v>
      </c>
      <c r="G506" s="244" t="s">
        <v>24</v>
      </c>
      <c r="H506" s="238" t="s">
        <v>124</v>
      </c>
      <c r="I506" s="247" t="s">
        <v>1246</v>
      </c>
      <c r="J506" s="236" t="s">
        <v>100</v>
      </c>
      <c r="K506" s="248"/>
      <c r="L506" s="249">
        <v>4000000</v>
      </c>
      <c r="M506" s="249">
        <v>0</v>
      </c>
      <c r="N506" s="143">
        <v>4000000</v>
      </c>
      <c r="O506" s="143"/>
      <c r="P506" s="142"/>
      <c r="Q506" s="142"/>
      <c r="R506" s="142"/>
      <c r="S506" s="142"/>
      <c r="T506" s="142"/>
      <c r="U506" s="142"/>
      <c r="V506" s="142"/>
      <c r="W506" s="142"/>
      <c r="X506" s="142"/>
      <c r="Y506" s="140">
        <v>0</v>
      </c>
      <c r="Z506" s="140">
        <v>0</v>
      </c>
      <c r="AA506" s="140">
        <v>4000000</v>
      </c>
      <c r="AB506" s="139">
        <v>0</v>
      </c>
      <c r="AC506" s="139">
        <v>0</v>
      </c>
      <c r="AD506" s="139">
        <v>0</v>
      </c>
      <c r="AE506" s="141">
        <v>4000000</v>
      </c>
      <c r="AF506" s="141">
        <v>4000000</v>
      </c>
      <c r="AG506" s="139">
        <v>0</v>
      </c>
      <c r="AH506" s="240"/>
      <c r="AI506" s="142"/>
      <c r="AJ506" s="142"/>
      <c r="AK506" s="142"/>
      <c r="AL506" s="142" t="s">
        <v>2326</v>
      </c>
      <c r="AM506" s="142" t="s">
        <v>2326</v>
      </c>
      <c r="AN506" s="250"/>
    </row>
    <row r="507" spans="1:40" ht="12" customHeight="1" x14ac:dyDescent="0.25">
      <c r="A507" s="233">
        <v>24</v>
      </c>
      <c r="B507" s="234" t="s">
        <v>1258</v>
      </c>
      <c r="C507" s="234" t="s">
        <v>1293</v>
      </c>
      <c r="D507" s="245">
        <v>20140383</v>
      </c>
      <c r="E507" s="237" t="s">
        <v>2327</v>
      </c>
      <c r="F507" s="244" t="s">
        <v>2469</v>
      </c>
      <c r="G507" s="244" t="s">
        <v>24</v>
      </c>
      <c r="H507" s="238" t="s">
        <v>124</v>
      </c>
      <c r="I507" s="247" t="s">
        <v>1246</v>
      </c>
      <c r="J507" s="236" t="s">
        <v>100</v>
      </c>
      <c r="K507" s="248"/>
      <c r="L507" s="249">
        <v>8000000</v>
      </c>
      <c r="M507" s="249">
        <v>0</v>
      </c>
      <c r="N507" s="143">
        <v>8000000</v>
      </c>
      <c r="O507" s="143"/>
      <c r="P507" s="142"/>
      <c r="Q507" s="142"/>
      <c r="R507" s="142"/>
      <c r="S507" s="142"/>
      <c r="T507" s="142"/>
      <c r="U507" s="142"/>
      <c r="V507" s="142"/>
      <c r="W507" s="142"/>
      <c r="X507" s="142"/>
      <c r="Y507" s="140">
        <v>0</v>
      </c>
      <c r="Z507" s="140">
        <v>0</v>
      </c>
      <c r="AA507" s="140">
        <v>8000000</v>
      </c>
      <c r="AB507" s="139">
        <v>0</v>
      </c>
      <c r="AC507" s="139">
        <v>0</v>
      </c>
      <c r="AD507" s="139">
        <v>0</v>
      </c>
      <c r="AE507" s="141">
        <v>8000000</v>
      </c>
      <c r="AF507" s="141">
        <v>8000000</v>
      </c>
      <c r="AG507" s="139">
        <v>0</v>
      </c>
      <c r="AH507" s="240"/>
      <c r="AI507" s="142"/>
      <c r="AJ507" s="142"/>
      <c r="AK507" s="142"/>
      <c r="AL507" s="142" t="s">
        <v>2327</v>
      </c>
      <c r="AM507" s="142" t="s">
        <v>2327</v>
      </c>
      <c r="AN507" s="250"/>
    </row>
    <row r="508" spans="1:40" ht="12" customHeight="1" x14ac:dyDescent="0.25">
      <c r="A508" s="233">
        <v>24</v>
      </c>
      <c r="B508" s="234" t="s">
        <v>1258</v>
      </c>
      <c r="C508" s="234" t="s">
        <v>1293</v>
      </c>
      <c r="D508" s="245">
        <v>20140384</v>
      </c>
      <c r="E508" s="237" t="s">
        <v>2328</v>
      </c>
      <c r="F508" s="244" t="s">
        <v>2469</v>
      </c>
      <c r="G508" s="244" t="s">
        <v>24</v>
      </c>
      <c r="H508" s="244" t="s">
        <v>2491</v>
      </c>
      <c r="I508" s="247" t="s">
        <v>1246</v>
      </c>
      <c r="J508" s="236" t="s">
        <v>100</v>
      </c>
      <c r="K508" s="248"/>
      <c r="L508" s="249">
        <v>5000000</v>
      </c>
      <c r="M508" s="249">
        <v>0</v>
      </c>
      <c r="N508" s="143">
        <v>5000000</v>
      </c>
      <c r="O508" s="143"/>
      <c r="P508" s="142"/>
      <c r="Q508" s="142"/>
      <c r="R508" s="142"/>
      <c r="S508" s="142"/>
      <c r="T508" s="142"/>
      <c r="U508" s="142"/>
      <c r="V508" s="142"/>
      <c r="W508" s="142"/>
      <c r="X508" s="142"/>
      <c r="Y508" s="140">
        <v>0</v>
      </c>
      <c r="Z508" s="140">
        <v>0</v>
      </c>
      <c r="AA508" s="140">
        <v>5000000</v>
      </c>
      <c r="AB508" s="139">
        <v>0</v>
      </c>
      <c r="AC508" s="139">
        <v>0</v>
      </c>
      <c r="AD508" s="139">
        <v>0</v>
      </c>
      <c r="AE508" s="141">
        <v>5000000</v>
      </c>
      <c r="AF508" s="141">
        <v>5000000</v>
      </c>
      <c r="AG508" s="139">
        <v>0</v>
      </c>
      <c r="AH508" s="240"/>
      <c r="AI508" s="142"/>
      <c r="AJ508" s="142"/>
      <c r="AK508" s="142"/>
      <c r="AL508" s="142" t="s">
        <v>2328</v>
      </c>
      <c r="AM508" s="142" t="s">
        <v>2328</v>
      </c>
      <c r="AN508" s="250"/>
    </row>
    <row r="509" spans="1:40" ht="12" customHeight="1" x14ac:dyDescent="0.25">
      <c r="A509" s="233">
        <v>24</v>
      </c>
      <c r="B509" s="234" t="s">
        <v>1258</v>
      </c>
      <c r="C509" s="234" t="s">
        <v>1293</v>
      </c>
      <c r="D509" s="245">
        <v>20140385</v>
      </c>
      <c r="E509" s="237" t="s">
        <v>2329</v>
      </c>
      <c r="F509" s="244" t="s">
        <v>2469</v>
      </c>
      <c r="G509" s="244" t="s">
        <v>24</v>
      </c>
      <c r="H509" s="244" t="s">
        <v>2491</v>
      </c>
      <c r="I509" s="247" t="s">
        <v>1246</v>
      </c>
      <c r="J509" s="236" t="s">
        <v>100</v>
      </c>
      <c r="K509" s="248"/>
      <c r="L509" s="249">
        <v>5000000</v>
      </c>
      <c r="M509" s="249">
        <v>0</v>
      </c>
      <c r="N509" s="143">
        <v>5000000</v>
      </c>
      <c r="O509" s="143"/>
      <c r="P509" s="142"/>
      <c r="Q509" s="142"/>
      <c r="R509" s="142"/>
      <c r="S509" s="142"/>
      <c r="T509" s="142"/>
      <c r="U509" s="142"/>
      <c r="V509" s="142"/>
      <c r="W509" s="142"/>
      <c r="X509" s="142"/>
      <c r="Y509" s="140">
        <v>0</v>
      </c>
      <c r="Z509" s="140">
        <v>0</v>
      </c>
      <c r="AA509" s="140">
        <v>5000000</v>
      </c>
      <c r="AB509" s="139">
        <v>0</v>
      </c>
      <c r="AC509" s="139">
        <v>0</v>
      </c>
      <c r="AD509" s="139">
        <v>0</v>
      </c>
      <c r="AE509" s="141">
        <v>5000000</v>
      </c>
      <c r="AF509" s="141">
        <v>5000000</v>
      </c>
      <c r="AG509" s="139">
        <v>0</v>
      </c>
      <c r="AH509" s="240"/>
      <c r="AI509" s="142"/>
      <c r="AJ509" s="142"/>
      <c r="AK509" s="142"/>
      <c r="AL509" s="142" t="s">
        <v>2329</v>
      </c>
      <c r="AM509" s="142" t="s">
        <v>2329</v>
      </c>
      <c r="AN509" s="250"/>
    </row>
    <row r="510" spans="1:40" ht="12" customHeight="1" x14ac:dyDescent="0.25">
      <c r="A510" s="233">
        <v>24</v>
      </c>
      <c r="B510" s="234" t="s">
        <v>1258</v>
      </c>
      <c r="C510" s="234" t="s">
        <v>1293</v>
      </c>
      <c r="D510" s="245">
        <v>20140386</v>
      </c>
      <c r="E510" s="244" t="s">
        <v>2330</v>
      </c>
      <c r="F510" s="244" t="s">
        <v>2469</v>
      </c>
      <c r="G510" s="244" t="s">
        <v>24</v>
      </c>
      <c r="H510" s="238" t="s">
        <v>3096</v>
      </c>
      <c r="I510" s="247" t="s">
        <v>1246</v>
      </c>
      <c r="J510" s="236" t="s">
        <v>100</v>
      </c>
      <c r="K510" s="248"/>
      <c r="L510" s="249">
        <v>7500000</v>
      </c>
      <c r="M510" s="249">
        <v>0</v>
      </c>
      <c r="N510" s="143">
        <v>7500000</v>
      </c>
      <c r="O510" s="143"/>
      <c r="P510" s="142"/>
      <c r="Q510" s="142"/>
      <c r="R510" s="142"/>
      <c r="S510" s="142"/>
      <c r="T510" s="142"/>
      <c r="U510" s="142"/>
      <c r="V510" s="142"/>
      <c r="W510" s="142"/>
      <c r="X510" s="142"/>
      <c r="Y510" s="140">
        <v>0</v>
      </c>
      <c r="Z510" s="140">
        <v>0</v>
      </c>
      <c r="AA510" s="140">
        <v>7500000</v>
      </c>
      <c r="AB510" s="139">
        <v>0</v>
      </c>
      <c r="AC510" s="139">
        <v>0</v>
      </c>
      <c r="AD510" s="139">
        <v>0</v>
      </c>
      <c r="AE510" s="141">
        <v>7500000</v>
      </c>
      <c r="AF510" s="141">
        <v>7500000</v>
      </c>
      <c r="AG510" s="139">
        <v>0</v>
      </c>
      <c r="AH510" s="240"/>
      <c r="AI510" s="142"/>
      <c r="AJ510" s="142"/>
      <c r="AK510" s="142"/>
      <c r="AL510" s="142" t="s">
        <v>2330</v>
      </c>
      <c r="AM510" s="142" t="s">
        <v>2330</v>
      </c>
      <c r="AN510" s="250"/>
    </row>
    <row r="511" spans="1:40" ht="12" customHeight="1" x14ac:dyDescent="0.25">
      <c r="A511" s="233">
        <v>24</v>
      </c>
      <c r="B511" s="234" t="s">
        <v>1258</v>
      </c>
      <c r="C511" s="234" t="s">
        <v>1293</v>
      </c>
      <c r="D511" s="245">
        <v>20140387</v>
      </c>
      <c r="E511" s="244" t="s">
        <v>2331</v>
      </c>
      <c r="F511" s="244" t="s">
        <v>2469</v>
      </c>
      <c r="G511" s="244" t="s">
        <v>24</v>
      </c>
      <c r="H511" s="238" t="s">
        <v>79</v>
      </c>
      <c r="I511" s="247" t="s">
        <v>1246</v>
      </c>
      <c r="J511" s="236" t="s">
        <v>100</v>
      </c>
      <c r="K511" s="248"/>
      <c r="L511" s="249">
        <v>6300000</v>
      </c>
      <c r="M511" s="249">
        <v>0</v>
      </c>
      <c r="N511" s="143">
        <v>6300000</v>
      </c>
      <c r="O511" s="143"/>
      <c r="P511" s="142"/>
      <c r="Q511" s="142"/>
      <c r="R511" s="142"/>
      <c r="S511" s="142"/>
      <c r="T511" s="142"/>
      <c r="U511" s="142"/>
      <c r="V511" s="142"/>
      <c r="W511" s="142"/>
      <c r="X511" s="142"/>
      <c r="Y511" s="140">
        <v>0</v>
      </c>
      <c r="Z511" s="140">
        <v>0</v>
      </c>
      <c r="AA511" s="140">
        <v>6300000</v>
      </c>
      <c r="AB511" s="139">
        <v>0</v>
      </c>
      <c r="AC511" s="139">
        <v>0</v>
      </c>
      <c r="AD511" s="139">
        <v>0</v>
      </c>
      <c r="AE511" s="141">
        <v>6300000</v>
      </c>
      <c r="AF511" s="141">
        <v>6300000</v>
      </c>
      <c r="AG511" s="139">
        <v>0</v>
      </c>
      <c r="AH511" s="240"/>
      <c r="AI511" s="142"/>
      <c r="AJ511" s="142"/>
      <c r="AK511" s="142"/>
      <c r="AL511" s="142" t="s">
        <v>2331</v>
      </c>
      <c r="AM511" s="142" t="s">
        <v>2331</v>
      </c>
      <c r="AN511" s="250"/>
    </row>
    <row r="512" spans="1:40" ht="12" customHeight="1" x14ac:dyDescent="0.25">
      <c r="A512" s="233">
        <v>24</v>
      </c>
      <c r="B512" s="234" t="s">
        <v>1258</v>
      </c>
      <c r="C512" s="234" t="s">
        <v>1293</v>
      </c>
      <c r="D512" s="245">
        <v>20140388</v>
      </c>
      <c r="E512" s="244" t="s">
        <v>2332</v>
      </c>
      <c r="F512" s="244" t="s">
        <v>2469</v>
      </c>
      <c r="G512" s="244" t="s">
        <v>24</v>
      </c>
      <c r="H512" s="238" t="s">
        <v>2517</v>
      </c>
      <c r="I512" s="247" t="s">
        <v>1246</v>
      </c>
      <c r="J512" s="236" t="s">
        <v>100</v>
      </c>
      <c r="K512" s="248"/>
      <c r="L512" s="249">
        <v>5000000</v>
      </c>
      <c r="M512" s="249">
        <v>0</v>
      </c>
      <c r="N512" s="143">
        <v>5000000</v>
      </c>
      <c r="O512" s="143"/>
      <c r="P512" s="142"/>
      <c r="Q512" s="142"/>
      <c r="R512" s="142"/>
      <c r="S512" s="142"/>
      <c r="T512" s="142"/>
      <c r="U512" s="142"/>
      <c r="V512" s="142"/>
      <c r="W512" s="142"/>
      <c r="X512" s="142"/>
      <c r="Y512" s="140">
        <v>0</v>
      </c>
      <c r="Z512" s="140">
        <v>0</v>
      </c>
      <c r="AA512" s="140">
        <v>5000000</v>
      </c>
      <c r="AB512" s="139">
        <v>0</v>
      </c>
      <c r="AC512" s="139">
        <v>0</v>
      </c>
      <c r="AD512" s="139">
        <v>0</v>
      </c>
      <c r="AE512" s="141">
        <v>5000000</v>
      </c>
      <c r="AF512" s="141">
        <v>5000000</v>
      </c>
      <c r="AG512" s="139">
        <v>0</v>
      </c>
      <c r="AH512" s="240"/>
      <c r="AI512" s="142"/>
      <c r="AJ512" s="142"/>
      <c r="AK512" s="142"/>
      <c r="AL512" s="142" t="s">
        <v>2332</v>
      </c>
      <c r="AM512" s="142" t="s">
        <v>2332</v>
      </c>
      <c r="AN512" s="250"/>
    </row>
    <row r="513" spans="1:293" ht="12" customHeight="1" x14ac:dyDescent="0.25">
      <c r="A513" s="233">
        <v>24</v>
      </c>
      <c r="B513" s="234" t="s">
        <v>1258</v>
      </c>
      <c r="C513" s="234" t="s">
        <v>1293</v>
      </c>
      <c r="D513" s="245">
        <v>20140389</v>
      </c>
      <c r="E513" s="237" t="s">
        <v>2333</v>
      </c>
      <c r="F513" s="244" t="s">
        <v>2469</v>
      </c>
      <c r="G513" s="244" t="s">
        <v>24</v>
      </c>
      <c r="H513" s="238" t="s">
        <v>148</v>
      </c>
      <c r="I513" s="247" t="s">
        <v>1246</v>
      </c>
      <c r="J513" s="236" t="s">
        <v>100</v>
      </c>
      <c r="K513" s="248"/>
      <c r="L513" s="249">
        <v>8000000</v>
      </c>
      <c r="M513" s="249">
        <v>0</v>
      </c>
      <c r="N513" s="143">
        <v>8000000</v>
      </c>
      <c r="O513" s="143"/>
      <c r="P513" s="142"/>
      <c r="Q513" s="142"/>
      <c r="R513" s="142"/>
      <c r="S513" s="142"/>
      <c r="T513" s="142"/>
      <c r="U513" s="142"/>
      <c r="V513" s="142"/>
      <c r="W513" s="142"/>
      <c r="X513" s="142"/>
      <c r="Y513" s="140">
        <v>0</v>
      </c>
      <c r="Z513" s="140">
        <v>0</v>
      </c>
      <c r="AA513" s="140">
        <v>8000000</v>
      </c>
      <c r="AB513" s="139">
        <v>0</v>
      </c>
      <c r="AC513" s="139">
        <v>0</v>
      </c>
      <c r="AD513" s="139">
        <v>0</v>
      </c>
      <c r="AE513" s="141">
        <v>8000000</v>
      </c>
      <c r="AF513" s="141">
        <v>8000000</v>
      </c>
      <c r="AG513" s="139">
        <v>0</v>
      </c>
      <c r="AH513" s="240"/>
      <c r="AI513" s="142"/>
      <c r="AJ513" s="142"/>
      <c r="AK513" s="142"/>
      <c r="AL513" s="142" t="s">
        <v>2333</v>
      </c>
      <c r="AM513" s="142" t="s">
        <v>2333</v>
      </c>
      <c r="AN513" s="250"/>
    </row>
    <row r="514" spans="1:293" ht="12" customHeight="1" x14ac:dyDescent="0.25">
      <c r="A514" s="233">
        <v>24</v>
      </c>
      <c r="B514" s="234" t="s">
        <v>1258</v>
      </c>
      <c r="C514" s="234" t="s">
        <v>1293</v>
      </c>
      <c r="D514" s="245">
        <v>20140390</v>
      </c>
      <c r="E514" s="244" t="s">
        <v>2334</v>
      </c>
      <c r="F514" s="244" t="s">
        <v>2469</v>
      </c>
      <c r="G514" s="244" t="s">
        <v>24</v>
      </c>
      <c r="H514" s="238" t="s">
        <v>196</v>
      </c>
      <c r="I514" s="247" t="s">
        <v>1246</v>
      </c>
      <c r="J514" s="236" t="s">
        <v>100</v>
      </c>
      <c r="K514" s="248"/>
      <c r="L514" s="249">
        <v>8000000</v>
      </c>
      <c r="M514" s="249">
        <v>0</v>
      </c>
      <c r="N514" s="143">
        <v>8000000</v>
      </c>
      <c r="O514" s="143"/>
      <c r="P514" s="142"/>
      <c r="Q514" s="142"/>
      <c r="R514" s="142"/>
      <c r="S514" s="142"/>
      <c r="T514" s="142"/>
      <c r="U514" s="142"/>
      <c r="V514" s="142"/>
      <c r="W514" s="142"/>
      <c r="X514" s="142"/>
      <c r="Y514" s="140">
        <v>0</v>
      </c>
      <c r="Z514" s="140">
        <v>0</v>
      </c>
      <c r="AA514" s="140">
        <v>8000000</v>
      </c>
      <c r="AB514" s="139">
        <v>0</v>
      </c>
      <c r="AC514" s="139">
        <v>0</v>
      </c>
      <c r="AD514" s="139">
        <v>0</v>
      </c>
      <c r="AE514" s="141">
        <v>8000000</v>
      </c>
      <c r="AF514" s="141">
        <v>8000000</v>
      </c>
      <c r="AG514" s="139">
        <v>0</v>
      </c>
      <c r="AH514" s="240"/>
      <c r="AI514" s="142"/>
      <c r="AJ514" s="142"/>
      <c r="AK514" s="142"/>
      <c r="AL514" s="142" t="s">
        <v>2334</v>
      </c>
      <c r="AM514" s="142" t="s">
        <v>2334</v>
      </c>
      <c r="AN514" s="250"/>
    </row>
    <row r="515" spans="1:293" ht="12" customHeight="1" x14ac:dyDescent="0.25">
      <c r="A515" s="233">
        <v>24</v>
      </c>
      <c r="B515" s="234" t="s">
        <v>1258</v>
      </c>
      <c r="C515" s="234" t="s">
        <v>1293</v>
      </c>
      <c r="D515" s="245">
        <v>20140391</v>
      </c>
      <c r="E515" s="244" t="s">
        <v>2335</v>
      </c>
      <c r="F515" s="244" t="s">
        <v>2469</v>
      </c>
      <c r="G515" s="244" t="s">
        <v>24</v>
      </c>
      <c r="H515" s="238" t="s">
        <v>148</v>
      </c>
      <c r="I515" s="247" t="s">
        <v>1246</v>
      </c>
      <c r="J515" s="236" t="s">
        <v>100</v>
      </c>
      <c r="K515" s="248"/>
      <c r="L515" s="249">
        <v>8000000</v>
      </c>
      <c r="M515" s="249">
        <v>0</v>
      </c>
      <c r="N515" s="143">
        <v>8000000</v>
      </c>
      <c r="O515" s="143"/>
      <c r="P515" s="142"/>
      <c r="Q515" s="142"/>
      <c r="R515" s="142"/>
      <c r="S515" s="142"/>
      <c r="T515" s="142"/>
      <c r="U515" s="142"/>
      <c r="V515" s="142"/>
      <c r="W515" s="142"/>
      <c r="X515" s="142"/>
      <c r="Y515" s="140">
        <v>0</v>
      </c>
      <c r="Z515" s="140">
        <v>0</v>
      </c>
      <c r="AA515" s="140">
        <v>8000000</v>
      </c>
      <c r="AB515" s="139">
        <v>0</v>
      </c>
      <c r="AC515" s="139">
        <v>0</v>
      </c>
      <c r="AD515" s="139">
        <v>0</v>
      </c>
      <c r="AE515" s="141">
        <v>8000000</v>
      </c>
      <c r="AF515" s="141">
        <v>8000000</v>
      </c>
      <c r="AG515" s="139">
        <v>0</v>
      </c>
      <c r="AH515" s="240"/>
      <c r="AI515" s="142"/>
      <c r="AJ515" s="142"/>
      <c r="AK515" s="142"/>
      <c r="AL515" s="142" t="s">
        <v>2335</v>
      </c>
      <c r="AM515" s="142" t="s">
        <v>2335</v>
      </c>
      <c r="AN515" s="250"/>
    </row>
    <row r="516" spans="1:293" ht="12" customHeight="1" x14ac:dyDescent="0.25">
      <c r="A516" s="233">
        <v>24</v>
      </c>
      <c r="B516" s="234" t="s">
        <v>1258</v>
      </c>
      <c r="C516" s="234" t="s">
        <v>1293</v>
      </c>
      <c r="D516" s="245">
        <v>20140392</v>
      </c>
      <c r="E516" s="244" t="s">
        <v>2336</v>
      </c>
      <c r="F516" s="244" t="s">
        <v>2469</v>
      </c>
      <c r="G516" s="244" t="s">
        <v>24</v>
      </c>
      <c r="H516" s="238" t="s">
        <v>39</v>
      </c>
      <c r="I516" s="247" t="s">
        <v>1246</v>
      </c>
      <c r="J516" s="236" t="s">
        <v>100</v>
      </c>
      <c r="K516" s="248"/>
      <c r="L516" s="249">
        <v>8000000</v>
      </c>
      <c r="M516" s="249">
        <v>0</v>
      </c>
      <c r="N516" s="143">
        <v>8000000</v>
      </c>
      <c r="O516" s="143"/>
      <c r="P516" s="142"/>
      <c r="Q516" s="142"/>
      <c r="R516" s="142"/>
      <c r="S516" s="142"/>
      <c r="T516" s="142"/>
      <c r="U516" s="142"/>
      <c r="V516" s="142"/>
      <c r="W516" s="142"/>
      <c r="X516" s="142"/>
      <c r="Y516" s="140">
        <v>0</v>
      </c>
      <c r="Z516" s="140">
        <v>0</v>
      </c>
      <c r="AA516" s="140">
        <v>8000000</v>
      </c>
      <c r="AB516" s="139">
        <v>0</v>
      </c>
      <c r="AC516" s="139">
        <v>0</v>
      </c>
      <c r="AD516" s="139">
        <v>0</v>
      </c>
      <c r="AE516" s="141">
        <v>8000000</v>
      </c>
      <c r="AF516" s="141">
        <v>8000000</v>
      </c>
      <c r="AG516" s="139">
        <v>0</v>
      </c>
      <c r="AH516" s="240"/>
      <c r="AI516" s="142"/>
      <c r="AJ516" s="142"/>
      <c r="AK516" s="142"/>
      <c r="AL516" s="142" t="s">
        <v>2336</v>
      </c>
      <c r="AM516" s="142" t="s">
        <v>2336</v>
      </c>
      <c r="AN516" s="250"/>
    </row>
    <row r="517" spans="1:293" ht="12" customHeight="1" x14ac:dyDescent="0.25">
      <c r="A517" s="233">
        <v>24</v>
      </c>
      <c r="B517" s="234" t="s">
        <v>1258</v>
      </c>
      <c r="C517" s="234" t="s">
        <v>1293</v>
      </c>
      <c r="D517" s="245">
        <v>20140393</v>
      </c>
      <c r="E517" s="244" t="s">
        <v>2337</v>
      </c>
      <c r="F517" s="244" t="s">
        <v>2469</v>
      </c>
      <c r="G517" s="244" t="s">
        <v>24</v>
      </c>
      <c r="H517" s="238" t="s">
        <v>726</v>
      </c>
      <c r="I517" s="247" t="s">
        <v>1246</v>
      </c>
      <c r="J517" s="236" t="s">
        <v>100</v>
      </c>
      <c r="K517" s="248"/>
      <c r="L517" s="249">
        <v>8000000</v>
      </c>
      <c r="M517" s="249">
        <v>0</v>
      </c>
      <c r="N517" s="143">
        <v>8000000</v>
      </c>
      <c r="O517" s="143"/>
      <c r="P517" s="142"/>
      <c r="Q517" s="142"/>
      <c r="R517" s="142"/>
      <c r="S517" s="142"/>
      <c r="T517" s="142"/>
      <c r="U517" s="142"/>
      <c r="V517" s="142"/>
      <c r="W517" s="142"/>
      <c r="X517" s="142"/>
      <c r="Y517" s="140">
        <v>0</v>
      </c>
      <c r="Z517" s="140">
        <v>0</v>
      </c>
      <c r="AA517" s="140">
        <v>8000000</v>
      </c>
      <c r="AB517" s="139">
        <v>0</v>
      </c>
      <c r="AC517" s="139">
        <v>0</v>
      </c>
      <c r="AD517" s="139">
        <v>0</v>
      </c>
      <c r="AE517" s="141">
        <v>8000000</v>
      </c>
      <c r="AF517" s="141">
        <v>8000000</v>
      </c>
      <c r="AG517" s="139">
        <v>0</v>
      </c>
      <c r="AH517" s="240"/>
      <c r="AI517" s="142"/>
      <c r="AJ517" s="142"/>
      <c r="AK517" s="142"/>
      <c r="AL517" s="142" t="s">
        <v>2337</v>
      </c>
      <c r="AM517" s="142" t="s">
        <v>2337</v>
      </c>
      <c r="AN517" s="250"/>
    </row>
    <row r="518" spans="1:293" ht="12" customHeight="1" x14ac:dyDescent="0.25">
      <c r="A518" s="233">
        <v>24</v>
      </c>
      <c r="B518" s="234" t="s">
        <v>1258</v>
      </c>
      <c r="C518" s="234" t="s">
        <v>1293</v>
      </c>
      <c r="D518" s="245">
        <v>20140394</v>
      </c>
      <c r="E518" s="244" t="s">
        <v>2338</v>
      </c>
      <c r="F518" s="244" t="s">
        <v>2469</v>
      </c>
      <c r="G518" s="244" t="s">
        <v>24</v>
      </c>
      <c r="H518" s="238" t="s">
        <v>196</v>
      </c>
      <c r="I518" s="247" t="s">
        <v>1246</v>
      </c>
      <c r="J518" s="236" t="s">
        <v>100</v>
      </c>
      <c r="K518" s="248"/>
      <c r="L518" s="249">
        <v>2725000</v>
      </c>
      <c r="M518" s="249">
        <v>0</v>
      </c>
      <c r="N518" s="143">
        <v>2725000</v>
      </c>
      <c r="O518" s="143"/>
      <c r="P518" s="142"/>
      <c r="Q518" s="142"/>
      <c r="R518" s="142"/>
      <c r="S518" s="142"/>
      <c r="T518" s="142"/>
      <c r="U518" s="142"/>
      <c r="V518" s="142"/>
      <c r="W518" s="142"/>
      <c r="X518" s="142"/>
      <c r="Y518" s="140">
        <v>0</v>
      </c>
      <c r="Z518" s="140">
        <v>0</v>
      </c>
      <c r="AA518" s="140">
        <v>2725140</v>
      </c>
      <c r="AB518" s="139">
        <v>0</v>
      </c>
      <c r="AC518" s="139">
        <v>0</v>
      </c>
      <c r="AD518" s="139">
        <v>0</v>
      </c>
      <c r="AE518" s="141">
        <v>2725140</v>
      </c>
      <c r="AF518" s="141">
        <v>2725140</v>
      </c>
      <c r="AG518" s="139">
        <v>-140</v>
      </c>
      <c r="AH518" s="240"/>
      <c r="AI518" s="142"/>
      <c r="AJ518" s="142"/>
      <c r="AK518" s="142"/>
      <c r="AL518" s="142" t="s">
        <v>2338</v>
      </c>
      <c r="AM518" s="142" t="s">
        <v>2338</v>
      </c>
      <c r="AN518" s="250"/>
    </row>
    <row r="519" spans="1:293" ht="12" customHeight="1" x14ac:dyDescent="0.25">
      <c r="A519" s="233">
        <v>24</v>
      </c>
      <c r="B519" s="234" t="s">
        <v>1258</v>
      </c>
      <c r="C519" s="234" t="s">
        <v>1293</v>
      </c>
      <c r="D519" s="245">
        <v>20140395</v>
      </c>
      <c r="E519" s="244" t="s">
        <v>2339</v>
      </c>
      <c r="F519" s="244" t="s">
        <v>2469</v>
      </c>
      <c r="G519" s="244" t="s">
        <v>24</v>
      </c>
      <c r="H519" s="238" t="s">
        <v>79</v>
      </c>
      <c r="I519" s="247" t="s">
        <v>1246</v>
      </c>
      <c r="J519" s="236" t="s">
        <v>100</v>
      </c>
      <c r="K519" s="248"/>
      <c r="L519" s="249">
        <v>6000000</v>
      </c>
      <c r="M519" s="249">
        <v>0</v>
      </c>
      <c r="N519" s="143">
        <v>6000000</v>
      </c>
      <c r="O519" s="143"/>
      <c r="P519" s="142"/>
      <c r="Q519" s="142"/>
      <c r="R519" s="142"/>
      <c r="S519" s="142"/>
      <c r="T519" s="142"/>
      <c r="U519" s="142"/>
      <c r="V519" s="142"/>
      <c r="W519" s="142"/>
      <c r="X519" s="142"/>
      <c r="Y519" s="140">
        <v>0</v>
      </c>
      <c r="Z519" s="140">
        <v>0</v>
      </c>
      <c r="AA519" s="140">
        <v>6000000</v>
      </c>
      <c r="AB519" s="139">
        <v>0</v>
      </c>
      <c r="AC519" s="139">
        <v>0</v>
      </c>
      <c r="AD519" s="139">
        <v>0</v>
      </c>
      <c r="AE519" s="141">
        <v>6000000</v>
      </c>
      <c r="AF519" s="141">
        <v>6000000</v>
      </c>
      <c r="AG519" s="139">
        <v>0</v>
      </c>
      <c r="AH519" s="240"/>
      <c r="AI519" s="142"/>
      <c r="AJ519" s="142"/>
      <c r="AK519" s="142"/>
      <c r="AL519" s="142" t="s">
        <v>2339</v>
      </c>
      <c r="AM519" s="142" t="s">
        <v>2339</v>
      </c>
      <c r="AN519" s="250"/>
    </row>
    <row r="520" spans="1:293" s="153" customFormat="1" ht="12" customHeight="1" x14ac:dyDescent="0.25">
      <c r="A520" s="233">
        <v>24</v>
      </c>
      <c r="B520" s="234" t="s">
        <v>1258</v>
      </c>
      <c r="C520" s="234" t="s">
        <v>1293</v>
      </c>
      <c r="D520" s="245">
        <v>20140396</v>
      </c>
      <c r="E520" s="244" t="s">
        <v>2340</v>
      </c>
      <c r="F520" s="244" t="s">
        <v>2469</v>
      </c>
      <c r="G520" s="244" t="s">
        <v>24</v>
      </c>
      <c r="H520" s="238" t="s">
        <v>39</v>
      </c>
      <c r="I520" s="247" t="s">
        <v>1246</v>
      </c>
      <c r="J520" s="236" t="s">
        <v>100</v>
      </c>
      <c r="K520" s="248"/>
      <c r="L520" s="249">
        <v>8000000</v>
      </c>
      <c r="M520" s="249">
        <v>0</v>
      </c>
      <c r="N520" s="143">
        <v>8000000</v>
      </c>
      <c r="O520" s="143"/>
      <c r="P520" s="142"/>
      <c r="Q520" s="142"/>
      <c r="R520" s="142"/>
      <c r="S520" s="142"/>
      <c r="T520" s="142"/>
      <c r="U520" s="142"/>
      <c r="V520" s="142"/>
      <c r="W520" s="142"/>
      <c r="X520" s="142"/>
      <c r="Y520" s="140">
        <v>0</v>
      </c>
      <c r="Z520" s="140">
        <v>0</v>
      </c>
      <c r="AA520" s="140">
        <v>8000000</v>
      </c>
      <c r="AB520" s="139">
        <v>0</v>
      </c>
      <c r="AC520" s="139">
        <v>0</v>
      </c>
      <c r="AD520" s="139">
        <v>0</v>
      </c>
      <c r="AE520" s="141">
        <v>8000000</v>
      </c>
      <c r="AF520" s="141">
        <v>8000000</v>
      </c>
      <c r="AG520" s="139">
        <v>0</v>
      </c>
      <c r="AH520" s="240"/>
      <c r="AI520" s="142"/>
      <c r="AJ520" s="142"/>
      <c r="AK520" s="142"/>
      <c r="AL520" s="142" t="s">
        <v>2340</v>
      </c>
      <c r="AM520" s="142" t="s">
        <v>2340</v>
      </c>
      <c r="AN520" s="250"/>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3"/>
      <c r="CK520" s="73"/>
      <c r="CL520" s="73"/>
      <c r="CM520" s="73"/>
      <c r="CN520" s="73"/>
      <c r="CO520" s="73"/>
      <c r="CP520" s="73"/>
      <c r="CQ520" s="73"/>
      <c r="CR520" s="73"/>
      <c r="CS520" s="73"/>
      <c r="CT520" s="73"/>
      <c r="CU520" s="73"/>
      <c r="CV520" s="73"/>
      <c r="CW520" s="73"/>
      <c r="CX520" s="73"/>
      <c r="CY520" s="73"/>
      <c r="CZ520" s="73"/>
      <c r="DA520" s="73"/>
      <c r="DB520" s="73"/>
      <c r="DC520" s="73"/>
      <c r="DD520" s="73"/>
      <c r="DE520" s="73"/>
      <c r="DF520" s="73"/>
      <c r="DG520" s="73"/>
      <c r="DH520" s="73"/>
      <c r="DI520" s="73"/>
      <c r="DJ520" s="73"/>
      <c r="DK520" s="73"/>
      <c r="DL520" s="73"/>
      <c r="DM520" s="73"/>
      <c r="DN520" s="73"/>
      <c r="DO520" s="73"/>
      <c r="DP520" s="73"/>
      <c r="DQ520" s="73"/>
      <c r="DR520" s="73"/>
      <c r="DS520" s="73"/>
      <c r="DT520" s="73"/>
      <c r="DU520" s="73"/>
      <c r="DV520" s="73"/>
      <c r="DW520" s="73"/>
      <c r="DX520" s="73"/>
      <c r="DY520" s="73"/>
      <c r="DZ520" s="73"/>
      <c r="EA520" s="73"/>
      <c r="EB520" s="73"/>
      <c r="EC520" s="73"/>
      <c r="ED520" s="73"/>
      <c r="EE520" s="73"/>
      <c r="EF520" s="73"/>
      <c r="EG520" s="73"/>
      <c r="EH520" s="73"/>
      <c r="EI520" s="73"/>
      <c r="EJ520" s="73"/>
      <c r="EK520" s="73"/>
      <c r="EL520" s="73"/>
      <c r="EM520" s="73"/>
      <c r="EN520" s="73"/>
      <c r="EO520" s="73"/>
      <c r="EP520" s="73"/>
      <c r="EQ520" s="73"/>
      <c r="ER520" s="73"/>
      <c r="ES520" s="73"/>
      <c r="ET520" s="73"/>
      <c r="EU520" s="73"/>
      <c r="EV520" s="73"/>
      <c r="EW520" s="73"/>
      <c r="EX520" s="73"/>
      <c r="EY520" s="73"/>
      <c r="EZ520" s="73"/>
      <c r="FA520" s="73"/>
      <c r="FB520" s="73"/>
      <c r="FC520" s="73"/>
      <c r="FD520" s="73"/>
      <c r="FE520" s="73"/>
      <c r="FF520" s="73"/>
      <c r="FG520" s="73"/>
      <c r="FH520" s="73"/>
      <c r="FI520" s="73"/>
      <c r="FJ520" s="73"/>
      <c r="FK520" s="73"/>
      <c r="FL520" s="73"/>
      <c r="FM520" s="73"/>
      <c r="FN520" s="73"/>
      <c r="FO520" s="73"/>
      <c r="FP520" s="73"/>
      <c r="FQ520" s="73"/>
      <c r="FR520" s="73"/>
      <c r="FS520" s="73"/>
      <c r="FT520" s="73"/>
      <c r="FU520" s="73"/>
      <c r="FV520" s="73"/>
      <c r="FW520" s="73"/>
      <c r="FX520" s="73"/>
      <c r="FY520" s="73"/>
      <c r="FZ520" s="73"/>
      <c r="GA520" s="73"/>
      <c r="GB520" s="73"/>
      <c r="GC520" s="73"/>
      <c r="GD520" s="73"/>
      <c r="GE520" s="73"/>
      <c r="GF520" s="73"/>
      <c r="GG520" s="73"/>
      <c r="GH520" s="73"/>
      <c r="GI520" s="73"/>
      <c r="GJ520" s="73"/>
      <c r="GK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c r="JD520" s="73"/>
      <c r="JE520" s="73"/>
      <c r="JF520" s="73"/>
      <c r="JG520" s="73"/>
      <c r="JH520" s="73"/>
      <c r="JI520" s="73"/>
      <c r="JJ520" s="73"/>
      <c r="JK520" s="73"/>
      <c r="JL520" s="73"/>
      <c r="JM520" s="73"/>
      <c r="JN520" s="73"/>
      <c r="JO520" s="73"/>
      <c r="JP520" s="73"/>
      <c r="JQ520" s="73"/>
      <c r="JR520" s="73"/>
      <c r="JS520" s="73"/>
      <c r="JT520" s="73"/>
      <c r="JU520" s="73"/>
      <c r="JV520" s="73"/>
      <c r="JW520" s="73"/>
      <c r="JX520" s="73"/>
      <c r="JY520" s="73"/>
      <c r="JZ520" s="73"/>
      <c r="KA520" s="73"/>
      <c r="KB520" s="73"/>
      <c r="KC520" s="73"/>
      <c r="KD520" s="73"/>
      <c r="KE520" s="73"/>
      <c r="KF520" s="73"/>
      <c r="KG520" s="73"/>
    </row>
    <row r="521" spans="1:293" s="153" customFormat="1" ht="12" customHeight="1" x14ac:dyDescent="0.25">
      <c r="A521" s="233">
        <v>24</v>
      </c>
      <c r="B521" s="234" t="s">
        <v>1258</v>
      </c>
      <c r="C521" s="234" t="s">
        <v>1293</v>
      </c>
      <c r="D521" s="245">
        <v>20140397</v>
      </c>
      <c r="E521" s="244" t="s">
        <v>2341</v>
      </c>
      <c r="F521" s="244" t="s">
        <v>2469</v>
      </c>
      <c r="G521" s="244" t="s">
        <v>24</v>
      </c>
      <c r="H521" s="238" t="s">
        <v>2966</v>
      </c>
      <c r="I521" s="247" t="s">
        <v>1246</v>
      </c>
      <c r="J521" s="236" t="s">
        <v>100</v>
      </c>
      <c r="K521" s="248"/>
      <c r="L521" s="249">
        <v>3500000</v>
      </c>
      <c r="M521" s="249">
        <v>0</v>
      </c>
      <c r="N521" s="143">
        <v>3500000</v>
      </c>
      <c r="O521" s="143"/>
      <c r="P521" s="142"/>
      <c r="Q521" s="142"/>
      <c r="R521" s="142"/>
      <c r="S521" s="142"/>
      <c r="T521" s="142"/>
      <c r="U521" s="142"/>
      <c r="V521" s="142"/>
      <c r="W521" s="142"/>
      <c r="X521" s="142"/>
      <c r="Y521" s="140">
        <v>0</v>
      </c>
      <c r="Z521" s="140">
        <v>0</v>
      </c>
      <c r="AA521" s="140">
        <v>3500000</v>
      </c>
      <c r="AB521" s="139">
        <v>0</v>
      </c>
      <c r="AC521" s="139">
        <v>0</v>
      </c>
      <c r="AD521" s="139">
        <v>0</v>
      </c>
      <c r="AE521" s="141">
        <v>3500000</v>
      </c>
      <c r="AF521" s="141">
        <v>3500000</v>
      </c>
      <c r="AG521" s="139">
        <v>0</v>
      </c>
      <c r="AH521" s="240"/>
      <c r="AI521" s="142"/>
      <c r="AJ521" s="142"/>
      <c r="AK521" s="142"/>
      <c r="AL521" s="142" t="s">
        <v>2341</v>
      </c>
      <c r="AM521" s="142" t="s">
        <v>2341</v>
      </c>
      <c r="AN521" s="250"/>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c r="CC521" s="73"/>
      <c r="CD521" s="73"/>
      <c r="CE521" s="73"/>
      <c r="CF521" s="73"/>
      <c r="CG521" s="73"/>
      <c r="CH521" s="73"/>
      <c r="CI521" s="73"/>
      <c r="CJ521" s="73"/>
      <c r="CK521" s="73"/>
      <c r="CL521" s="73"/>
      <c r="CM521" s="73"/>
      <c r="CN521" s="73"/>
      <c r="CO521" s="73"/>
      <c r="CP521" s="73"/>
      <c r="CQ521" s="73"/>
      <c r="CR521" s="73"/>
      <c r="CS521" s="73"/>
      <c r="CT521" s="73"/>
      <c r="CU521" s="73"/>
      <c r="CV521" s="73"/>
      <c r="CW521" s="73"/>
      <c r="CX521" s="73"/>
      <c r="CY521" s="73"/>
      <c r="CZ521" s="73"/>
      <c r="DA521" s="73"/>
      <c r="DB521" s="73"/>
      <c r="DC521" s="73"/>
      <c r="DD521" s="73"/>
      <c r="DE521" s="73"/>
      <c r="DF521" s="73"/>
      <c r="DG521" s="73"/>
      <c r="DH521" s="73"/>
      <c r="DI521" s="73"/>
      <c r="DJ521" s="73"/>
      <c r="DK521" s="73"/>
      <c r="DL521" s="73"/>
      <c r="DM521" s="73"/>
      <c r="DN521" s="73"/>
      <c r="DO521" s="73"/>
      <c r="DP521" s="73"/>
      <c r="DQ521" s="73"/>
      <c r="DR521" s="73"/>
      <c r="DS521" s="73"/>
      <c r="DT521" s="73"/>
      <c r="DU521" s="73"/>
      <c r="DV521" s="73"/>
      <c r="DW521" s="73"/>
      <c r="DX521" s="73"/>
      <c r="DY521" s="73"/>
      <c r="DZ521" s="73"/>
      <c r="EA521" s="73"/>
      <c r="EB521" s="73"/>
      <c r="EC521" s="73"/>
      <c r="ED521" s="73"/>
      <c r="EE521" s="73"/>
      <c r="EF521" s="73"/>
      <c r="EG521" s="73"/>
      <c r="EH521" s="73"/>
      <c r="EI521" s="73"/>
      <c r="EJ521" s="73"/>
      <c r="EK521" s="73"/>
      <c r="EL521" s="73"/>
      <c r="EM521" s="73"/>
      <c r="EN521" s="73"/>
      <c r="EO521" s="73"/>
      <c r="EP521" s="73"/>
      <c r="EQ521" s="73"/>
      <c r="ER521" s="73"/>
      <c r="ES521" s="73"/>
      <c r="ET521" s="73"/>
      <c r="EU521" s="73"/>
      <c r="EV521" s="73"/>
      <c r="EW521" s="73"/>
      <c r="EX521" s="73"/>
      <c r="EY521" s="73"/>
      <c r="EZ521" s="73"/>
      <c r="FA521" s="73"/>
      <c r="FB521" s="73"/>
      <c r="FC521" s="73"/>
      <c r="FD521" s="73"/>
      <c r="FE521" s="73"/>
      <c r="FF521" s="73"/>
      <c r="FG521" s="73"/>
      <c r="FH521" s="73"/>
      <c r="FI521" s="73"/>
      <c r="FJ521" s="73"/>
      <c r="FK521" s="73"/>
      <c r="FL521" s="73"/>
      <c r="FM521" s="73"/>
      <c r="FN521" s="73"/>
      <c r="FO521" s="73"/>
      <c r="FP521" s="73"/>
      <c r="FQ521" s="73"/>
      <c r="FR521" s="73"/>
      <c r="FS521" s="73"/>
      <c r="FT521" s="73"/>
      <c r="FU521" s="73"/>
      <c r="FV521" s="73"/>
      <c r="FW521" s="73"/>
      <c r="FX521" s="73"/>
      <c r="FY521" s="73"/>
      <c r="FZ521" s="73"/>
      <c r="GA521" s="73"/>
      <c r="GB521" s="73"/>
      <c r="GC521" s="73"/>
      <c r="GD521" s="73"/>
      <c r="GE521" s="73"/>
      <c r="GF521" s="73"/>
      <c r="GG521" s="73"/>
      <c r="GH521" s="73"/>
      <c r="GI521" s="73"/>
      <c r="GJ521" s="73"/>
      <c r="GK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c r="JD521" s="73"/>
      <c r="JE521" s="73"/>
      <c r="JF521" s="73"/>
      <c r="JG521" s="73"/>
      <c r="JH521" s="73"/>
      <c r="JI521" s="73"/>
      <c r="JJ521" s="73"/>
      <c r="JK521" s="73"/>
      <c r="JL521" s="73"/>
      <c r="JM521" s="73"/>
      <c r="JN521" s="73"/>
      <c r="JO521" s="73"/>
      <c r="JP521" s="73"/>
      <c r="JQ521" s="73"/>
      <c r="JR521" s="73"/>
      <c r="JS521" s="73"/>
      <c r="JT521" s="73"/>
      <c r="JU521" s="73"/>
      <c r="JV521" s="73"/>
      <c r="JW521" s="73"/>
      <c r="JX521" s="73"/>
      <c r="JY521" s="73"/>
      <c r="JZ521" s="73"/>
      <c r="KA521" s="73"/>
      <c r="KB521" s="73"/>
      <c r="KC521" s="73"/>
      <c r="KD521" s="73"/>
      <c r="KE521" s="73"/>
      <c r="KF521" s="73"/>
      <c r="KG521" s="73"/>
    </row>
    <row r="522" spans="1:293" s="153" customFormat="1" ht="12" customHeight="1" x14ac:dyDescent="0.25">
      <c r="A522" s="233">
        <v>24</v>
      </c>
      <c r="B522" s="234" t="s">
        <v>1258</v>
      </c>
      <c r="C522" s="234" t="s">
        <v>1293</v>
      </c>
      <c r="D522" s="245">
        <v>20140398</v>
      </c>
      <c r="E522" s="244" t="s">
        <v>2342</v>
      </c>
      <c r="F522" s="244" t="s">
        <v>2469</v>
      </c>
      <c r="G522" s="244" t="s">
        <v>24</v>
      </c>
      <c r="H522" s="238" t="s">
        <v>79</v>
      </c>
      <c r="I522" s="247" t="s">
        <v>1246</v>
      </c>
      <c r="J522" s="236" t="s">
        <v>100</v>
      </c>
      <c r="K522" s="248"/>
      <c r="L522" s="249">
        <v>6000000</v>
      </c>
      <c r="M522" s="249">
        <v>0</v>
      </c>
      <c r="N522" s="143">
        <v>6000000</v>
      </c>
      <c r="O522" s="143"/>
      <c r="P522" s="142"/>
      <c r="Q522" s="142"/>
      <c r="R522" s="142"/>
      <c r="S522" s="142"/>
      <c r="T522" s="142"/>
      <c r="U522" s="142"/>
      <c r="V522" s="142"/>
      <c r="W522" s="142"/>
      <c r="X522" s="142"/>
      <c r="Y522" s="140">
        <v>0</v>
      </c>
      <c r="Z522" s="140">
        <v>0</v>
      </c>
      <c r="AA522" s="140">
        <v>6000000</v>
      </c>
      <c r="AB522" s="139">
        <v>0</v>
      </c>
      <c r="AC522" s="139">
        <v>0</v>
      </c>
      <c r="AD522" s="139">
        <v>0</v>
      </c>
      <c r="AE522" s="141">
        <v>6000000</v>
      </c>
      <c r="AF522" s="141">
        <v>6000000</v>
      </c>
      <c r="AG522" s="139">
        <v>0</v>
      </c>
      <c r="AH522" s="240"/>
      <c r="AI522" s="142"/>
      <c r="AJ522" s="142"/>
      <c r="AK522" s="142"/>
      <c r="AL522" s="142" t="s">
        <v>2342</v>
      </c>
      <c r="AM522" s="142" t="s">
        <v>2342</v>
      </c>
      <c r="AN522" s="250"/>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c r="CC522" s="73"/>
      <c r="CD522" s="73"/>
      <c r="CE522" s="73"/>
      <c r="CF522" s="73"/>
      <c r="CG522" s="73"/>
      <c r="CH522" s="73"/>
      <c r="CI522" s="73"/>
      <c r="CJ522" s="73"/>
      <c r="CK522" s="73"/>
      <c r="CL522" s="73"/>
      <c r="CM522" s="73"/>
      <c r="CN522" s="73"/>
      <c r="CO522" s="73"/>
      <c r="CP522" s="73"/>
      <c r="CQ522" s="73"/>
      <c r="CR522" s="73"/>
      <c r="CS522" s="73"/>
      <c r="CT522" s="73"/>
      <c r="CU522" s="73"/>
      <c r="CV522" s="73"/>
      <c r="CW522" s="73"/>
      <c r="CX522" s="73"/>
      <c r="CY522" s="73"/>
      <c r="CZ522" s="73"/>
      <c r="DA522" s="73"/>
      <c r="DB522" s="73"/>
      <c r="DC522" s="73"/>
      <c r="DD522" s="73"/>
      <c r="DE522" s="73"/>
      <c r="DF522" s="73"/>
      <c r="DG522" s="73"/>
      <c r="DH522" s="73"/>
      <c r="DI522" s="73"/>
      <c r="DJ522" s="73"/>
      <c r="DK522" s="73"/>
      <c r="DL522" s="73"/>
      <c r="DM522" s="73"/>
      <c r="DN522" s="73"/>
      <c r="DO522" s="73"/>
      <c r="DP522" s="73"/>
      <c r="DQ522" s="73"/>
      <c r="DR522" s="73"/>
      <c r="DS522" s="73"/>
      <c r="DT522" s="73"/>
      <c r="DU522" s="73"/>
      <c r="DV522" s="73"/>
      <c r="DW522" s="73"/>
      <c r="DX522" s="73"/>
      <c r="DY522" s="73"/>
      <c r="DZ522" s="73"/>
      <c r="EA522" s="73"/>
      <c r="EB522" s="73"/>
      <c r="EC522" s="73"/>
      <c r="ED522" s="73"/>
      <c r="EE522" s="73"/>
      <c r="EF522" s="73"/>
      <c r="EG522" s="73"/>
      <c r="EH522" s="73"/>
      <c r="EI522" s="73"/>
      <c r="EJ522" s="73"/>
      <c r="EK522" s="73"/>
      <c r="EL522" s="73"/>
      <c r="EM522" s="73"/>
      <c r="EN522" s="73"/>
      <c r="EO522" s="73"/>
      <c r="EP522" s="73"/>
      <c r="EQ522" s="73"/>
      <c r="ER522" s="73"/>
      <c r="ES522" s="73"/>
      <c r="ET522" s="73"/>
      <c r="EU522" s="73"/>
      <c r="EV522" s="73"/>
      <c r="EW522" s="73"/>
      <c r="EX522" s="73"/>
      <c r="EY522" s="73"/>
      <c r="EZ522" s="73"/>
      <c r="FA522" s="73"/>
      <c r="FB522" s="73"/>
      <c r="FC522" s="73"/>
      <c r="FD522" s="73"/>
      <c r="FE522" s="73"/>
      <c r="FF522" s="73"/>
      <c r="FG522" s="73"/>
      <c r="FH522" s="73"/>
      <c r="FI522" s="73"/>
      <c r="FJ522" s="73"/>
      <c r="FK522" s="73"/>
      <c r="FL522" s="73"/>
      <c r="FM522" s="73"/>
      <c r="FN522" s="73"/>
      <c r="FO522" s="73"/>
      <c r="FP522" s="73"/>
      <c r="FQ522" s="73"/>
      <c r="FR522" s="73"/>
      <c r="FS522" s="73"/>
      <c r="FT522" s="73"/>
      <c r="FU522" s="73"/>
      <c r="FV522" s="73"/>
      <c r="FW522" s="73"/>
      <c r="FX522" s="73"/>
      <c r="FY522" s="73"/>
      <c r="FZ522" s="73"/>
      <c r="GA522" s="73"/>
      <c r="GB522" s="73"/>
      <c r="GC522" s="73"/>
      <c r="GD522" s="73"/>
      <c r="GE522" s="73"/>
      <c r="GF522" s="73"/>
      <c r="GG522" s="73"/>
      <c r="GH522" s="73"/>
      <c r="GI522" s="73"/>
      <c r="GJ522" s="73"/>
      <c r="GK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c r="JD522" s="73"/>
      <c r="JE522" s="73"/>
      <c r="JF522" s="73"/>
      <c r="JG522" s="73"/>
      <c r="JH522" s="73"/>
      <c r="JI522" s="73"/>
      <c r="JJ522" s="73"/>
      <c r="JK522" s="73"/>
      <c r="JL522" s="73"/>
      <c r="JM522" s="73"/>
      <c r="JN522" s="73"/>
      <c r="JO522" s="73"/>
      <c r="JP522" s="73"/>
      <c r="JQ522" s="73"/>
      <c r="JR522" s="73"/>
      <c r="JS522" s="73"/>
      <c r="JT522" s="73"/>
      <c r="JU522" s="73"/>
      <c r="JV522" s="73"/>
      <c r="JW522" s="73"/>
      <c r="JX522" s="73"/>
      <c r="JY522" s="73"/>
      <c r="JZ522" s="73"/>
      <c r="KA522" s="73"/>
      <c r="KB522" s="73"/>
      <c r="KC522" s="73"/>
      <c r="KD522" s="73"/>
      <c r="KE522" s="73"/>
      <c r="KF522" s="73"/>
      <c r="KG522" s="73"/>
    </row>
    <row r="523" spans="1:293" s="153" customFormat="1" ht="12" customHeight="1" x14ac:dyDescent="0.25">
      <c r="A523" s="233">
        <v>24</v>
      </c>
      <c r="B523" s="234" t="s">
        <v>1258</v>
      </c>
      <c r="C523" s="234" t="s">
        <v>1293</v>
      </c>
      <c r="D523" s="245">
        <v>20140399</v>
      </c>
      <c r="E523" s="244" t="s">
        <v>2343</v>
      </c>
      <c r="F523" s="244" t="s">
        <v>2469</v>
      </c>
      <c r="G523" s="244" t="s">
        <v>24</v>
      </c>
      <c r="H523" s="238" t="s">
        <v>79</v>
      </c>
      <c r="I523" s="247" t="s">
        <v>1246</v>
      </c>
      <c r="J523" s="236" t="s">
        <v>100</v>
      </c>
      <c r="K523" s="248"/>
      <c r="L523" s="249">
        <v>7607000</v>
      </c>
      <c r="M523" s="249">
        <v>0</v>
      </c>
      <c r="N523" s="143">
        <v>7607000</v>
      </c>
      <c r="O523" s="143"/>
      <c r="P523" s="142"/>
      <c r="Q523" s="142"/>
      <c r="R523" s="142"/>
      <c r="S523" s="142"/>
      <c r="T523" s="142"/>
      <c r="U523" s="142"/>
      <c r="V523" s="142"/>
      <c r="W523" s="142"/>
      <c r="X523" s="142"/>
      <c r="Y523" s="140">
        <v>0</v>
      </c>
      <c r="Z523" s="140">
        <v>0</v>
      </c>
      <c r="AA523" s="140">
        <v>7606920</v>
      </c>
      <c r="AB523" s="139">
        <v>0</v>
      </c>
      <c r="AC523" s="139">
        <v>0</v>
      </c>
      <c r="AD523" s="139">
        <v>0</v>
      </c>
      <c r="AE523" s="141">
        <v>7606920</v>
      </c>
      <c r="AF523" s="141">
        <v>7606920</v>
      </c>
      <c r="AG523" s="139">
        <v>80</v>
      </c>
      <c r="AH523" s="240"/>
      <c r="AI523" s="142"/>
      <c r="AJ523" s="142"/>
      <c r="AK523" s="142"/>
      <c r="AL523" s="142" t="s">
        <v>2343</v>
      </c>
      <c r="AM523" s="142" t="s">
        <v>2343</v>
      </c>
      <c r="AN523" s="250"/>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c r="CC523" s="73"/>
      <c r="CD523" s="73"/>
      <c r="CE523" s="73"/>
      <c r="CF523" s="73"/>
      <c r="CG523" s="73"/>
      <c r="CH523" s="73"/>
      <c r="CI523" s="73"/>
      <c r="CJ523" s="73"/>
      <c r="CK523" s="73"/>
      <c r="CL523" s="73"/>
      <c r="CM523" s="73"/>
      <c r="CN523" s="73"/>
      <c r="CO523" s="73"/>
      <c r="CP523" s="73"/>
      <c r="CQ523" s="73"/>
      <c r="CR523" s="73"/>
      <c r="CS523" s="73"/>
      <c r="CT523" s="73"/>
      <c r="CU523" s="73"/>
      <c r="CV523" s="73"/>
      <c r="CW523" s="73"/>
      <c r="CX523" s="73"/>
      <c r="CY523" s="73"/>
      <c r="CZ523" s="73"/>
      <c r="DA523" s="73"/>
      <c r="DB523" s="73"/>
      <c r="DC523" s="73"/>
      <c r="DD523" s="73"/>
      <c r="DE523" s="73"/>
      <c r="DF523" s="73"/>
      <c r="DG523" s="73"/>
      <c r="DH523" s="73"/>
      <c r="DI523" s="73"/>
      <c r="DJ523" s="73"/>
      <c r="DK523" s="73"/>
      <c r="DL523" s="73"/>
      <c r="DM523" s="73"/>
      <c r="DN523" s="73"/>
      <c r="DO523" s="73"/>
      <c r="DP523" s="73"/>
      <c r="DQ523" s="73"/>
      <c r="DR523" s="73"/>
      <c r="DS523" s="73"/>
      <c r="DT523" s="73"/>
      <c r="DU523" s="73"/>
      <c r="DV523" s="73"/>
      <c r="DW523" s="73"/>
      <c r="DX523" s="73"/>
      <c r="DY523" s="73"/>
      <c r="DZ523" s="73"/>
      <c r="EA523" s="73"/>
      <c r="EB523" s="73"/>
      <c r="EC523" s="73"/>
      <c r="ED523" s="73"/>
      <c r="EE523" s="73"/>
      <c r="EF523" s="73"/>
      <c r="EG523" s="73"/>
      <c r="EH523" s="73"/>
      <c r="EI523" s="73"/>
      <c r="EJ523" s="73"/>
      <c r="EK523" s="73"/>
      <c r="EL523" s="73"/>
      <c r="EM523" s="73"/>
      <c r="EN523" s="73"/>
      <c r="EO523" s="73"/>
      <c r="EP523" s="73"/>
      <c r="EQ523" s="73"/>
      <c r="ER523" s="73"/>
      <c r="ES523" s="73"/>
      <c r="ET523" s="73"/>
      <c r="EU523" s="73"/>
      <c r="EV523" s="73"/>
      <c r="EW523" s="73"/>
      <c r="EX523" s="73"/>
      <c r="EY523" s="73"/>
      <c r="EZ523" s="73"/>
      <c r="FA523" s="73"/>
      <c r="FB523" s="73"/>
      <c r="FC523" s="73"/>
      <c r="FD523" s="73"/>
      <c r="FE523" s="73"/>
      <c r="FF523" s="73"/>
      <c r="FG523" s="73"/>
      <c r="FH523" s="73"/>
      <c r="FI523" s="73"/>
      <c r="FJ523" s="73"/>
      <c r="FK523" s="73"/>
      <c r="FL523" s="73"/>
      <c r="FM523" s="73"/>
      <c r="FN523" s="73"/>
      <c r="FO523" s="73"/>
      <c r="FP523" s="73"/>
      <c r="FQ523" s="73"/>
      <c r="FR523" s="73"/>
      <c r="FS523" s="73"/>
      <c r="FT523" s="73"/>
      <c r="FU523" s="73"/>
      <c r="FV523" s="73"/>
      <c r="FW523" s="73"/>
      <c r="FX523" s="73"/>
      <c r="FY523" s="73"/>
      <c r="FZ523" s="73"/>
      <c r="GA523" s="73"/>
      <c r="GB523" s="73"/>
      <c r="GC523" s="73"/>
      <c r="GD523" s="73"/>
      <c r="GE523" s="73"/>
      <c r="GF523" s="73"/>
      <c r="GG523" s="73"/>
      <c r="GH523" s="73"/>
      <c r="GI523" s="73"/>
      <c r="GJ523" s="73"/>
      <c r="GK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c r="JD523" s="73"/>
      <c r="JE523" s="73"/>
      <c r="JF523" s="73"/>
      <c r="JG523" s="73"/>
      <c r="JH523" s="73"/>
      <c r="JI523" s="73"/>
      <c r="JJ523" s="73"/>
      <c r="JK523" s="73"/>
      <c r="JL523" s="73"/>
      <c r="JM523" s="73"/>
      <c r="JN523" s="73"/>
      <c r="JO523" s="73"/>
      <c r="JP523" s="73"/>
      <c r="JQ523" s="73"/>
      <c r="JR523" s="73"/>
      <c r="JS523" s="73"/>
      <c r="JT523" s="73"/>
      <c r="JU523" s="73"/>
      <c r="JV523" s="73"/>
      <c r="JW523" s="73"/>
      <c r="JX523" s="73"/>
      <c r="JY523" s="73"/>
      <c r="JZ523" s="73"/>
      <c r="KA523" s="73"/>
      <c r="KB523" s="73"/>
      <c r="KC523" s="73"/>
      <c r="KD523" s="73"/>
      <c r="KE523" s="73"/>
      <c r="KF523" s="73"/>
      <c r="KG523" s="73"/>
    </row>
    <row r="524" spans="1:293" s="153" customFormat="1" ht="12" customHeight="1" x14ac:dyDescent="0.25">
      <c r="A524" s="233">
        <v>24</v>
      </c>
      <c r="B524" s="234" t="s">
        <v>1258</v>
      </c>
      <c r="C524" s="234" t="s">
        <v>1293</v>
      </c>
      <c r="D524" s="245">
        <v>20140400</v>
      </c>
      <c r="E524" s="244" t="s">
        <v>2344</v>
      </c>
      <c r="F524" s="244" t="s">
        <v>2469</v>
      </c>
      <c r="G524" s="244" t="s">
        <v>24</v>
      </c>
      <c r="H524" s="238" t="s">
        <v>79</v>
      </c>
      <c r="I524" s="247" t="s">
        <v>1246</v>
      </c>
      <c r="J524" s="236" t="s">
        <v>100</v>
      </c>
      <c r="K524" s="248"/>
      <c r="L524" s="249">
        <v>8000000</v>
      </c>
      <c r="M524" s="249">
        <v>0</v>
      </c>
      <c r="N524" s="143">
        <v>8000000</v>
      </c>
      <c r="O524" s="143"/>
      <c r="P524" s="142"/>
      <c r="Q524" s="142"/>
      <c r="R524" s="142"/>
      <c r="S524" s="142"/>
      <c r="T524" s="142"/>
      <c r="U524" s="142"/>
      <c r="V524" s="142"/>
      <c r="W524" s="142"/>
      <c r="X524" s="142"/>
      <c r="Y524" s="140">
        <v>0</v>
      </c>
      <c r="Z524" s="140">
        <v>0</v>
      </c>
      <c r="AA524" s="140">
        <v>8000000</v>
      </c>
      <c r="AB524" s="139">
        <v>0</v>
      </c>
      <c r="AC524" s="139">
        <v>0</v>
      </c>
      <c r="AD524" s="139">
        <v>0</v>
      </c>
      <c r="AE524" s="141">
        <v>8000000</v>
      </c>
      <c r="AF524" s="141">
        <v>8000000</v>
      </c>
      <c r="AG524" s="139">
        <v>0</v>
      </c>
      <c r="AH524" s="240"/>
      <c r="AI524" s="142"/>
      <c r="AJ524" s="142"/>
      <c r="AK524" s="142"/>
      <c r="AL524" s="142" t="s">
        <v>2344</v>
      </c>
      <c r="AM524" s="142" t="s">
        <v>2344</v>
      </c>
      <c r="AN524" s="250"/>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3"/>
      <c r="CK524" s="73"/>
      <c r="CL524" s="73"/>
      <c r="CM524" s="73"/>
      <c r="CN524" s="73"/>
      <c r="CO524" s="73"/>
      <c r="CP524" s="73"/>
      <c r="CQ524" s="73"/>
      <c r="CR524" s="73"/>
      <c r="CS524" s="73"/>
      <c r="CT524" s="73"/>
      <c r="CU524" s="73"/>
      <c r="CV524" s="73"/>
      <c r="CW524" s="73"/>
      <c r="CX524" s="73"/>
      <c r="CY524" s="73"/>
      <c r="CZ524" s="73"/>
      <c r="DA524" s="73"/>
      <c r="DB524" s="73"/>
      <c r="DC524" s="73"/>
      <c r="DD524" s="73"/>
      <c r="DE524" s="73"/>
      <c r="DF524" s="73"/>
      <c r="DG524" s="73"/>
      <c r="DH524" s="73"/>
      <c r="DI524" s="73"/>
      <c r="DJ524" s="73"/>
      <c r="DK524" s="73"/>
      <c r="DL524" s="73"/>
      <c r="DM524" s="73"/>
      <c r="DN524" s="73"/>
      <c r="DO524" s="73"/>
      <c r="DP524" s="73"/>
      <c r="DQ524" s="73"/>
      <c r="DR524" s="73"/>
      <c r="DS524" s="73"/>
      <c r="DT524" s="73"/>
      <c r="DU524" s="73"/>
      <c r="DV524" s="73"/>
      <c r="DW524" s="73"/>
      <c r="DX524" s="73"/>
      <c r="DY524" s="73"/>
      <c r="DZ524" s="73"/>
      <c r="EA524" s="73"/>
      <c r="EB524" s="73"/>
      <c r="EC524" s="73"/>
      <c r="ED524" s="73"/>
      <c r="EE524" s="73"/>
      <c r="EF524" s="73"/>
      <c r="EG524" s="73"/>
      <c r="EH524" s="73"/>
      <c r="EI524" s="73"/>
      <c r="EJ524" s="73"/>
      <c r="EK524" s="73"/>
      <c r="EL524" s="73"/>
      <c r="EM524" s="73"/>
      <c r="EN524" s="73"/>
      <c r="EO524" s="73"/>
      <c r="EP524" s="73"/>
      <c r="EQ524" s="73"/>
      <c r="ER524" s="73"/>
      <c r="ES524" s="73"/>
      <c r="ET524" s="73"/>
      <c r="EU524" s="73"/>
      <c r="EV524" s="73"/>
      <c r="EW524" s="73"/>
      <c r="EX524" s="73"/>
      <c r="EY524" s="73"/>
      <c r="EZ524" s="73"/>
      <c r="FA524" s="73"/>
      <c r="FB524" s="73"/>
      <c r="FC524" s="73"/>
      <c r="FD524" s="73"/>
      <c r="FE524" s="73"/>
      <c r="FF524" s="73"/>
      <c r="FG524" s="73"/>
      <c r="FH524" s="73"/>
      <c r="FI524" s="73"/>
      <c r="FJ524" s="73"/>
      <c r="FK524" s="73"/>
      <c r="FL524" s="73"/>
      <c r="FM524" s="73"/>
      <c r="FN524" s="73"/>
      <c r="FO524" s="73"/>
      <c r="FP524" s="73"/>
      <c r="FQ524" s="73"/>
      <c r="FR524" s="73"/>
      <c r="FS524" s="73"/>
      <c r="FT524" s="73"/>
      <c r="FU524" s="73"/>
      <c r="FV524" s="73"/>
      <c r="FW524" s="73"/>
      <c r="FX524" s="73"/>
      <c r="FY524" s="73"/>
      <c r="FZ524" s="73"/>
      <c r="GA524" s="73"/>
      <c r="GB524" s="73"/>
      <c r="GC524" s="73"/>
      <c r="GD524" s="73"/>
      <c r="GE524" s="73"/>
      <c r="GF524" s="73"/>
      <c r="GG524" s="73"/>
      <c r="GH524" s="73"/>
      <c r="GI524" s="73"/>
      <c r="GJ524" s="73"/>
      <c r="GK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c r="JD524" s="73"/>
      <c r="JE524" s="73"/>
      <c r="JF524" s="73"/>
      <c r="JG524" s="73"/>
      <c r="JH524" s="73"/>
      <c r="JI524" s="73"/>
      <c r="JJ524" s="73"/>
      <c r="JK524" s="73"/>
      <c r="JL524" s="73"/>
      <c r="JM524" s="73"/>
      <c r="JN524" s="73"/>
      <c r="JO524" s="73"/>
      <c r="JP524" s="73"/>
      <c r="JQ524" s="73"/>
      <c r="JR524" s="73"/>
      <c r="JS524" s="73"/>
      <c r="JT524" s="73"/>
      <c r="JU524" s="73"/>
      <c r="JV524" s="73"/>
      <c r="JW524" s="73"/>
      <c r="JX524" s="73"/>
      <c r="JY524" s="73"/>
      <c r="JZ524" s="73"/>
      <c r="KA524" s="73"/>
      <c r="KB524" s="73"/>
      <c r="KC524" s="73"/>
      <c r="KD524" s="73"/>
      <c r="KE524" s="73"/>
      <c r="KF524" s="73"/>
      <c r="KG524" s="73"/>
    </row>
    <row r="525" spans="1:293" s="153" customFormat="1" ht="12" customHeight="1" x14ac:dyDescent="0.25">
      <c r="A525" s="233">
        <v>24</v>
      </c>
      <c r="B525" s="234" t="s">
        <v>1258</v>
      </c>
      <c r="C525" s="234" t="s">
        <v>1293</v>
      </c>
      <c r="D525" s="245">
        <v>20140401</v>
      </c>
      <c r="E525" s="244" t="s">
        <v>2345</v>
      </c>
      <c r="F525" s="244" t="s">
        <v>2469</v>
      </c>
      <c r="G525" s="244" t="s">
        <v>24</v>
      </c>
      <c r="H525" s="238" t="s">
        <v>3096</v>
      </c>
      <c r="I525" s="247" t="s">
        <v>1246</v>
      </c>
      <c r="J525" s="236" t="s">
        <v>100</v>
      </c>
      <c r="K525" s="248"/>
      <c r="L525" s="249">
        <v>5300000</v>
      </c>
      <c r="M525" s="249">
        <v>0</v>
      </c>
      <c r="N525" s="143">
        <v>5300000</v>
      </c>
      <c r="O525" s="143"/>
      <c r="P525" s="142"/>
      <c r="Q525" s="142"/>
      <c r="R525" s="142"/>
      <c r="S525" s="142"/>
      <c r="T525" s="142"/>
      <c r="U525" s="142"/>
      <c r="V525" s="142"/>
      <c r="W525" s="142"/>
      <c r="X525" s="142"/>
      <c r="Y525" s="140">
        <v>0</v>
      </c>
      <c r="Z525" s="140">
        <v>0</v>
      </c>
      <c r="AA525" s="140">
        <v>5300000</v>
      </c>
      <c r="AB525" s="139">
        <v>0</v>
      </c>
      <c r="AC525" s="139">
        <v>0</v>
      </c>
      <c r="AD525" s="139">
        <v>0</v>
      </c>
      <c r="AE525" s="141">
        <v>5300000</v>
      </c>
      <c r="AF525" s="141">
        <v>5300000</v>
      </c>
      <c r="AG525" s="139">
        <v>0</v>
      </c>
      <c r="AH525" s="240"/>
      <c r="AI525" s="142"/>
      <c r="AJ525" s="142"/>
      <c r="AK525" s="142"/>
      <c r="AL525" s="142" t="s">
        <v>2345</v>
      </c>
      <c r="AM525" s="142" t="s">
        <v>2345</v>
      </c>
      <c r="AN525" s="250"/>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c r="CC525" s="73"/>
      <c r="CD525" s="73"/>
      <c r="CE525" s="73"/>
      <c r="CF525" s="73"/>
      <c r="CG525" s="73"/>
      <c r="CH525" s="73"/>
      <c r="CI525" s="73"/>
      <c r="CJ525" s="73"/>
      <c r="CK525" s="73"/>
      <c r="CL525" s="73"/>
      <c r="CM525" s="73"/>
      <c r="CN525" s="73"/>
      <c r="CO525" s="73"/>
      <c r="CP525" s="73"/>
      <c r="CQ525" s="73"/>
      <c r="CR525" s="73"/>
      <c r="CS525" s="73"/>
      <c r="CT525" s="73"/>
      <c r="CU525" s="73"/>
      <c r="CV525" s="73"/>
      <c r="CW525" s="73"/>
      <c r="CX525" s="73"/>
      <c r="CY525" s="73"/>
      <c r="CZ525" s="73"/>
      <c r="DA525" s="73"/>
      <c r="DB525" s="73"/>
      <c r="DC525" s="73"/>
      <c r="DD525" s="73"/>
      <c r="DE525" s="73"/>
      <c r="DF525" s="73"/>
      <c r="DG525" s="73"/>
      <c r="DH525" s="73"/>
      <c r="DI525" s="73"/>
      <c r="DJ525" s="73"/>
      <c r="DK525" s="73"/>
      <c r="DL525" s="73"/>
      <c r="DM525" s="73"/>
      <c r="DN525" s="73"/>
      <c r="DO525" s="73"/>
      <c r="DP525" s="73"/>
      <c r="DQ525" s="73"/>
      <c r="DR525" s="73"/>
      <c r="DS525" s="73"/>
      <c r="DT525" s="73"/>
      <c r="DU525" s="73"/>
      <c r="DV525" s="73"/>
      <c r="DW525" s="73"/>
      <c r="DX525" s="73"/>
      <c r="DY525" s="73"/>
      <c r="DZ525" s="73"/>
      <c r="EA525" s="73"/>
      <c r="EB525" s="73"/>
      <c r="EC525" s="73"/>
      <c r="ED525" s="73"/>
      <c r="EE525" s="73"/>
      <c r="EF525" s="73"/>
      <c r="EG525" s="73"/>
      <c r="EH525" s="73"/>
      <c r="EI525" s="73"/>
      <c r="EJ525" s="73"/>
      <c r="EK525" s="73"/>
      <c r="EL525" s="73"/>
      <c r="EM525" s="73"/>
      <c r="EN525" s="73"/>
      <c r="EO525" s="73"/>
      <c r="EP525" s="73"/>
      <c r="EQ525" s="73"/>
      <c r="ER525" s="73"/>
      <c r="ES525" s="73"/>
      <c r="ET525" s="73"/>
      <c r="EU525" s="73"/>
      <c r="EV525" s="73"/>
      <c r="EW525" s="73"/>
      <c r="EX525" s="73"/>
      <c r="EY525" s="73"/>
      <c r="EZ525" s="73"/>
      <c r="FA525" s="73"/>
      <c r="FB525" s="73"/>
      <c r="FC525" s="73"/>
      <c r="FD525" s="73"/>
      <c r="FE525" s="73"/>
      <c r="FF525" s="73"/>
      <c r="FG525" s="73"/>
      <c r="FH525" s="73"/>
      <c r="FI525" s="73"/>
      <c r="FJ525" s="73"/>
      <c r="FK525" s="73"/>
      <c r="FL525" s="73"/>
      <c r="FM525" s="73"/>
      <c r="FN525" s="73"/>
      <c r="FO525" s="73"/>
      <c r="FP525" s="73"/>
      <c r="FQ525" s="73"/>
      <c r="FR525" s="73"/>
      <c r="FS525" s="73"/>
      <c r="FT525" s="73"/>
      <c r="FU525" s="73"/>
      <c r="FV525" s="73"/>
      <c r="FW525" s="73"/>
      <c r="FX525" s="73"/>
      <c r="FY525" s="73"/>
      <c r="FZ525" s="73"/>
      <c r="GA525" s="73"/>
      <c r="GB525" s="73"/>
      <c r="GC525" s="73"/>
      <c r="GD525" s="73"/>
      <c r="GE525" s="73"/>
      <c r="GF525" s="73"/>
      <c r="GG525" s="73"/>
      <c r="GH525" s="73"/>
      <c r="GI525" s="73"/>
      <c r="GJ525" s="73"/>
      <c r="GK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c r="JD525" s="73"/>
      <c r="JE525" s="73"/>
      <c r="JF525" s="73"/>
      <c r="JG525" s="73"/>
      <c r="JH525" s="73"/>
      <c r="JI525" s="73"/>
      <c r="JJ525" s="73"/>
      <c r="JK525" s="73"/>
      <c r="JL525" s="73"/>
      <c r="JM525" s="73"/>
      <c r="JN525" s="73"/>
      <c r="JO525" s="73"/>
      <c r="JP525" s="73"/>
      <c r="JQ525" s="73"/>
      <c r="JR525" s="73"/>
      <c r="JS525" s="73"/>
      <c r="JT525" s="73"/>
      <c r="JU525" s="73"/>
      <c r="JV525" s="73"/>
      <c r="JW525" s="73"/>
      <c r="JX525" s="73"/>
      <c r="JY525" s="73"/>
      <c r="JZ525" s="73"/>
      <c r="KA525" s="73"/>
      <c r="KB525" s="73"/>
      <c r="KC525" s="73"/>
      <c r="KD525" s="73"/>
      <c r="KE525" s="73"/>
      <c r="KF525" s="73"/>
      <c r="KG525" s="73"/>
    </row>
    <row r="526" spans="1:293" s="153" customFormat="1" ht="12" customHeight="1" x14ac:dyDescent="0.25">
      <c r="A526" s="233">
        <v>24</v>
      </c>
      <c r="B526" s="234" t="s">
        <v>1258</v>
      </c>
      <c r="C526" s="234" t="s">
        <v>1293</v>
      </c>
      <c r="D526" s="245">
        <v>20140402</v>
      </c>
      <c r="E526" s="244" t="s">
        <v>2346</v>
      </c>
      <c r="F526" s="244" t="s">
        <v>2469</v>
      </c>
      <c r="G526" s="244" t="s">
        <v>24</v>
      </c>
      <c r="H526" s="238" t="s">
        <v>150</v>
      </c>
      <c r="I526" s="247" t="s">
        <v>1246</v>
      </c>
      <c r="J526" s="236" t="s">
        <v>100</v>
      </c>
      <c r="K526" s="248"/>
      <c r="L526" s="249">
        <v>6500000</v>
      </c>
      <c r="M526" s="249">
        <v>0</v>
      </c>
      <c r="N526" s="143">
        <v>6500000</v>
      </c>
      <c r="O526" s="143"/>
      <c r="P526" s="142"/>
      <c r="Q526" s="142"/>
      <c r="R526" s="142"/>
      <c r="S526" s="142"/>
      <c r="T526" s="142"/>
      <c r="U526" s="142"/>
      <c r="V526" s="142"/>
      <c r="W526" s="142"/>
      <c r="X526" s="142"/>
      <c r="Y526" s="140">
        <v>0</v>
      </c>
      <c r="Z526" s="140">
        <v>0</v>
      </c>
      <c r="AA526" s="140">
        <v>6500000</v>
      </c>
      <c r="AB526" s="139">
        <v>0</v>
      </c>
      <c r="AC526" s="139">
        <v>0</v>
      </c>
      <c r="AD526" s="139">
        <v>0</v>
      </c>
      <c r="AE526" s="141">
        <v>6500000</v>
      </c>
      <c r="AF526" s="141">
        <v>6500000</v>
      </c>
      <c r="AG526" s="139">
        <v>0</v>
      </c>
      <c r="AH526" s="240"/>
      <c r="AI526" s="142"/>
      <c r="AJ526" s="142"/>
      <c r="AK526" s="142"/>
      <c r="AL526" s="142" t="s">
        <v>2346</v>
      </c>
      <c r="AM526" s="142" t="s">
        <v>2346</v>
      </c>
      <c r="AN526" s="250"/>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c r="CC526" s="73"/>
      <c r="CD526" s="73"/>
      <c r="CE526" s="73"/>
      <c r="CF526" s="73"/>
      <c r="CG526" s="73"/>
      <c r="CH526" s="73"/>
      <c r="CI526" s="73"/>
      <c r="CJ526" s="73"/>
      <c r="CK526" s="73"/>
      <c r="CL526" s="73"/>
      <c r="CM526" s="73"/>
      <c r="CN526" s="73"/>
      <c r="CO526" s="73"/>
      <c r="CP526" s="73"/>
      <c r="CQ526" s="73"/>
      <c r="CR526" s="73"/>
      <c r="CS526" s="73"/>
      <c r="CT526" s="73"/>
      <c r="CU526" s="73"/>
      <c r="CV526" s="73"/>
      <c r="CW526" s="73"/>
      <c r="CX526" s="73"/>
      <c r="CY526" s="73"/>
      <c r="CZ526" s="73"/>
      <c r="DA526" s="73"/>
      <c r="DB526" s="73"/>
      <c r="DC526" s="73"/>
      <c r="DD526" s="73"/>
      <c r="DE526" s="73"/>
      <c r="DF526" s="73"/>
      <c r="DG526" s="73"/>
      <c r="DH526" s="73"/>
      <c r="DI526" s="73"/>
      <c r="DJ526" s="73"/>
      <c r="DK526" s="73"/>
      <c r="DL526" s="73"/>
      <c r="DM526" s="73"/>
      <c r="DN526" s="73"/>
      <c r="DO526" s="73"/>
      <c r="DP526" s="73"/>
      <c r="DQ526" s="73"/>
      <c r="DR526" s="73"/>
      <c r="DS526" s="73"/>
      <c r="DT526" s="73"/>
      <c r="DU526" s="73"/>
      <c r="DV526" s="73"/>
      <c r="DW526" s="73"/>
      <c r="DX526" s="73"/>
      <c r="DY526" s="73"/>
      <c r="DZ526" s="73"/>
      <c r="EA526" s="73"/>
      <c r="EB526" s="73"/>
      <c r="EC526" s="73"/>
      <c r="ED526" s="73"/>
      <c r="EE526" s="73"/>
      <c r="EF526" s="73"/>
      <c r="EG526" s="73"/>
      <c r="EH526" s="73"/>
      <c r="EI526" s="73"/>
      <c r="EJ526" s="73"/>
      <c r="EK526" s="73"/>
      <c r="EL526" s="73"/>
      <c r="EM526" s="73"/>
      <c r="EN526" s="73"/>
      <c r="EO526" s="73"/>
      <c r="EP526" s="73"/>
      <c r="EQ526" s="73"/>
      <c r="ER526" s="73"/>
      <c r="ES526" s="73"/>
      <c r="ET526" s="73"/>
      <c r="EU526" s="73"/>
      <c r="EV526" s="73"/>
      <c r="EW526" s="73"/>
      <c r="EX526" s="73"/>
      <c r="EY526" s="73"/>
      <c r="EZ526" s="73"/>
      <c r="FA526" s="73"/>
      <c r="FB526" s="73"/>
      <c r="FC526" s="73"/>
      <c r="FD526" s="73"/>
      <c r="FE526" s="73"/>
      <c r="FF526" s="73"/>
      <c r="FG526" s="73"/>
      <c r="FH526" s="73"/>
      <c r="FI526" s="73"/>
      <c r="FJ526" s="73"/>
      <c r="FK526" s="73"/>
      <c r="FL526" s="73"/>
      <c r="FM526" s="73"/>
      <c r="FN526" s="73"/>
      <c r="FO526" s="73"/>
      <c r="FP526" s="73"/>
      <c r="FQ526" s="73"/>
      <c r="FR526" s="73"/>
      <c r="FS526" s="73"/>
      <c r="FT526" s="73"/>
      <c r="FU526" s="73"/>
      <c r="FV526" s="73"/>
      <c r="FW526" s="73"/>
      <c r="FX526" s="73"/>
      <c r="FY526" s="73"/>
      <c r="FZ526" s="73"/>
      <c r="GA526" s="73"/>
      <c r="GB526" s="73"/>
      <c r="GC526" s="73"/>
      <c r="GD526" s="73"/>
      <c r="GE526" s="73"/>
      <c r="GF526" s="73"/>
      <c r="GG526" s="73"/>
      <c r="GH526" s="73"/>
      <c r="GI526" s="73"/>
      <c r="GJ526" s="73"/>
      <c r="GK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c r="JD526" s="73"/>
      <c r="JE526" s="73"/>
      <c r="JF526" s="73"/>
      <c r="JG526" s="73"/>
      <c r="JH526" s="73"/>
      <c r="JI526" s="73"/>
      <c r="JJ526" s="73"/>
      <c r="JK526" s="73"/>
      <c r="JL526" s="73"/>
      <c r="JM526" s="73"/>
      <c r="JN526" s="73"/>
      <c r="JO526" s="73"/>
      <c r="JP526" s="73"/>
      <c r="JQ526" s="73"/>
      <c r="JR526" s="73"/>
      <c r="JS526" s="73"/>
      <c r="JT526" s="73"/>
      <c r="JU526" s="73"/>
      <c r="JV526" s="73"/>
      <c r="JW526" s="73"/>
      <c r="JX526" s="73"/>
      <c r="JY526" s="73"/>
      <c r="JZ526" s="73"/>
      <c r="KA526" s="73"/>
      <c r="KB526" s="73"/>
      <c r="KC526" s="73"/>
      <c r="KD526" s="73"/>
      <c r="KE526" s="73"/>
      <c r="KF526" s="73"/>
      <c r="KG526" s="73"/>
    </row>
    <row r="527" spans="1:293" s="153" customFormat="1" ht="12" customHeight="1" x14ac:dyDescent="0.25">
      <c r="A527" s="233">
        <v>24</v>
      </c>
      <c r="B527" s="234" t="s">
        <v>1258</v>
      </c>
      <c r="C527" s="234" t="s">
        <v>1293</v>
      </c>
      <c r="D527" s="245">
        <v>20140403</v>
      </c>
      <c r="E527" s="244" t="s">
        <v>2347</v>
      </c>
      <c r="F527" s="244" t="s">
        <v>2469</v>
      </c>
      <c r="G527" s="244" t="s">
        <v>24</v>
      </c>
      <c r="H527" s="238" t="s">
        <v>43</v>
      </c>
      <c r="I527" s="247" t="s">
        <v>1246</v>
      </c>
      <c r="J527" s="236" t="s">
        <v>100</v>
      </c>
      <c r="K527" s="248"/>
      <c r="L527" s="249">
        <v>8000000</v>
      </c>
      <c r="M527" s="249">
        <v>0</v>
      </c>
      <c r="N527" s="143">
        <v>8000000</v>
      </c>
      <c r="O527" s="143"/>
      <c r="P527" s="142"/>
      <c r="Q527" s="142"/>
      <c r="R527" s="142"/>
      <c r="S527" s="142"/>
      <c r="T527" s="142"/>
      <c r="U527" s="142"/>
      <c r="V527" s="142"/>
      <c r="W527" s="142"/>
      <c r="X527" s="142"/>
      <c r="Y527" s="140">
        <v>0</v>
      </c>
      <c r="Z527" s="140">
        <v>0</v>
      </c>
      <c r="AA527" s="140">
        <v>8000000</v>
      </c>
      <c r="AB527" s="139">
        <v>0</v>
      </c>
      <c r="AC527" s="139">
        <v>0</v>
      </c>
      <c r="AD527" s="139">
        <v>0</v>
      </c>
      <c r="AE527" s="141">
        <v>8000000</v>
      </c>
      <c r="AF527" s="141">
        <v>8000000</v>
      </c>
      <c r="AG527" s="139">
        <v>0</v>
      </c>
      <c r="AH527" s="240"/>
      <c r="AI527" s="142"/>
      <c r="AJ527" s="142"/>
      <c r="AK527" s="142"/>
      <c r="AL527" s="142" t="s">
        <v>2347</v>
      </c>
      <c r="AM527" s="142" t="s">
        <v>2347</v>
      </c>
      <c r="AN527" s="250"/>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c r="CC527" s="73"/>
      <c r="CD527" s="73"/>
      <c r="CE527" s="73"/>
      <c r="CF527" s="73"/>
      <c r="CG527" s="73"/>
      <c r="CH527" s="73"/>
      <c r="CI527" s="73"/>
      <c r="CJ527" s="73"/>
      <c r="CK527" s="73"/>
      <c r="CL527" s="73"/>
      <c r="CM527" s="73"/>
      <c r="CN527" s="73"/>
      <c r="CO527" s="73"/>
      <c r="CP527" s="73"/>
      <c r="CQ527" s="73"/>
      <c r="CR527" s="73"/>
      <c r="CS527" s="73"/>
      <c r="CT527" s="73"/>
      <c r="CU527" s="73"/>
      <c r="CV527" s="73"/>
      <c r="CW527" s="73"/>
      <c r="CX527" s="73"/>
      <c r="CY527" s="73"/>
      <c r="CZ527" s="73"/>
      <c r="DA527" s="73"/>
      <c r="DB527" s="73"/>
      <c r="DC527" s="73"/>
      <c r="DD527" s="73"/>
      <c r="DE527" s="73"/>
      <c r="DF527" s="73"/>
      <c r="DG527" s="73"/>
      <c r="DH527" s="73"/>
      <c r="DI527" s="73"/>
      <c r="DJ527" s="73"/>
      <c r="DK527" s="73"/>
      <c r="DL527" s="73"/>
      <c r="DM527" s="73"/>
      <c r="DN527" s="73"/>
      <c r="DO527" s="73"/>
      <c r="DP527" s="73"/>
      <c r="DQ527" s="73"/>
      <c r="DR527" s="73"/>
      <c r="DS527" s="73"/>
      <c r="DT527" s="73"/>
      <c r="DU527" s="73"/>
      <c r="DV527" s="73"/>
      <c r="DW527" s="73"/>
      <c r="DX527" s="73"/>
      <c r="DY527" s="73"/>
      <c r="DZ527" s="73"/>
      <c r="EA527" s="73"/>
      <c r="EB527" s="73"/>
      <c r="EC527" s="73"/>
      <c r="ED527" s="73"/>
      <c r="EE527" s="73"/>
      <c r="EF527" s="73"/>
      <c r="EG527" s="73"/>
      <c r="EH527" s="73"/>
      <c r="EI527" s="73"/>
      <c r="EJ527" s="73"/>
      <c r="EK527" s="73"/>
      <c r="EL527" s="73"/>
      <c r="EM527" s="73"/>
      <c r="EN527" s="73"/>
      <c r="EO527" s="73"/>
      <c r="EP527" s="73"/>
      <c r="EQ527" s="73"/>
      <c r="ER527" s="73"/>
      <c r="ES527" s="73"/>
      <c r="ET527" s="73"/>
      <c r="EU527" s="73"/>
      <c r="EV527" s="73"/>
      <c r="EW527" s="73"/>
      <c r="EX527" s="73"/>
      <c r="EY527" s="73"/>
      <c r="EZ527" s="73"/>
      <c r="FA527" s="73"/>
      <c r="FB527" s="73"/>
      <c r="FC527" s="73"/>
      <c r="FD527" s="73"/>
      <c r="FE527" s="73"/>
      <c r="FF527" s="73"/>
      <c r="FG527" s="73"/>
      <c r="FH527" s="73"/>
      <c r="FI527" s="73"/>
      <c r="FJ527" s="73"/>
      <c r="FK527" s="73"/>
      <c r="FL527" s="73"/>
      <c r="FM527" s="73"/>
      <c r="FN527" s="73"/>
      <c r="FO527" s="73"/>
      <c r="FP527" s="73"/>
      <c r="FQ527" s="73"/>
      <c r="FR527" s="73"/>
      <c r="FS527" s="73"/>
      <c r="FT527" s="73"/>
      <c r="FU527" s="73"/>
      <c r="FV527" s="73"/>
      <c r="FW527" s="73"/>
      <c r="FX527" s="73"/>
      <c r="FY527" s="73"/>
      <c r="FZ527" s="73"/>
      <c r="GA527" s="73"/>
      <c r="GB527" s="73"/>
      <c r="GC527" s="73"/>
      <c r="GD527" s="73"/>
      <c r="GE527" s="73"/>
      <c r="GF527" s="73"/>
      <c r="GG527" s="73"/>
      <c r="GH527" s="73"/>
      <c r="GI527" s="73"/>
      <c r="GJ527" s="73"/>
      <c r="GK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c r="JD527" s="73"/>
      <c r="JE527" s="73"/>
      <c r="JF527" s="73"/>
      <c r="JG527" s="73"/>
      <c r="JH527" s="73"/>
      <c r="JI527" s="73"/>
      <c r="JJ527" s="73"/>
      <c r="JK527" s="73"/>
      <c r="JL527" s="73"/>
      <c r="JM527" s="73"/>
      <c r="JN527" s="73"/>
      <c r="JO527" s="73"/>
      <c r="JP527" s="73"/>
      <c r="JQ527" s="73"/>
      <c r="JR527" s="73"/>
      <c r="JS527" s="73"/>
      <c r="JT527" s="73"/>
      <c r="JU527" s="73"/>
      <c r="JV527" s="73"/>
      <c r="JW527" s="73"/>
      <c r="JX527" s="73"/>
      <c r="JY527" s="73"/>
      <c r="JZ527" s="73"/>
      <c r="KA527" s="73"/>
      <c r="KB527" s="73"/>
      <c r="KC527" s="73"/>
      <c r="KD527" s="73"/>
      <c r="KE527" s="73"/>
      <c r="KF527" s="73"/>
      <c r="KG527" s="73"/>
    </row>
    <row r="528" spans="1:293" s="153" customFormat="1" ht="12" customHeight="1" x14ac:dyDescent="0.25">
      <c r="A528" s="233">
        <v>24</v>
      </c>
      <c r="B528" s="234" t="s">
        <v>1258</v>
      </c>
      <c r="C528" s="234" t="s">
        <v>1293</v>
      </c>
      <c r="D528" s="245">
        <v>20140404</v>
      </c>
      <c r="E528" s="244" t="s">
        <v>2348</v>
      </c>
      <c r="F528" s="244" t="s">
        <v>2469</v>
      </c>
      <c r="G528" s="244" t="s">
        <v>24</v>
      </c>
      <c r="H528" s="238" t="s">
        <v>39</v>
      </c>
      <c r="I528" s="247" t="s">
        <v>1246</v>
      </c>
      <c r="J528" s="236" t="s">
        <v>100</v>
      </c>
      <c r="K528" s="248"/>
      <c r="L528" s="249">
        <v>5000000</v>
      </c>
      <c r="M528" s="249">
        <v>0</v>
      </c>
      <c r="N528" s="143">
        <v>5000000</v>
      </c>
      <c r="O528" s="143"/>
      <c r="P528" s="142"/>
      <c r="Q528" s="142"/>
      <c r="R528" s="142"/>
      <c r="S528" s="142"/>
      <c r="T528" s="142"/>
      <c r="U528" s="142"/>
      <c r="V528" s="142"/>
      <c r="W528" s="142"/>
      <c r="X528" s="142"/>
      <c r="Y528" s="140">
        <v>0</v>
      </c>
      <c r="Z528" s="140">
        <v>0</v>
      </c>
      <c r="AA528" s="140">
        <v>5000000</v>
      </c>
      <c r="AB528" s="139">
        <v>0</v>
      </c>
      <c r="AC528" s="139">
        <v>0</v>
      </c>
      <c r="AD528" s="139">
        <v>0</v>
      </c>
      <c r="AE528" s="141">
        <v>5000000</v>
      </c>
      <c r="AF528" s="141">
        <v>5000000</v>
      </c>
      <c r="AG528" s="139">
        <v>0</v>
      </c>
      <c r="AH528" s="240"/>
      <c r="AI528" s="142"/>
      <c r="AJ528" s="142"/>
      <c r="AK528" s="142"/>
      <c r="AL528" s="142" t="s">
        <v>2348</v>
      </c>
      <c r="AM528" s="142" t="s">
        <v>2348</v>
      </c>
      <c r="AN528" s="250"/>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c r="CC528" s="73"/>
      <c r="CD528" s="73"/>
      <c r="CE528" s="73"/>
      <c r="CF528" s="73"/>
      <c r="CG528" s="73"/>
      <c r="CH528" s="73"/>
      <c r="CI528" s="73"/>
      <c r="CJ528" s="73"/>
      <c r="CK528" s="73"/>
      <c r="CL528" s="73"/>
      <c r="CM528" s="73"/>
      <c r="CN528" s="73"/>
      <c r="CO528" s="73"/>
      <c r="CP528" s="73"/>
      <c r="CQ528" s="73"/>
      <c r="CR528" s="73"/>
      <c r="CS528" s="73"/>
      <c r="CT528" s="73"/>
      <c r="CU528" s="73"/>
      <c r="CV528" s="73"/>
      <c r="CW528" s="73"/>
      <c r="CX528" s="73"/>
      <c r="CY528" s="73"/>
      <c r="CZ528" s="73"/>
      <c r="DA528" s="73"/>
      <c r="DB528" s="73"/>
      <c r="DC528" s="73"/>
      <c r="DD528" s="73"/>
      <c r="DE528" s="73"/>
      <c r="DF528" s="73"/>
      <c r="DG528" s="73"/>
      <c r="DH528" s="73"/>
      <c r="DI528" s="73"/>
      <c r="DJ528" s="73"/>
      <c r="DK528" s="73"/>
      <c r="DL528" s="73"/>
      <c r="DM528" s="73"/>
      <c r="DN528" s="73"/>
      <c r="DO528" s="73"/>
      <c r="DP528" s="73"/>
      <c r="DQ528" s="73"/>
      <c r="DR528" s="73"/>
      <c r="DS528" s="73"/>
      <c r="DT528" s="73"/>
      <c r="DU528" s="73"/>
      <c r="DV528" s="73"/>
      <c r="DW528" s="73"/>
      <c r="DX528" s="73"/>
      <c r="DY528" s="73"/>
      <c r="DZ528" s="73"/>
      <c r="EA528" s="73"/>
      <c r="EB528" s="73"/>
      <c r="EC528" s="73"/>
      <c r="ED528" s="73"/>
      <c r="EE528" s="73"/>
      <c r="EF528" s="73"/>
      <c r="EG528" s="73"/>
      <c r="EH528" s="73"/>
      <c r="EI528" s="73"/>
      <c r="EJ528" s="73"/>
      <c r="EK528" s="73"/>
      <c r="EL528" s="73"/>
      <c r="EM528" s="73"/>
      <c r="EN528" s="73"/>
      <c r="EO528" s="73"/>
      <c r="EP528" s="73"/>
      <c r="EQ528" s="73"/>
      <c r="ER528" s="73"/>
      <c r="ES528" s="73"/>
      <c r="ET528" s="73"/>
      <c r="EU528" s="73"/>
      <c r="EV528" s="73"/>
      <c r="EW528" s="73"/>
      <c r="EX528" s="73"/>
      <c r="EY528" s="73"/>
      <c r="EZ528" s="73"/>
      <c r="FA528" s="73"/>
      <c r="FB528" s="73"/>
      <c r="FC528" s="73"/>
      <c r="FD528" s="73"/>
      <c r="FE528" s="73"/>
      <c r="FF528" s="73"/>
      <c r="FG528" s="73"/>
      <c r="FH528" s="73"/>
      <c r="FI528" s="73"/>
      <c r="FJ528" s="73"/>
      <c r="FK528" s="73"/>
      <c r="FL528" s="73"/>
      <c r="FM528" s="73"/>
      <c r="FN528" s="73"/>
      <c r="FO528" s="73"/>
      <c r="FP528" s="73"/>
      <c r="FQ528" s="73"/>
      <c r="FR528" s="73"/>
      <c r="FS528" s="73"/>
      <c r="FT528" s="73"/>
      <c r="FU528" s="73"/>
      <c r="FV528" s="73"/>
      <c r="FW528" s="73"/>
      <c r="FX528" s="73"/>
      <c r="FY528" s="73"/>
      <c r="FZ528" s="73"/>
      <c r="GA528" s="73"/>
      <c r="GB528" s="73"/>
      <c r="GC528" s="73"/>
      <c r="GD528" s="73"/>
      <c r="GE528" s="73"/>
      <c r="GF528" s="73"/>
      <c r="GG528" s="73"/>
      <c r="GH528" s="73"/>
      <c r="GI528" s="73"/>
      <c r="GJ528" s="73"/>
      <c r="GK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c r="JD528" s="73"/>
      <c r="JE528" s="73"/>
      <c r="JF528" s="73"/>
      <c r="JG528" s="73"/>
      <c r="JH528" s="73"/>
      <c r="JI528" s="73"/>
      <c r="JJ528" s="73"/>
      <c r="JK528" s="73"/>
      <c r="JL528" s="73"/>
      <c r="JM528" s="73"/>
      <c r="JN528" s="73"/>
      <c r="JO528" s="73"/>
      <c r="JP528" s="73"/>
      <c r="JQ528" s="73"/>
      <c r="JR528" s="73"/>
      <c r="JS528" s="73"/>
      <c r="JT528" s="73"/>
      <c r="JU528" s="73"/>
      <c r="JV528" s="73"/>
      <c r="JW528" s="73"/>
      <c r="JX528" s="73"/>
      <c r="JY528" s="73"/>
      <c r="JZ528" s="73"/>
      <c r="KA528" s="73"/>
      <c r="KB528" s="73"/>
      <c r="KC528" s="73"/>
      <c r="KD528" s="73"/>
      <c r="KE528" s="73"/>
      <c r="KF528" s="73"/>
      <c r="KG528" s="73"/>
    </row>
    <row r="529" spans="1:293" s="153" customFormat="1" ht="12" customHeight="1" x14ac:dyDescent="0.25">
      <c r="A529" s="233">
        <v>24</v>
      </c>
      <c r="B529" s="234" t="s">
        <v>1258</v>
      </c>
      <c r="C529" s="234" t="s">
        <v>1293</v>
      </c>
      <c r="D529" s="245">
        <v>20140405</v>
      </c>
      <c r="E529" s="244" t="s">
        <v>2349</v>
      </c>
      <c r="F529" s="244" t="s">
        <v>2469</v>
      </c>
      <c r="G529" s="244" t="s">
        <v>24</v>
      </c>
      <c r="H529" s="238" t="s">
        <v>2517</v>
      </c>
      <c r="I529" s="247" t="s">
        <v>1246</v>
      </c>
      <c r="J529" s="236" t="s">
        <v>100</v>
      </c>
      <c r="K529" s="248"/>
      <c r="L529" s="249">
        <v>5000000</v>
      </c>
      <c r="M529" s="249">
        <v>0</v>
      </c>
      <c r="N529" s="143">
        <v>5000000</v>
      </c>
      <c r="O529" s="143"/>
      <c r="P529" s="142"/>
      <c r="Q529" s="142"/>
      <c r="R529" s="142"/>
      <c r="S529" s="142"/>
      <c r="T529" s="142"/>
      <c r="U529" s="142"/>
      <c r="V529" s="142"/>
      <c r="W529" s="142"/>
      <c r="X529" s="142"/>
      <c r="Y529" s="140">
        <v>0</v>
      </c>
      <c r="Z529" s="140">
        <v>0</v>
      </c>
      <c r="AA529" s="140">
        <v>5000000</v>
      </c>
      <c r="AB529" s="139">
        <v>0</v>
      </c>
      <c r="AC529" s="139">
        <v>0</v>
      </c>
      <c r="AD529" s="139">
        <v>0</v>
      </c>
      <c r="AE529" s="141">
        <v>5000000</v>
      </c>
      <c r="AF529" s="141">
        <v>5000000</v>
      </c>
      <c r="AG529" s="139">
        <v>0</v>
      </c>
      <c r="AH529" s="240"/>
      <c r="AI529" s="142"/>
      <c r="AJ529" s="142"/>
      <c r="AK529" s="142"/>
      <c r="AL529" s="142" t="s">
        <v>2349</v>
      </c>
      <c r="AM529" s="142" t="s">
        <v>2349</v>
      </c>
      <c r="AN529" s="250"/>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c r="CC529" s="73"/>
      <c r="CD529" s="73"/>
      <c r="CE529" s="73"/>
      <c r="CF529" s="73"/>
      <c r="CG529" s="73"/>
      <c r="CH529" s="73"/>
      <c r="CI529" s="73"/>
      <c r="CJ529" s="73"/>
      <c r="CK529" s="73"/>
      <c r="CL529" s="73"/>
      <c r="CM529" s="73"/>
      <c r="CN529" s="73"/>
      <c r="CO529" s="73"/>
      <c r="CP529" s="73"/>
      <c r="CQ529" s="73"/>
      <c r="CR529" s="73"/>
      <c r="CS529" s="73"/>
      <c r="CT529" s="73"/>
      <c r="CU529" s="73"/>
      <c r="CV529" s="73"/>
      <c r="CW529" s="73"/>
      <c r="CX529" s="73"/>
      <c r="CY529" s="73"/>
      <c r="CZ529" s="73"/>
      <c r="DA529" s="73"/>
      <c r="DB529" s="73"/>
      <c r="DC529" s="73"/>
      <c r="DD529" s="73"/>
      <c r="DE529" s="73"/>
      <c r="DF529" s="73"/>
      <c r="DG529" s="73"/>
      <c r="DH529" s="73"/>
      <c r="DI529" s="73"/>
      <c r="DJ529" s="73"/>
      <c r="DK529" s="73"/>
      <c r="DL529" s="73"/>
      <c r="DM529" s="73"/>
      <c r="DN529" s="73"/>
      <c r="DO529" s="73"/>
      <c r="DP529" s="73"/>
      <c r="DQ529" s="73"/>
      <c r="DR529" s="73"/>
      <c r="DS529" s="73"/>
      <c r="DT529" s="73"/>
      <c r="DU529" s="73"/>
      <c r="DV529" s="73"/>
      <c r="DW529" s="73"/>
      <c r="DX529" s="73"/>
      <c r="DY529" s="73"/>
      <c r="DZ529" s="73"/>
      <c r="EA529" s="73"/>
      <c r="EB529" s="73"/>
      <c r="EC529" s="73"/>
      <c r="ED529" s="73"/>
      <c r="EE529" s="73"/>
      <c r="EF529" s="73"/>
      <c r="EG529" s="73"/>
      <c r="EH529" s="73"/>
      <c r="EI529" s="73"/>
      <c r="EJ529" s="73"/>
      <c r="EK529" s="73"/>
      <c r="EL529" s="73"/>
      <c r="EM529" s="73"/>
      <c r="EN529" s="73"/>
      <c r="EO529" s="73"/>
      <c r="EP529" s="73"/>
      <c r="EQ529" s="73"/>
      <c r="ER529" s="73"/>
      <c r="ES529" s="73"/>
      <c r="ET529" s="73"/>
      <c r="EU529" s="73"/>
      <c r="EV529" s="73"/>
      <c r="EW529" s="73"/>
      <c r="EX529" s="73"/>
      <c r="EY529" s="73"/>
      <c r="EZ529" s="73"/>
      <c r="FA529" s="73"/>
      <c r="FB529" s="73"/>
      <c r="FC529" s="73"/>
      <c r="FD529" s="73"/>
      <c r="FE529" s="73"/>
      <c r="FF529" s="73"/>
      <c r="FG529" s="73"/>
      <c r="FH529" s="73"/>
      <c r="FI529" s="73"/>
      <c r="FJ529" s="73"/>
      <c r="FK529" s="73"/>
      <c r="FL529" s="73"/>
      <c r="FM529" s="73"/>
      <c r="FN529" s="73"/>
      <c r="FO529" s="73"/>
      <c r="FP529" s="73"/>
      <c r="FQ529" s="73"/>
      <c r="FR529" s="73"/>
      <c r="FS529" s="73"/>
      <c r="FT529" s="73"/>
      <c r="FU529" s="73"/>
      <c r="FV529" s="73"/>
      <c r="FW529" s="73"/>
      <c r="FX529" s="73"/>
      <c r="FY529" s="73"/>
      <c r="FZ529" s="73"/>
      <c r="GA529" s="73"/>
      <c r="GB529" s="73"/>
      <c r="GC529" s="73"/>
      <c r="GD529" s="73"/>
      <c r="GE529" s="73"/>
      <c r="GF529" s="73"/>
      <c r="GG529" s="73"/>
      <c r="GH529" s="73"/>
      <c r="GI529" s="73"/>
      <c r="GJ529" s="73"/>
      <c r="GK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c r="JD529" s="73"/>
      <c r="JE529" s="73"/>
      <c r="JF529" s="73"/>
      <c r="JG529" s="73"/>
      <c r="JH529" s="73"/>
      <c r="JI529" s="73"/>
      <c r="JJ529" s="73"/>
      <c r="JK529" s="73"/>
      <c r="JL529" s="73"/>
      <c r="JM529" s="73"/>
      <c r="JN529" s="73"/>
      <c r="JO529" s="73"/>
      <c r="JP529" s="73"/>
      <c r="JQ529" s="73"/>
      <c r="JR529" s="73"/>
      <c r="JS529" s="73"/>
      <c r="JT529" s="73"/>
      <c r="JU529" s="73"/>
      <c r="JV529" s="73"/>
      <c r="JW529" s="73"/>
      <c r="JX529" s="73"/>
      <c r="JY529" s="73"/>
      <c r="JZ529" s="73"/>
      <c r="KA529" s="73"/>
      <c r="KB529" s="73"/>
      <c r="KC529" s="73"/>
      <c r="KD529" s="73"/>
      <c r="KE529" s="73"/>
      <c r="KF529" s="73"/>
      <c r="KG529" s="73"/>
    </row>
    <row r="530" spans="1:293" s="153" customFormat="1" ht="12" customHeight="1" x14ac:dyDescent="0.25">
      <c r="A530" s="233">
        <v>24</v>
      </c>
      <c r="B530" s="234" t="s">
        <v>1258</v>
      </c>
      <c r="C530" s="234" t="s">
        <v>1293</v>
      </c>
      <c r="D530" s="245">
        <v>20140406</v>
      </c>
      <c r="E530" s="244" t="s">
        <v>2350</v>
      </c>
      <c r="F530" s="244" t="s">
        <v>2469</v>
      </c>
      <c r="G530" s="244" t="s">
        <v>24</v>
      </c>
      <c r="H530" s="238" t="s">
        <v>192</v>
      </c>
      <c r="I530" s="247" t="s">
        <v>1246</v>
      </c>
      <c r="J530" s="236" t="s">
        <v>100</v>
      </c>
      <c r="K530" s="248"/>
      <c r="L530" s="249">
        <v>6000000</v>
      </c>
      <c r="M530" s="249">
        <v>0</v>
      </c>
      <c r="N530" s="143">
        <v>6000000</v>
      </c>
      <c r="O530" s="143"/>
      <c r="P530" s="142"/>
      <c r="Q530" s="142"/>
      <c r="R530" s="142"/>
      <c r="S530" s="142"/>
      <c r="T530" s="142"/>
      <c r="U530" s="142"/>
      <c r="V530" s="142"/>
      <c r="W530" s="142"/>
      <c r="X530" s="142"/>
      <c r="Y530" s="140">
        <v>0</v>
      </c>
      <c r="Z530" s="140">
        <v>0</v>
      </c>
      <c r="AA530" s="140">
        <v>6000000</v>
      </c>
      <c r="AB530" s="139">
        <v>0</v>
      </c>
      <c r="AC530" s="139">
        <v>0</v>
      </c>
      <c r="AD530" s="139">
        <v>0</v>
      </c>
      <c r="AE530" s="141">
        <v>6000000</v>
      </c>
      <c r="AF530" s="141">
        <v>6000000</v>
      </c>
      <c r="AG530" s="139">
        <v>0</v>
      </c>
      <c r="AH530" s="240"/>
      <c r="AI530" s="142"/>
      <c r="AJ530" s="142"/>
      <c r="AK530" s="142"/>
      <c r="AL530" s="142" t="s">
        <v>2350</v>
      </c>
      <c r="AM530" s="142" t="s">
        <v>2350</v>
      </c>
      <c r="AN530" s="250"/>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c r="CC530" s="73"/>
      <c r="CD530" s="73"/>
      <c r="CE530" s="73"/>
      <c r="CF530" s="73"/>
      <c r="CG530" s="73"/>
      <c r="CH530" s="73"/>
      <c r="CI530" s="73"/>
      <c r="CJ530" s="73"/>
      <c r="CK530" s="73"/>
      <c r="CL530" s="73"/>
      <c r="CM530" s="73"/>
      <c r="CN530" s="73"/>
      <c r="CO530" s="73"/>
      <c r="CP530" s="73"/>
      <c r="CQ530" s="73"/>
      <c r="CR530" s="73"/>
      <c r="CS530" s="73"/>
      <c r="CT530" s="73"/>
      <c r="CU530" s="73"/>
      <c r="CV530" s="73"/>
      <c r="CW530" s="73"/>
      <c r="CX530" s="73"/>
      <c r="CY530" s="73"/>
      <c r="CZ530" s="73"/>
      <c r="DA530" s="73"/>
      <c r="DB530" s="73"/>
      <c r="DC530" s="73"/>
      <c r="DD530" s="73"/>
      <c r="DE530" s="73"/>
      <c r="DF530" s="73"/>
      <c r="DG530" s="73"/>
      <c r="DH530" s="73"/>
      <c r="DI530" s="73"/>
      <c r="DJ530" s="73"/>
      <c r="DK530" s="73"/>
      <c r="DL530" s="73"/>
      <c r="DM530" s="73"/>
      <c r="DN530" s="73"/>
      <c r="DO530" s="73"/>
      <c r="DP530" s="73"/>
      <c r="DQ530" s="73"/>
      <c r="DR530" s="73"/>
      <c r="DS530" s="73"/>
      <c r="DT530" s="73"/>
      <c r="DU530" s="73"/>
      <c r="DV530" s="73"/>
      <c r="DW530" s="73"/>
      <c r="DX530" s="73"/>
      <c r="DY530" s="73"/>
      <c r="DZ530" s="73"/>
      <c r="EA530" s="73"/>
      <c r="EB530" s="73"/>
      <c r="EC530" s="73"/>
      <c r="ED530" s="73"/>
      <c r="EE530" s="73"/>
      <c r="EF530" s="73"/>
      <c r="EG530" s="73"/>
      <c r="EH530" s="73"/>
      <c r="EI530" s="73"/>
      <c r="EJ530" s="73"/>
      <c r="EK530" s="73"/>
      <c r="EL530" s="73"/>
      <c r="EM530" s="73"/>
      <c r="EN530" s="73"/>
      <c r="EO530" s="73"/>
      <c r="EP530" s="73"/>
      <c r="EQ530" s="73"/>
      <c r="ER530" s="73"/>
      <c r="ES530" s="73"/>
      <c r="ET530" s="73"/>
      <c r="EU530" s="73"/>
      <c r="EV530" s="73"/>
      <c r="EW530" s="73"/>
      <c r="EX530" s="73"/>
      <c r="EY530" s="73"/>
      <c r="EZ530" s="73"/>
      <c r="FA530" s="73"/>
      <c r="FB530" s="73"/>
      <c r="FC530" s="73"/>
      <c r="FD530" s="73"/>
      <c r="FE530" s="73"/>
      <c r="FF530" s="73"/>
      <c r="FG530" s="73"/>
      <c r="FH530" s="73"/>
      <c r="FI530" s="73"/>
      <c r="FJ530" s="73"/>
      <c r="FK530" s="73"/>
      <c r="FL530" s="73"/>
      <c r="FM530" s="73"/>
      <c r="FN530" s="73"/>
      <c r="FO530" s="73"/>
      <c r="FP530" s="73"/>
      <c r="FQ530" s="73"/>
      <c r="FR530" s="73"/>
      <c r="FS530" s="73"/>
      <c r="FT530" s="73"/>
      <c r="FU530" s="73"/>
      <c r="FV530" s="73"/>
      <c r="FW530" s="73"/>
      <c r="FX530" s="73"/>
      <c r="FY530" s="73"/>
      <c r="FZ530" s="73"/>
      <c r="GA530" s="73"/>
      <c r="GB530" s="73"/>
      <c r="GC530" s="73"/>
      <c r="GD530" s="73"/>
      <c r="GE530" s="73"/>
      <c r="GF530" s="73"/>
      <c r="GG530" s="73"/>
      <c r="GH530" s="73"/>
      <c r="GI530" s="73"/>
      <c r="GJ530" s="73"/>
      <c r="GK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c r="JD530" s="73"/>
      <c r="JE530" s="73"/>
      <c r="JF530" s="73"/>
      <c r="JG530" s="73"/>
      <c r="JH530" s="73"/>
      <c r="JI530" s="73"/>
      <c r="JJ530" s="73"/>
      <c r="JK530" s="73"/>
      <c r="JL530" s="73"/>
      <c r="JM530" s="73"/>
      <c r="JN530" s="73"/>
      <c r="JO530" s="73"/>
      <c r="JP530" s="73"/>
      <c r="JQ530" s="73"/>
      <c r="JR530" s="73"/>
      <c r="JS530" s="73"/>
      <c r="JT530" s="73"/>
      <c r="JU530" s="73"/>
      <c r="JV530" s="73"/>
      <c r="JW530" s="73"/>
      <c r="JX530" s="73"/>
      <c r="JY530" s="73"/>
      <c r="JZ530" s="73"/>
      <c r="KA530" s="73"/>
      <c r="KB530" s="73"/>
      <c r="KC530" s="73"/>
      <c r="KD530" s="73"/>
      <c r="KE530" s="73"/>
      <c r="KF530" s="73"/>
      <c r="KG530" s="73"/>
    </row>
    <row r="531" spans="1:293" s="153" customFormat="1" ht="12" customHeight="1" x14ac:dyDescent="0.25">
      <c r="A531" s="233">
        <v>24</v>
      </c>
      <c r="B531" s="234" t="s">
        <v>1258</v>
      </c>
      <c r="C531" s="234" t="s">
        <v>1293</v>
      </c>
      <c r="D531" s="245">
        <v>20140407</v>
      </c>
      <c r="E531" s="244" t="s">
        <v>2351</v>
      </c>
      <c r="F531" s="244" t="s">
        <v>2469</v>
      </c>
      <c r="G531" s="244" t="s">
        <v>24</v>
      </c>
      <c r="H531" s="238" t="s">
        <v>3096</v>
      </c>
      <c r="I531" s="247" t="s">
        <v>1246</v>
      </c>
      <c r="J531" s="236" t="s">
        <v>100</v>
      </c>
      <c r="K531" s="248"/>
      <c r="L531" s="249">
        <v>8000000</v>
      </c>
      <c r="M531" s="249">
        <v>0</v>
      </c>
      <c r="N531" s="143">
        <v>8000000</v>
      </c>
      <c r="O531" s="143"/>
      <c r="P531" s="142"/>
      <c r="Q531" s="142"/>
      <c r="R531" s="142"/>
      <c r="S531" s="142"/>
      <c r="T531" s="142"/>
      <c r="U531" s="142"/>
      <c r="V531" s="142"/>
      <c r="W531" s="142"/>
      <c r="X531" s="142"/>
      <c r="Y531" s="140">
        <v>0</v>
      </c>
      <c r="Z531" s="140">
        <v>0</v>
      </c>
      <c r="AA531" s="140">
        <v>8000000</v>
      </c>
      <c r="AB531" s="139">
        <v>0</v>
      </c>
      <c r="AC531" s="139">
        <v>0</v>
      </c>
      <c r="AD531" s="139">
        <v>0</v>
      </c>
      <c r="AE531" s="141">
        <v>8000000</v>
      </c>
      <c r="AF531" s="141">
        <v>8000000</v>
      </c>
      <c r="AG531" s="139">
        <v>0</v>
      </c>
      <c r="AH531" s="240"/>
      <c r="AI531" s="142"/>
      <c r="AJ531" s="142"/>
      <c r="AK531" s="142"/>
      <c r="AL531" s="142" t="s">
        <v>2351</v>
      </c>
      <c r="AM531" s="142" t="s">
        <v>2351</v>
      </c>
      <c r="AN531" s="250"/>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c r="CC531" s="73"/>
      <c r="CD531" s="73"/>
      <c r="CE531" s="73"/>
      <c r="CF531" s="73"/>
      <c r="CG531" s="73"/>
      <c r="CH531" s="73"/>
      <c r="CI531" s="73"/>
      <c r="CJ531" s="73"/>
      <c r="CK531" s="73"/>
      <c r="CL531" s="73"/>
      <c r="CM531" s="73"/>
      <c r="CN531" s="73"/>
      <c r="CO531" s="73"/>
      <c r="CP531" s="73"/>
      <c r="CQ531" s="73"/>
      <c r="CR531" s="73"/>
      <c r="CS531" s="73"/>
      <c r="CT531" s="73"/>
      <c r="CU531" s="73"/>
      <c r="CV531" s="73"/>
      <c r="CW531" s="73"/>
      <c r="CX531" s="73"/>
      <c r="CY531" s="73"/>
      <c r="CZ531" s="73"/>
      <c r="DA531" s="73"/>
      <c r="DB531" s="73"/>
      <c r="DC531" s="73"/>
      <c r="DD531" s="73"/>
      <c r="DE531" s="73"/>
      <c r="DF531" s="73"/>
      <c r="DG531" s="73"/>
      <c r="DH531" s="73"/>
      <c r="DI531" s="73"/>
      <c r="DJ531" s="73"/>
      <c r="DK531" s="73"/>
      <c r="DL531" s="73"/>
      <c r="DM531" s="73"/>
      <c r="DN531" s="73"/>
      <c r="DO531" s="73"/>
      <c r="DP531" s="73"/>
      <c r="DQ531" s="73"/>
      <c r="DR531" s="73"/>
      <c r="DS531" s="73"/>
      <c r="DT531" s="73"/>
      <c r="DU531" s="73"/>
      <c r="DV531" s="73"/>
      <c r="DW531" s="73"/>
      <c r="DX531" s="73"/>
      <c r="DY531" s="73"/>
      <c r="DZ531" s="73"/>
      <c r="EA531" s="73"/>
      <c r="EB531" s="73"/>
      <c r="EC531" s="73"/>
      <c r="ED531" s="73"/>
      <c r="EE531" s="73"/>
      <c r="EF531" s="73"/>
      <c r="EG531" s="73"/>
      <c r="EH531" s="73"/>
      <c r="EI531" s="73"/>
      <c r="EJ531" s="73"/>
      <c r="EK531" s="73"/>
      <c r="EL531" s="73"/>
      <c r="EM531" s="73"/>
      <c r="EN531" s="73"/>
      <c r="EO531" s="73"/>
      <c r="EP531" s="73"/>
      <c r="EQ531" s="73"/>
      <c r="ER531" s="73"/>
      <c r="ES531" s="73"/>
      <c r="ET531" s="73"/>
      <c r="EU531" s="73"/>
      <c r="EV531" s="73"/>
      <c r="EW531" s="73"/>
      <c r="EX531" s="73"/>
      <c r="EY531" s="73"/>
      <c r="EZ531" s="73"/>
      <c r="FA531" s="73"/>
      <c r="FB531" s="73"/>
      <c r="FC531" s="73"/>
      <c r="FD531" s="73"/>
      <c r="FE531" s="73"/>
      <c r="FF531" s="73"/>
      <c r="FG531" s="73"/>
      <c r="FH531" s="73"/>
      <c r="FI531" s="73"/>
      <c r="FJ531" s="73"/>
      <c r="FK531" s="73"/>
      <c r="FL531" s="73"/>
      <c r="FM531" s="73"/>
      <c r="FN531" s="73"/>
      <c r="FO531" s="73"/>
      <c r="FP531" s="73"/>
      <c r="FQ531" s="73"/>
      <c r="FR531" s="73"/>
      <c r="FS531" s="73"/>
      <c r="FT531" s="73"/>
      <c r="FU531" s="73"/>
      <c r="FV531" s="73"/>
      <c r="FW531" s="73"/>
      <c r="FX531" s="73"/>
      <c r="FY531" s="73"/>
      <c r="FZ531" s="73"/>
      <c r="GA531" s="73"/>
      <c r="GB531" s="73"/>
      <c r="GC531" s="73"/>
      <c r="GD531" s="73"/>
      <c r="GE531" s="73"/>
      <c r="GF531" s="73"/>
      <c r="GG531" s="73"/>
      <c r="GH531" s="73"/>
      <c r="GI531" s="73"/>
      <c r="GJ531" s="73"/>
      <c r="GK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c r="JD531" s="73"/>
      <c r="JE531" s="73"/>
      <c r="JF531" s="73"/>
      <c r="JG531" s="73"/>
      <c r="JH531" s="73"/>
      <c r="JI531" s="73"/>
      <c r="JJ531" s="73"/>
      <c r="JK531" s="73"/>
      <c r="JL531" s="73"/>
      <c r="JM531" s="73"/>
      <c r="JN531" s="73"/>
      <c r="JO531" s="73"/>
      <c r="JP531" s="73"/>
      <c r="JQ531" s="73"/>
      <c r="JR531" s="73"/>
      <c r="JS531" s="73"/>
      <c r="JT531" s="73"/>
      <c r="JU531" s="73"/>
      <c r="JV531" s="73"/>
      <c r="JW531" s="73"/>
      <c r="JX531" s="73"/>
      <c r="JY531" s="73"/>
      <c r="JZ531" s="73"/>
      <c r="KA531" s="73"/>
      <c r="KB531" s="73"/>
      <c r="KC531" s="73"/>
      <c r="KD531" s="73"/>
      <c r="KE531" s="73"/>
      <c r="KF531" s="73"/>
      <c r="KG531" s="73"/>
    </row>
    <row r="532" spans="1:293" s="153" customFormat="1" ht="12" customHeight="1" x14ac:dyDescent="0.25">
      <c r="A532" s="233">
        <v>24</v>
      </c>
      <c r="B532" s="234" t="s">
        <v>1258</v>
      </c>
      <c r="C532" s="234" t="s">
        <v>1293</v>
      </c>
      <c r="D532" s="245">
        <v>20140408</v>
      </c>
      <c r="E532" s="244" t="s">
        <v>2352</v>
      </c>
      <c r="F532" s="244" t="s">
        <v>2469</v>
      </c>
      <c r="G532" s="244" t="s">
        <v>24</v>
      </c>
      <c r="H532" s="238" t="s">
        <v>2966</v>
      </c>
      <c r="I532" s="247" t="s">
        <v>1246</v>
      </c>
      <c r="J532" s="236" t="s">
        <v>100</v>
      </c>
      <c r="K532" s="248"/>
      <c r="L532" s="249">
        <v>5083000</v>
      </c>
      <c r="M532" s="249">
        <v>0</v>
      </c>
      <c r="N532" s="143">
        <v>5083000</v>
      </c>
      <c r="O532" s="143"/>
      <c r="P532" s="142"/>
      <c r="Q532" s="142"/>
      <c r="R532" s="142"/>
      <c r="S532" s="142"/>
      <c r="T532" s="142"/>
      <c r="U532" s="142"/>
      <c r="V532" s="142"/>
      <c r="W532" s="142"/>
      <c r="X532" s="142"/>
      <c r="Y532" s="140">
        <v>0</v>
      </c>
      <c r="Z532" s="140">
        <v>0</v>
      </c>
      <c r="AA532" s="140">
        <v>5082750</v>
      </c>
      <c r="AB532" s="139">
        <v>0</v>
      </c>
      <c r="AC532" s="139">
        <v>0</v>
      </c>
      <c r="AD532" s="139">
        <v>0</v>
      </c>
      <c r="AE532" s="141">
        <v>5082750</v>
      </c>
      <c r="AF532" s="141">
        <v>5082750</v>
      </c>
      <c r="AG532" s="139">
        <v>250</v>
      </c>
      <c r="AH532" s="240"/>
      <c r="AI532" s="142"/>
      <c r="AJ532" s="142"/>
      <c r="AK532" s="142"/>
      <c r="AL532" s="142" t="s">
        <v>2352</v>
      </c>
      <c r="AM532" s="142" t="s">
        <v>2352</v>
      </c>
      <c r="AN532" s="250"/>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c r="CC532" s="73"/>
      <c r="CD532" s="73"/>
      <c r="CE532" s="73"/>
      <c r="CF532" s="73"/>
      <c r="CG532" s="73"/>
      <c r="CH532" s="73"/>
      <c r="CI532" s="73"/>
      <c r="CJ532" s="73"/>
      <c r="CK532" s="73"/>
      <c r="CL532" s="73"/>
      <c r="CM532" s="73"/>
      <c r="CN532" s="73"/>
      <c r="CO532" s="73"/>
      <c r="CP532" s="73"/>
      <c r="CQ532" s="73"/>
      <c r="CR532" s="73"/>
      <c r="CS532" s="73"/>
      <c r="CT532" s="73"/>
      <c r="CU532" s="73"/>
      <c r="CV532" s="73"/>
      <c r="CW532" s="73"/>
      <c r="CX532" s="73"/>
      <c r="CY532" s="73"/>
      <c r="CZ532" s="73"/>
      <c r="DA532" s="73"/>
      <c r="DB532" s="73"/>
      <c r="DC532" s="73"/>
      <c r="DD532" s="73"/>
      <c r="DE532" s="73"/>
      <c r="DF532" s="73"/>
      <c r="DG532" s="73"/>
      <c r="DH532" s="73"/>
      <c r="DI532" s="73"/>
      <c r="DJ532" s="73"/>
      <c r="DK532" s="73"/>
      <c r="DL532" s="73"/>
      <c r="DM532" s="73"/>
      <c r="DN532" s="73"/>
      <c r="DO532" s="73"/>
      <c r="DP532" s="73"/>
      <c r="DQ532" s="73"/>
      <c r="DR532" s="73"/>
      <c r="DS532" s="73"/>
      <c r="DT532" s="73"/>
      <c r="DU532" s="73"/>
      <c r="DV532" s="73"/>
      <c r="DW532" s="73"/>
      <c r="DX532" s="73"/>
      <c r="DY532" s="73"/>
      <c r="DZ532" s="73"/>
      <c r="EA532" s="73"/>
      <c r="EB532" s="73"/>
      <c r="EC532" s="73"/>
      <c r="ED532" s="73"/>
      <c r="EE532" s="73"/>
      <c r="EF532" s="73"/>
      <c r="EG532" s="73"/>
      <c r="EH532" s="73"/>
      <c r="EI532" s="73"/>
      <c r="EJ532" s="73"/>
      <c r="EK532" s="73"/>
      <c r="EL532" s="73"/>
      <c r="EM532" s="73"/>
      <c r="EN532" s="73"/>
      <c r="EO532" s="73"/>
      <c r="EP532" s="73"/>
      <c r="EQ532" s="73"/>
      <c r="ER532" s="73"/>
      <c r="ES532" s="73"/>
      <c r="ET532" s="73"/>
      <c r="EU532" s="73"/>
      <c r="EV532" s="73"/>
      <c r="EW532" s="73"/>
      <c r="EX532" s="73"/>
      <c r="EY532" s="73"/>
      <c r="EZ532" s="73"/>
      <c r="FA532" s="73"/>
      <c r="FB532" s="73"/>
      <c r="FC532" s="73"/>
      <c r="FD532" s="73"/>
      <c r="FE532" s="73"/>
      <c r="FF532" s="73"/>
      <c r="FG532" s="73"/>
      <c r="FH532" s="73"/>
      <c r="FI532" s="73"/>
      <c r="FJ532" s="73"/>
      <c r="FK532" s="73"/>
      <c r="FL532" s="73"/>
      <c r="FM532" s="73"/>
      <c r="FN532" s="73"/>
      <c r="FO532" s="73"/>
      <c r="FP532" s="73"/>
      <c r="FQ532" s="73"/>
      <c r="FR532" s="73"/>
      <c r="FS532" s="73"/>
      <c r="FT532" s="73"/>
      <c r="FU532" s="73"/>
      <c r="FV532" s="73"/>
      <c r="FW532" s="73"/>
      <c r="FX532" s="73"/>
      <c r="FY532" s="73"/>
      <c r="FZ532" s="73"/>
      <c r="GA532" s="73"/>
      <c r="GB532" s="73"/>
      <c r="GC532" s="73"/>
      <c r="GD532" s="73"/>
      <c r="GE532" s="73"/>
      <c r="GF532" s="73"/>
      <c r="GG532" s="73"/>
      <c r="GH532" s="73"/>
      <c r="GI532" s="73"/>
      <c r="GJ532" s="73"/>
      <c r="GK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c r="JD532" s="73"/>
      <c r="JE532" s="73"/>
      <c r="JF532" s="73"/>
      <c r="JG532" s="73"/>
      <c r="JH532" s="73"/>
      <c r="JI532" s="73"/>
      <c r="JJ532" s="73"/>
      <c r="JK532" s="73"/>
      <c r="JL532" s="73"/>
      <c r="JM532" s="73"/>
      <c r="JN532" s="73"/>
      <c r="JO532" s="73"/>
      <c r="JP532" s="73"/>
      <c r="JQ532" s="73"/>
      <c r="JR532" s="73"/>
      <c r="JS532" s="73"/>
      <c r="JT532" s="73"/>
      <c r="JU532" s="73"/>
      <c r="JV532" s="73"/>
      <c r="JW532" s="73"/>
      <c r="JX532" s="73"/>
      <c r="JY532" s="73"/>
      <c r="JZ532" s="73"/>
      <c r="KA532" s="73"/>
      <c r="KB532" s="73"/>
      <c r="KC532" s="73"/>
      <c r="KD532" s="73"/>
      <c r="KE532" s="73"/>
      <c r="KF532" s="73"/>
      <c r="KG532" s="73"/>
    </row>
    <row r="533" spans="1:293" s="153" customFormat="1" ht="12" customHeight="1" x14ac:dyDescent="0.25">
      <c r="A533" s="233">
        <v>24</v>
      </c>
      <c r="B533" s="234" t="s">
        <v>1258</v>
      </c>
      <c r="C533" s="234" t="s">
        <v>1293</v>
      </c>
      <c r="D533" s="245">
        <v>20140409</v>
      </c>
      <c r="E533" s="244" t="s">
        <v>2353</v>
      </c>
      <c r="F533" s="244" t="s">
        <v>2469</v>
      </c>
      <c r="G533" s="244" t="s">
        <v>24</v>
      </c>
      <c r="H533" s="238" t="s">
        <v>133</v>
      </c>
      <c r="I533" s="247" t="s">
        <v>1246</v>
      </c>
      <c r="J533" s="236" t="s">
        <v>100</v>
      </c>
      <c r="K533" s="248"/>
      <c r="L533" s="249">
        <v>5000000</v>
      </c>
      <c r="M533" s="249">
        <v>0</v>
      </c>
      <c r="N533" s="143">
        <v>5000000</v>
      </c>
      <c r="O533" s="143"/>
      <c r="P533" s="142"/>
      <c r="Q533" s="142"/>
      <c r="R533" s="142"/>
      <c r="S533" s="142"/>
      <c r="T533" s="142"/>
      <c r="U533" s="142"/>
      <c r="V533" s="142"/>
      <c r="W533" s="142"/>
      <c r="X533" s="142"/>
      <c r="Y533" s="140">
        <v>0</v>
      </c>
      <c r="Z533" s="140">
        <v>0</v>
      </c>
      <c r="AA533" s="140">
        <v>5000000</v>
      </c>
      <c r="AB533" s="139">
        <v>0</v>
      </c>
      <c r="AC533" s="139">
        <v>0</v>
      </c>
      <c r="AD533" s="139">
        <v>0</v>
      </c>
      <c r="AE533" s="141">
        <v>5000000</v>
      </c>
      <c r="AF533" s="141">
        <v>5000000</v>
      </c>
      <c r="AG533" s="139">
        <v>0</v>
      </c>
      <c r="AH533" s="240"/>
      <c r="AI533" s="142"/>
      <c r="AJ533" s="142"/>
      <c r="AK533" s="142"/>
      <c r="AL533" s="142" t="s">
        <v>2353</v>
      </c>
      <c r="AM533" s="142" t="s">
        <v>2353</v>
      </c>
      <c r="AN533" s="250"/>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c r="CC533" s="73"/>
      <c r="CD533" s="73"/>
      <c r="CE533" s="73"/>
      <c r="CF533" s="73"/>
      <c r="CG533" s="73"/>
      <c r="CH533" s="73"/>
      <c r="CI533" s="73"/>
      <c r="CJ533" s="73"/>
      <c r="CK533" s="73"/>
      <c r="CL533" s="73"/>
      <c r="CM533" s="73"/>
      <c r="CN533" s="73"/>
      <c r="CO533" s="73"/>
      <c r="CP533" s="73"/>
      <c r="CQ533" s="73"/>
      <c r="CR533" s="73"/>
      <c r="CS533" s="73"/>
      <c r="CT533" s="73"/>
      <c r="CU533" s="73"/>
      <c r="CV533" s="73"/>
      <c r="CW533" s="73"/>
      <c r="CX533" s="73"/>
      <c r="CY533" s="73"/>
      <c r="CZ533" s="73"/>
      <c r="DA533" s="73"/>
      <c r="DB533" s="73"/>
      <c r="DC533" s="73"/>
      <c r="DD533" s="73"/>
      <c r="DE533" s="73"/>
      <c r="DF533" s="73"/>
      <c r="DG533" s="73"/>
      <c r="DH533" s="73"/>
      <c r="DI533" s="73"/>
      <c r="DJ533" s="73"/>
      <c r="DK533" s="73"/>
      <c r="DL533" s="73"/>
      <c r="DM533" s="73"/>
      <c r="DN533" s="73"/>
      <c r="DO533" s="73"/>
      <c r="DP533" s="73"/>
      <c r="DQ533" s="73"/>
      <c r="DR533" s="73"/>
      <c r="DS533" s="73"/>
      <c r="DT533" s="73"/>
      <c r="DU533" s="73"/>
      <c r="DV533" s="73"/>
      <c r="DW533" s="73"/>
      <c r="DX533" s="73"/>
      <c r="DY533" s="73"/>
      <c r="DZ533" s="73"/>
      <c r="EA533" s="73"/>
      <c r="EB533" s="73"/>
      <c r="EC533" s="73"/>
      <c r="ED533" s="73"/>
      <c r="EE533" s="73"/>
      <c r="EF533" s="73"/>
      <c r="EG533" s="73"/>
      <c r="EH533" s="73"/>
      <c r="EI533" s="73"/>
      <c r="EJ533" s="73"/>
      <c r="EK533" s="73"/>
      <c r="EL533" s="73"/>
      <c r="EM533" s="73"/>
      <c r="EN533" s="73"/>
      <c r="EO533" s="73"/>
      <c r="EP533" s="73"/>
      <c r="EQ533" s="73"/>
      <c r="ER533" s="73"/>
      <c r="ES533" s="73"/>
      <c r="ET533" s="73"/>
      <c r="EU533" s="73"/>
      <c r="EV533" s="73"/>
      <c r="EW533" s="73"/>
      <c r="EX533" s="73"/>
      <c r="EY533" s="73"/>
      <c r="EZ533" s="73"/>
      <c r="FA533" s="73"/>
      <c r="FB533" s="73"/>
      <c r="FC533" s="73"/>
      <c r="FD533" s="73"/>
      <c r="FE533" s="73"/>
      <c r="FF533" s="73"/>
      <c r="FG533" s="73"/>
      <c r="FH533" s="73"/>
      <c r="FI533" s="73"/>
      <c r="FJ533" s="73"/>
      <c r="FK533" s="73"/>
      <c r="FL533" s="73"/>
      <c r="FM533" s="73"/>
      <c r="FN533" s="73"/>
      <c r="FO533" s="73"/>
      <c r="FP533" s="73"/>
      <c r="FQ533" s="73"/>
      <c r="FR533" s="73"/>
      <c r="FS533" s="73"/>
      <c r="FT533" s="73"/>
      <c r="FU533" s="73"/>
      <c r="FV533" s="73"/>
      <c r="FW533" s="73"/>
      <c r="FX533" s="73"/>
      <c r="FY533" s="73"/>
      <c r="FZ533" s="73"/>
      <c r="GA533" s="73"/>
      <c r="GB533" s="73"/>
      <c r="GC533" s="73"/>
      <c r="GD533" s="73"/>
      <c r="GE533" s="73"/>
      <c r="GF533" s="73"/>
      <c r="GG533" s="73"/>
      <c r="GH533" s="73"/>
      <c r="GI533" s="73"/>
      <c r="GJ533" s="73"/>
      <c r="GK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c r="JD533" s="73"/>
      <c r="JE533" s="73"/>
      <c r="JF533" s="73"/>
      <c r="JG533" s="73"/>
      <c r="JH533" s="73"/>
      <c r="JI533" s="73"/>
      <c r="JJ533" s="73"/>
      <c r="JK533" s="73"/>
      <c r="JL533" s="73"/>
      <c r="JM533" s="73"/>
      <c r="JN533" s="73"/>
      <c r="JO533" s="73"/>
      <c r="JP533" s="73"/>
      <c r="JQ533" s="73"/>
      <c r="JR533" s="73"/>
      <c r="JS533" s="73"/>
      <c r="JT533" s="73"/>
      <c r="JU533" s="73"/>
      <c r="JV533" s="73"/>
      <c r="JW533" s="73"/>
      <c r="JX533" s="73"/>
      <c r="JY533" s="73"/>
      <c r="JZ533" s="73"/>
      <c r="KA533" s="73"/>
      <c r="KB533" s="73"/>
      <c r="KC533" s="73"/>
      <c r="KD533" s="73"/>
      <c r="KE533" s="73"/>
      <c r="KF533" s="73"/>
      <c r="KG533" s="73"/>
    </row>
    <row r="534" spans="1:293" s="153" customFormat="1" ht="12" customHeight="1" x14ac:dyDescent="0.25">
      <c r="A534" s="233">
        <v>24</v>
      </c>
      <c r="B534" s="234" t="s">
        <v>1258</v>
      </c>
      <c r="C534" s="234" t="s">
        <v>1293</v>
      </c>
      <c r="D534" s="245">
        <v>20140410</v>
      </c>
      <c r="E534" s="244" t="s">
        <v>2354</v>
      </c>
      <c r="F534" s="244" t="s">
        <v>2469</v>
      </c>
      <c r="G534" s="244" t="s">
        <v>24</v>
      </c>
      <c r="H534" s="238" t="s">
        <v>231</v>
      </c>
      <c r="I534" s="247" t="s">
        <v>1246</v>
      </c>
      <c r="J534" s="236" t="s">
        <v>100</v>
      </c>
      <c r="K534" s="248"/>
      <c r="L534" s="249">
        <v>6000000</v>
      </c>
      <c r="M534" s="249">
        <v>0</v>
      </c>
      <c r="N534" s="143">
        <v>6000000</v>
      </c>
      <c r="O534" s="143"/>
      <c r="P534" s="142"/>
      <c r="Q534" s="142"/>
      <c r="R534" s="142"/>
      <c r="S534" s="142"/>
      <c r="T534" s="142"/>
      <c r="U534" s="142"/>
      <c r="V534" s="142"/>
      <c r="W534" s="142"/>
      <c r="X534" s="142"/>
      <c r="Y534" s="140">
        <v>0</v>
      </c>
      <c r="Z534" s="140">
        <v>0</v>
      </c>
      <c r="AA534" s="140">
        <v>6000000</v>
      </c>
      <c r="AB534" s="139">
        <v>0</v>
      </c>
      <c r="AC534" s="139">
        <v>0</v>
      </c>
      <c r="AD534" s="139">
        <v>0</v>
      </c>
      <c r="AE534" s="141">
        <v>6000000</v>
      </c>
      <c r="AF534" s="141">
        <v>6000000</v>
      </c>
      <c r="AG534" s="139">
        <v>0</v>
      </c>
      <c r="AH534" s="240"/>
      <c r="AI534" s="142"/>
      <c r="AJ534" s="142"/>
      <c r="AK534" s="142"/>
      <c r="AL534" s="142" t="s">
        <v>2354</v>
      </c>
      <c r="AM534" s="142" t="s">
        <v>2354</v>
      </c>
      <c r="AN534" s="250"/>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c r="CC534" s="73"/>
      <c r="CD534" s="73"/>
      <c r="CE534" s="73"/>
      <c r="CF534" s="73"/>
      <c r="CG534" s="73"/>
      <c r="CH534" s="73"/>
      <c r="CI534" s="73"/>
      <c r="CJ534" s="73"/>
      <c r="CK534" s="73"/>
      <c r="CL534" s="73"/>
      <c r="CM534" s="73"/>
      <c r="CN534" s="73"/>
      <c r="CO534" s="73"/>
      <c r="CP534" s="73"/>
      <c r="CQ534" s="73"/>
      <c r="CR534" s="73"/>
      <c r="CS534" s="73"/>
      <c r="CT534" s="73"/>
      <c r="CU534" s="73"/>
      <c r="CV534" s="73"/>
      <c r="CW534" s="73"/>
      <c r="CX534" s="73"/>
      <c r="CY534" s="73"/>
      <c r="CZ534" s="73"/>
      <c r="DA534" s="73"/>
      <c r="DB534" s="73"/>
      <c r="DC534" s="73"/>
      <c r="DD534" s="73"/>
      <c r="DE534" s="73"/>
      <c r="DF534" s="73"/>
      <c r="DG534" s="73"/>
      <c r="DH534" s="73"/>
      <c r="DI534" s="73"/>
      <c r="DJ534" s="73"/>
      <c r="DK534" s="73"/>
      <c r="DL534" s="73"/>
      <c r="DM534" s="73"/>
      <c r="DN534" s="73"/>
      <c r="DO534" s="73"/>
      <c r="DP534" s="73"/>
      <c r="DQ534" s="73"/>
      <c r="DR534" s="73"/>
      <c r="DS534" s="73"/>
      <c r="DT534" s="73"/>
      <c r="DU534" s="73"/>
      <c r="DV534" s="73"/>
      <c r="DW534" s="73"/>
      <c r="DX534" s="73"/>
      <c r="DY534" s="73"/>
      <c r="DZ534" s="73"/>
      <c r="EA534" s="73"/>
      <c r="EB534" s="73"/>
      <c r="EC534" s="73"/>
      <c r="ED534" s="73"/>
      <c r="EE534" s="73"/>
      <c r="EF534" s="73"/>
      <c r="EG534" s="73"/>
      <c r="EH534" s="73"/>
      <c r="EI534" s="73"/>
      <c r="EJ534" s="73"/>
      <c r="EK534" s="73"/>
      <c r="EL534" s="73"/>
      <c r="EM534" s="73"/>
      <c r="EN534" s="73"/>
      <c r="EO534" s="73"/>
      <c r="EP534" s="73"/>
      <c r="EQ534" s="73"/>
      <c r="ER534" s="73"/>
      <c r="ES534" s="73"/>
      <c r="ET534" s="73"/>
      <c r="EU534" s="73"/>
      <c r="EV534" s="73"/>
      <c r="EW534" s="73"/>
      <c r="EX534" s="73"/>
      <c r="EY534" s="73"/>
      <c r="EZ534" s="73"/>
      <c r="FA534" s="73"/>
      <c r="FB534" s="73"/>
      <c r="FC534" s="73"/>
      <c r="FD534" s="73"/>
      <c r="FE534" s="73"/>
      <c r="FF534" s="73"/>
      <c r="FG534" s="73"/>
      <c r="FH534" s="73"/>
      <c r="FI534" s="73"/>
      <c r="FJ534" s="73"/>
      <c r="FK534" s="73"/>
      <c r="FL534" s="73"/>
      <c r="FM534" s="73"/>
      <c r="FN534" s="73"/>
      <c r="FO534" s="73"/>
      <c r="FP534" s="73"/>
      <c r="FQ534" s="73"/>
      <c r="FR534" s="73"/>
      <c r="FS534" s="73"/>
      <c r="FT534" s="73"/>
      <c r="FU534" s="73"/>
      <c r="FV534" s="73"/>
      <c r="FW534" s="73"/>
      <c r="FX534" s="73"/>
      <c r="FY534" s="73"/>
      <c r="FZ534" s="73"/>
      <c r="GA534" s="73"/>
      <c r="GB534" s="73"/>
      <c r="GC534" s="73"/>
      <c r="GD534" s="73"/>
      <c r="GE534" s="73"/>
      <c r="GF534" s="73"/>
      <c r="GG534" s="73"/>
      <c r="GH534" s="73"/>
      <c r="GI534" s="73"/>
      <c r="GJ534" s="73"/>
      <c r="GK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c r="JD534" s="73"/>
      <c r="JE534" s="73"/>
      <c r="JF534" s="73"/>
      <c r="JG534" s="73"/>
      <c r="JH534" s="73"/>
      <c r="JI534" s="73"/>
      <c r="JJ534" s="73"/>
      <c r="JK534" s="73"/>
      <c r="JL534" s="73"/>
      <c r="JM534" s="73"/>
      <c r="JN534" s="73"/>
      <c r="JO534" s="73"/>
      <c r="JP534" s="73"/>
      <c r="JQ534" s="73"/>
      <c r="JR534" s="73"/>
      <c r="JS534" s="73"/>
      <c r="JT534" s="73"/>
      <c r="JU534" s="73"/>
      <c r="JV534" s="73"/>
      <c r="JW534" s="73"/>
      <c r="JX534" s="73"/>
      <c r="JY534" s="73"/>
      <c r="JZ534" s="73"/>
      <c r="KA534" s="73"/>
      <c r="KB534" s="73"/>
      <c r="KC534" s="73"/>
      <c r="KD534" s="73"/>
      <c r="KE534" s="73"/>
      <c r="KF534" s="73"/>
      <c r="KG534" s="73"/>
    </row>
    <row r="535" spans="1:293" s="153" customFormat="1" ht="12" customHeight="1" x14ac:dyDescent="0.25">
      <c r="A535" s="233">
        <v>24</v>
      </c>
      <c r="B535" s="234" t="s">
        <v>1258</v>
      </c>
      <c r="C535" s="234" t="s">
        <v>1293</v>
      </c>
      <c r="D535" s="245">
        <v>20140411</v>
      </c>
      <c r="E535" s="244" t="s">
        <v>1901</v>
      </c>
      <c r="F535" s="244" t="s">
        <v>2469</v>
      </c>
      <c r="G535" s="244" t="s">
        <v>24</v>
      </c>
      <c r="H535" s="238" t="s">
        <v>244</v>
      </c>
      <c r="I535" s="247" t="s">
        <v>1246</v>
      </c>
      <c r="J535" s="236" t="s">
        <v>100</v>
      </c>
      <c r="K535" s="248"/>
      <c r="L535" s="249">
        <v>7140000</v>
      </c>
      <c r="M535" s="249">
        <v>0</v>
      </c>
      <c r="N535" s="143">
        <v>7140000</v>
      </c>
      <c r="O535" s="143"/>
      <c r="P535" s="142"/>
      <c r="Q535" s="142"/>
      <c r="R535" s="142"/>
      <c r="S535" s="142"/>
      <c r="T535" s="142"/>
      <c r="U535" s="142"/>
      <c r="V535" s="142"/>
      <c r="W535" s="142"/>
      <c r="X535" s="142"/>
      <c r="Y535" s="140">
        <v>0</v>
      </c>
      <c r="Z535" s="140">
        <v>0</v>
      </c>
      <c r="AA535" s="140">
        <v>7139559</v>
      </c>
      <c r="AB535" s="139">
        <v>0</v>
      </c>
      <c r="AC535" s="139">
        <v>0</v>
      </c>
      <c r="AD535" s="139">
        <v>0</v>
      </c>
      <c r="AE535" s="141">
        <v>7139559</v>
      </c>
      <c r="AF535" s="141">
        <v>7139559</v>
      </c>
      <c r="AG535" s="139">
        <v>441</v>
      </c>
      <c r="AH535" s="240"/>
      <c r="AI535" s="142"/>
      <c r="AJ535" s="142"/>
      <c r="AK535" s="142"/>
      <c r="AL535" s="142" t="s">
        <v>1901</v>
      </c>
      <c r="AM535" s="142" t="s">
        <v>1901</v>
      </c>
      <c r="AN535" s="250"/>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3"/>
      <c r="DV535" s="73"/>
      <c r="DW535" s="73"/>
      <c r="DX535" s="73"/>
      <c r="DY535" s="73"/>
      <c r="DZ535" s="73"/>
      <c r="EA535" s="73"/>
      <c r="EB535" s="73"/>
      <c r="EC535" s="73"/>
      <c r="ED535" s="73"/>
      <c r="EE535" s="73"/>
      <c r="EF535" s="73"/>
      <c r="EG535" s="73"/>
      <c r="EH535" s="73"/>
      <c r="EI535" s="73"/>
      <c r="EJ535" s="73"/>
      <c r="EK535" s="73"/>
      <c r="EL535" s="73"/>
      <c r="EM535" s="73"/>
      <c r="EN535" s="73"/>
      <c r="EO535" s="73"/>
      <c r="EP535" s="73"/>
      <c r="EQ535" s="73"/>
      <c r="ER535" s="73"/>
      <c r="ES535" s="73"/>
      <c r="ET535" s="73"/>
      <c r="EU535" s="73"/>
      <c r="EV535" s="73"/>
      <c r="EW535" s="73"/>
      <c r="EX535" s="73"/>
      <c r="EY535" s="73"/>
      <c r="EZ535" s="73"/>
      <c r="FA535" s="73"/>
      <c r="FB535" s="73"/>
      <c r="FC535" s="73"/>
      <c r="FD535" s="73"/>
      <c r="FE535" s="73"/>
      <c r="FF535" s="73"/>
      <c r="FG535" s="73"/>
      <c r="FH535" s="73"/>
      <c r="FI535" s="73"/>
      <c r="FJ535" s="73"/>
      <c r="FK535" s="73"/>
      <c r="FL535" s="73"/>
      <c r="FM535" s="73"/>
      <c r="FN535" s="73"/>
      <c r="FO535" s="73"/>
      <c r="FP535" s="73"/>
      <c r="FQ535" s="73"/>
      <c r="FR535" s="73"/>
      <c r="FS535" s="73"/>
      <c r="FT535" s="73"/>
      <c r="FU535" s="73"/>
      <c r="FV535" s="73"/>
      <c r="FW535" s="73"/>
      <c r="FX535" s="73"/>
      <c r="FY535" s="73"/>
      <c r="FZ535" s="73"/>
      <c r="GA535" s="73"/>
      <c r="GB535" s="73"/>
      <c r="GC535" s="73"/>
      <c r="GD535" s="73"/>
      <c r="GE535" s="73"/>
      <c r="GF535" s="73"/>
      <c r="GG535" s="73"/>
      <c r="GH535" s="73"/>
      <c r="GI535" s="73"/>
      <c r="GJ535" s="73"/>
      <c r="GK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c r="JD535" s="73"/>
      <c r="JE535" s="73"/>
      <c r="JF535" s="73"/>
      <c r="JG535" s="73"/>
      <c r="JH535" s="73"/>
      <c r="JI535" s="73"/>
      <c r="JJ535" s="73"/>
      <c r="JK535" s="73"/>
      <c r="JL535" s="73"/>
      <c r="JM535" s="73"/>
      <c r="JN535" s="73"/>
      <c r="JO535" s="73"/>
      <c r="JP535" s="73"/>
      <c r="JQ535" s="73"/>
      <c r="JR535" s="73"/>
      <c r="JS535" s="73"/>
      <c r="JT535" s="73"/>
      <c r="JU535" s="73"/>
      <c r="JV535" s="73"/>
      <c r="JW535" s="73"/>
      <c r="JX535" s="73"/>
      <c r="JY535" s="73"/>
      <c r="JZ535" s="73"/>
      <c r="KA535" s="73"/>
      <c r="KB535" s="73"/>
      <c r="KC535" s="73"/>
      <c r="KD535" s="73"/>
      <c r="KE535" s="73"/>
      <c r="KF535" s="73"/>
      <c r="KG535" s="73"/>
    </row>
    <row r="536" spans="1:293" s="153" customFormat="1" ht="12" customHeight="1" x14ac:dyDescent="0.25">
      <c r="A536" s="233">
        <v>24</v>
      </c>
      <c r="B536" s="234" t="s">
        <v>1258</v>
      </c>
      <c r="C536" s="234" t="s">
        <v>1293</v>
      </c>
      <c r="D536" s="245">
        <v>20140412</v>
      </c>
      <c r="E536" s="244" t="s">
        <v>2355</v>
      </c>
      <c r="F536" s="244" t="s">
        <v>2469</v>
      </c>
      <c r="G536" s="244" t="s">
        <v>24</v>
      </c>
      <c r="H536" s="238" t="s">
        <v>68</v>
      </c>
      <c r="I536" s="247" t="s">
        <v>1246</v>
      </c>
      <c r="J536" s="236" t="s">
        <v>100</v>
      </c>
      <c r="K536" s="248"/>
      <c r="L536" s="249">
        <v>7919000</v>
      </c>
      <c r="M536" s="249">
        <v>0</v>
      </c>
      <c r="N536" s="143">
        <v>7919000</v>
      </c>
      <c r="O536" s="143"/>
      <c r="P536" s="142"/>
      <c r="Q536" s="142"/>
      <c r="R536" s="142"/>
      <c r="S536" s="142"/>
      <c r="T536" s="142"/>
      <c r="U536" s="142"/>
      <c r="V536" s="142"/>
      <c r="W536" s="142"/>
      <c r="X536" s="142"/>
      <c r="Y536" s="140">
        <v>0</v>
      </c>
      <c r="Z536" s="140">
        <v>0</v>
      </c>
      <c r="AA536" s="140">
        <v>7919000</v>
      </c>
      <c r="AB536" s="139">
        <v>0</v>
      </c>
      <c r="AC536" s="139">
        <v>0</v>
      </c>
      <c r="AD536" s="139">
        <v>0</v>
      </c>
      <c r="AE536" s="141">
        <v>7919000</v>
      </c>
      <c r="AF536" s="141">
        <v>7919000</v>
      </c>
      <c r="AG536" s="139">
        <v>0</v>
      </c>
      <c r="AH536" s="240"/>
      <c r="AI536" s="142"/>
      <c r="AJ536" s="142"/>
      <c r="AK536" s="142"/>
      <c r="AL536" s="142" t="s">
        <v>2355</v>
      </c>
      <c r="AM536" s="142" t="s">
        <v>2355</v>
      </c>
      <c r="AN536" s="250"/>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c r="CC536" s="73"/>
      <c r="CD536" s="73"/>
      <c r="CE536" s="73"/>
      <c r="CF536" s="73"/>
      <c r="CG536" s="73"/>
      <c r="CH536" s="73"/>
      <c r="CI536" s="73"/>
      <c r="CJ536" s="73"/>
      <c r="CK536" s="73"/>
      <c r="CL536" s="73"/>
      <c r="CM536" s="73"/>
      <c r="CN536" s="73"/>
      <c r="CO536" s="73"/>
      <c r="CP536" s="73"/>
      <c r="CQ536" s="73"/>
      <c r="CR536" s="73"/>
      <c r="CS536" s="73"/>
      <c r="CT536" s="73"/>
      <c r="CU536" s="73"/>
      <c r="CV536" s="73"/>
      <c r="CW536" s="73"/>
      <c r="CX536" s="73"/>
      <c r="CY536" s="73"/>
      <c r="CZ536" s="73"/>
      <c r="DA536" s="73"/>
      <c r="DB536" s="73"/>
      <c r="DC536" s="73"/>
      <c r="DD536" s="73"/>
      <c r="DE536" s="73"/>
      <c r="DF536" s="73"/>
      <c r="DG536" s="73"/>
      <c r="DH536" s="73"/>
      <c r="DI536" s="73"/>
      <c r="DJ536" s="73"/>
      <c r="DK536" s="73"/>
      <c r="DL536" s="73"/>
      <c r="DM536" s="73"/>
      <c r="DN536" s="73"/>
      <c r="DO536" s="73"/>
      <c r="DP536" s="73"/>
      <c r="DQ536" s="73"/>
      <c r="DR536" s="73"/>
      <c r="DS536" s="73"/>
      <c r="DT536" s="73"/>
      <c r="DU536" s="73"/>
      <c r="DV536" s="73"/>
      <c r="DW536" s="73"/>
      <c r="DX536" s="73"/>
      <c r="DY536" s="73"/>
      <c r="DZ536" s="73"/>
      <c r="EA536" s="73"/>
      <c r="EB536" s="73"/>
      <c r="EC536" s="73"/>
      <c r="ED536" s="73"/>
      <c r="EE536" s="73"/>
      <c r="EF536" s="73"/>
      <c r="EG536" s="73"/>
      <c r="EH536" s="73"/>
      <c r="EI536" s="73"/>
      <c r="EJ536" s="73"/>
      <c r="EK536" s="73"/>
      <c r="EL536" s="73"/>
      <c r="EM536" s="73"/>
      <c r="EN536" s="73"/>
      <c r="EO536" s="73"/>
      <c r="EP536" s="73"/>
      <c r="EQ536" s="73"/>
      <c r="ER536" s="73"/>
      <c r="ES536" s="73"/>
      <c r="ET536" s="73"/>
      <c r="EU536" s="73"/>
      <c r="EV536" s="73"/>
      <c r="EW536" s="73"/>
      <c r="EX536" s="73"/>
      <c r="EY536" s="73"/>
      <c r="EZ536" s="73"/>
      <c r="FA536" s="73"/>
      <c r="FB536" s="73"/>
      <c r="FC536" s="73"/>
      <c r="FD536" s="73"/>
      <c r="FE536" s="73"/>
      <c r="FF536" s="73"/>
      <c r="FG536" s="73"/>
      <c r="FH536" s="73"/>
      <c r="FI536" s="73"/>
      <c r="FJ536" s="73"/>
      <c r="FK536" s="73"/>
      <c r="FL536" s="73"/>
      <c r="FM536" s="73"/>
      <c r="FN536" s="73"/>
      <c r="FO536" s="73"/>
      <c r="FP536" s="73"/>
      <c r="FQ536" s="73"/>
      <c r="FR536" s="73"/>
      <c r="FS536" s="73"/>
      <c r="FT536" s="73"/>
      <c r="FU536" s="73"/>
      <c r="FV536" s="73"/>
      <c r="FW536" s="73"/>
      <c r="FX536" s="73"/>
      <c r="FY536" s="73"/>
      <c r="FZ536" s="73"/>
      <c r="GA536" s="73"/>
      <c r="GB536" s="73"/>
      <c r="GC536" s="73"/>
      <c r="GD536" s="73"/>
      <c r="GE536" s="73"/>
      <c r="GF536" s="73"/>
      <c r="GG536" s="73"/>
      <c r="GH536" s="73"/>
      <c r="GI536" s="73"/>
      <c r="GJ536" s="73"/>
      <c r="GK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c r="JD536" s="73"/>
      <c r="JE536" s="73"/>
      <c r="JF536" s="73"/>
      <c r="JG536" s="73"/>
      <c r="JH536" s="73"/>
      <c r="JI536" s="73"/>
      <c r="JJ536" s="73"/>
      <c r="JK536" s="73"/>
      <c r="JL536" s="73"/>
      <c r="JM536" s="73"/>
      <c r="JN536" s="73"/>
      <c r="JO536" s="73"/>
      <c r="JP536" s="73"/>
      <c r="JQ536" s="73"/>
      <c r="JR536" s="73"/>
      <c r="JS536" s="73"/>
      <c r="JT536" s="73"/>
      <c r="JU536" s="73"/>
      <c r="JV536" s="73"/>
      <c r="JW536" s="73"/>
      <c r="JX536" s="73"/>
      <c r="JY536" s="73"/>
      <c r="JZ536" s="73"/>
      <c r="KA536" s="73"/>
      <c r="KB536" s="73"/>
      <c r="KC536" s="73"/>
      <c r="KD536" s="73"/>
      <c r="KE536" s="73"/>
      <c r="KF536" s="73"/>
      <c r="KG536" s="73"/>
    </row>
    <row r="537" spans="1:293" s="153" customFormat="1" ht="12" customHeight="1" x14ac:dyDescent="0.25">
      <c r="A537" s="233">
        <v>24</v>
      </c>
      <c r="B537" s="234" t="s">
        <v>1258</v>
      </c>
      <c r="C537" s="234" t="s">
        <v>1293</v>
      </c>
      <c r="D537" s="245">
        <v>20140413</v>
      </c>
      <c r="E537" s="244" t="s">
        <v>2356</v>
      </c>
      <c r="F537" s="244" t="s">
        <v>2469</v>
      </c>
      <c r="G537" s="244" t="s">
        <v>24</v>
      </c>
      <c r="H537" s="238" t="s">
        <v>258</v>
      </c>
      <c r="I537" s="247" t="s">
        <v>1246</v>
      </c>
      <c r="J537" s="236" t="s">
        <v>100</v>
      </c>
      <c r="K537" s="248"/>
      <c r="L537" s="249">
        <v>6500000</v>
      </c>
      <c r="M537" s="249">
        <v>0</v>
      </c>
      <c r="N537" s="143">
        <v>6500000</v>
      </c>
      <c r="O537" s="143"/>
      <c r="P537" s="142"/>
      <c r="Q537" s="142"/>
      <c r="R537" s="142"/>
      <c r="S537" s="142"/>
      <c r="T537" s="142"/>
      <c r="U537" s="142"/>
      <c r="V537" s="142"/>
      <c r="W537" s="142"/>
      <c r="X537" s="142"/>
      <c r="Y537" s="140">
        <v>0</v>
      </c>
      <c r="Z537" s="140">
        <v>0</v>
      </c>
      <c r="AA537" s="140">
        <v>6500000</v>
      </c>
      <c r="AB537" s="139">
        <v>0</v>
      </c>
      <c r="AC537" s="139">
        <v>0</v>
      </c>
      <c r="AD537" s="139">
        <v>0</v>
      </c>
      <c r="AE537" s="141">
        <v>6500000</v>
      </c>
      <c r="AF537" s="141">
        <v>6500000</v>
      </c>
      <c r="AG537" s="139">
        <v>0</v>
      </c>
      <c r="AH537" s="240"/>
      <c r="AI537" s="142"/>
      <c r="AJ537" s="142"/>
      <c r="AK537" s="142"/>
      <c r="AL537" s="142" t="s">
        <v>2356</v>
      </c>
      <c r="AM537" s="142" t="s">
        <v>2356</v>
      </c>
      <c r="AN537" s="250"/>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c r="CC537" s="73"/>
      <c r="CD537" s="73"/>
      <c r="CE537" s="73"/>
      <c r="CF537" s="73"/>
      <c r="CG537" s="73"/>
      <c r="CH537" s="73"/>
      <c r="CI537" s="73"/>
      <c r="CJ537" s="73"/>
      <c r="CK537" s="73"/>
      <c r="CL537" s="73"/>
      <c r="CM537" s="73"/>
      <c r="CN537" s="73"/>
      <c r="CO537" s="73"/>
      <c r="CP537" s="73"/>
      <c r="CQ537" s="73"/>
      <c r="CR537" s="73"/>
      <c r="CS537" s="73"/>
      <c r="CT537" s="73"/>
      <c r="CU537" s="73"/>
      <c r="CV537" s="73"/>
      <c r="CW537" s="73"/>
      <c r="CX537" s="73"/>
      <c r="CY537" s="73"/>
      <c r="CZ537" s="73"/>
      <c r="DA537" s="73"/>
      <c r="DB537" s="73"/>
      <c r="DC537" s="73"/>
      <c r="DD537" s="73"/>
      <c r="DE537" s="73"/>
      <c r="DF537" s="73"/>
      <c r="DG537" s="73"/>
      <c r="DH537" s="73"/>
      <c r="DI537" s="73"/>
      <c r="DJ537" s="73"/>
      <c r="DK537" s="73"/>
      <c r="DL537" s="73"/>
      <c r="DM537" s="73"/>
      <c r="DN537" s="73"/>
      <c r="DO537" s="73"/>
      <c r="DP537" s="73"/>
      <c r="DQ537" s="73"/>
      <c r="DR537" s="73"/>
      <c r="DS537" s="73"/>
      <c r="DT537" s="73"/>
      <c r="DU537" s="73"/>
      <c r="DV537" s="73"/>
      <c r="DW537" s="73"/>
      <c r="DX537" s="73"/>
      <c r="DY537" s="73"/>
      <c r="DZ537" s="73"/>
      <c r="EA537" s="73"/>
      <c r="EB537" s="73"/>
      <c r="EC537" s="73"/>
      <c r="ED537" s="73"/>
      <c r="EE537" s="73"/>
      <c r="EF537" s="73"/>
      <c r="EG537" s="73"/>
      <c r="EH537" s="73"/>
      <c r="EI537" s="73"/>
      <c r="EJ537" s="73"/>
      <c r="EK537" s="73"/>
      <c r="EL537" s="73"/>
      <c r="EM537" s="73"/>
      <c r="EN537" s="73"/>
      <c r="EO537" s="73"/>
      <c r="EP537" s="73"/>
      <c r="EQ537" s="73"/>
      <c r="ER537" s="73"/>
      <c r="ES537" s="73"/>
      <c r="ET537" s="73"/>
      <c r="EU537" s="73"/>
      <c r="EV537" s="73"/>
      <c r="EW537" s="73"/>
      <c r="EX537" s="73"/>
      <c r="EY537" s="73"/>
      <c r="EZ537" s="73"/>
      <c r="FA537" s="73"/>
      <c r="FB537" s="73"/>
      <c r="FC537" s="73"/>
      <c r="FD537" s="73"/>
      <c r="FE537" s="73"/>
      <c r="FF537" s="73"/>
      <c r="FG537" s="73"/>
      <c r="FH537" s="73"/>
      <c r="FI537" s="73"/>
      <c r="FJ537" s="73"/>
      <c r="FK537" s="73"/>
      <c r="FL537" s="73"/>
      <c r="FM537" s="73"/>
      <c r="FN537" s="73"/>
      <c r="FO537" s="73"/>
      <c r="FP537" s="73"/>
      <c r="FQ537" s="73"/>
      <c r="FR537" s="73"/>
      <c r="FS537" s="73"/>
      <c r="FT537" s="73"/>
      <c r="FU537" s="73"/>
      <c r="FV537" s="73"/>
      <c r="FW537" s="73"/>
      <c r="FX537" s="73"/>
      <c r="FY537" s="73"/>
      <c r="FZ537" s="73"/>
      <c r="GA537" s="73"/>
      <c r="GB537" s="73"/>
      <c r="GC537" s="73"/>
      <c r="GD537" s="73"/>
      <c r="GE537" s="73"/>
      <c r="GF537" s="73"/>
      <c r="GG537" s="73"/>
      <c r="GH537" s="73"/>
      <c r="GI537" s="73"/>
      <c r="GJ537" s="73"/>
      <c r="GK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c r="JD537" s="73"/>
      <c r="JE537" s="73"/>
      <c r="JF537" s="73"/>
      <c r="JG537" s="73"/>
      <c r="JH537" s="73"/>
      <c r="JI537" s="73"/>
      <c r="JJ537" s="73"/>
      <c r="JK537" s="73"/>
      <c r="JL537" s="73"/>
      <c r="JM537" s="73"/>
      <c r="JN537" s="73"/>
      <c r="JO537" s="73"/>
      <c r="JP537" s="73"/>
      <c r="JQ537" s="73"/>
      <c r="JR537" s="73"/>
      <c r="JS537" s="73"/>
      <c r="JT537" s="73"/>
      <c r="JU537" s="73"/>
      <c r="JV537" s="73"/>
      <c r="JW537" s="73"/>
      <c r="JX537" s="73"/>
      <c r="JY537" s="73"/>
      <c r="JZ537" s="73"/>
      <c r="KA537" s="73"/>
      <c r="KB537" s="73"/>
      <c r="KC537" s="73"/>
      <c r="KD537" s="73"/>
      <c r="KE537" s="73"/>
      <c r="KF537" s="73"/>
      <c r="KG537" s="73"/>
    </row>
    <row r="538" spans="1:293" s="153" customFormat="1" ht="12" customHeight="1" x14ac:dyDescent="0.25">
      <c r="A538" s="233">
        <v>24</v>
      </c>
      <c r="B538" s="234" t="s">
        <v>1258</v>
      </c>
      <c r="C538" s="234" t="s">
        <v>1293</v>
      </c>
      <c r="D538" s="245">
        <v>20140414</v>
      </c>
      <c r="E538" s="244" t="s">
        <v>2357</v>
      </c>
      <c r="F538" s="244" t="s">
        <v>2469</v>
      </c>
      <c r="G538" s="244" t="s">
        <v>24</v>
      </c>
      <c r="H538" s="238" t="s">
        <v>79</v>
      </c>
      <c r="I538" s="247" t="s">
        <v>1246</v>
      </c>
      <c r="J538" s="236" t="s">
        <v>100</v>
      </c>
      <c r="K538" s="248"/>
      <c r="L538" s="249">
        <v>8000000</v>
      </c>
      <c r="M538" s="249">
        <v>0</v>
      </c>
      <c r="N538" s="143">
        <v>8000000</v>
      </c>
      <c r="O538" s="143"/>
      <c r="P538" s="142"/>
      <c r="Q538" s="142"/>
      <c r="R538" s="142"/>
      <c r="S538" s="142"/>
      <c r="T538" s="142"/>
      <c r="U538" s="142"/>
      <c r="V538" s="142"/>
      <c r="W538" s="142"/>
      <c r="X538" s="142"/>
      <c r="Y538" s="140">
        <v>0</v>
      </c>
      <c r="Z538" s="140">
        <v>0</v>
      </c>
      <c r="AA538" s="140">
        <v>8000000</v>
      </c>
      <c r="AB538" s="139">
        <v>0</v>
      </c>
      <c r="AC538" s="139">
        <v>0</v>
      </c>
      <c r="AD538" s="139">
        <v>0</v>
      </c>
      <c r="AE538" s="141">
        <v>8000000</v>
      </c>
      <c r="AF538" s="141">
        <v>8000000</v>
      </c>
      <c r="AG538" s="139">
        <v>0</v>
      </c>
      <c r="AH538" s="240"/>
      <c r="AI538" s="142"/>
      <c r="AJ538" s="142"/>
      <c r="AK538" s="142"/>
      <c r="AL538" s="142" t="s">
        <v>2357</v>
      </c>
      <c r="AM538" s="142" t="s">
        <v>2357</v>
      </c>
      <c r="AN538" s="250"/>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c r="CC538" s="73"/>
      <c r="CD538" s="73"/>
      <c r="CE538" s="73"/>
      <c r="CF538" s="73"/>
      <c r="CG538" s="73"/>
      <c r="CH538" s="73"/>
      <c r="CI538" s="73"/>
      <c r="CJ538" s="73"/>
      <c r="CK538" s="73"/>
      <c r="CL538" s="73"/>
      <c r="CM538" s="73"/>
      <c r="CN538" s="73"/>
      <c r="CO538" s="73"/>
      <c r="CP538" s="73"/>
      <c r="CQ538" s="73"/>
      <c r="CR538" s="73"/>
      <c r="CS538" s="73"/>
      <c r="CT538" s="73"/>
      <c r="CU538" s="73"/>
      <c r="CV538" s="73"/>
      <c r="CW538" s="73"/>
      <c r="CX538" s="73"/>
      <c r="CY538" s="73"/>
      <c r="CZ538" s="73"/>
      <c r="DA538" s="73"/>
      <c r="DB538" s="73"/>
      <c r="DC538" s="73"/>
      <c r="DD538" s="73"/>
      <c r="DE538" s="73"/>
      <c r="DF538" s="73"/>
      <c r="DG538" s="73"/>
      <c r="DH538" s="73"/>
      <c r="DI538" s="73"/>
      <c r="DJ538" s="73"/>
      <c r="DK538" s="73"/>
      <c r="DL538" s="73"/>
      <c r="DM538" s="73"/>
      <c r="DN538" s="73"/>
      <c r="DO538" s="73"/>
      <c r="DP538" s="73"/>
      <c r="DQ538" s="73"/>
      <c r="DR538" s="73"/>
      <c r="DS538" s="73"/>
      <c r="DT538" s="73"/>
      <c r="DU538" s="73"/>
      <c r="DV538" s="73"/>
      <c r="DW538" s="73"/>
      <c r="DX538" s="73"/>
      <c r="DY538" s="73"/>
      <c r="DZ538" s="73"/>
      <c r="EA538" s="73"/>
      <c r="EB538" s="73"/>
      <c r="EC538" s="73"/>
      <c r="ED538" s="73"/>
      <c r="EE538" s="73"/>
      <c r="EF538" s="73"/>
      <c r="EG538" s="73"/>
      <c r="EH538" s="73"/>
      <c r="EI538" s="73"/>
      <c r="EJ538" s="73"/>
      <c r="EK538" s="73"/>
      <c r="EL538" s="73"/>
      <c r="EM538" s="73"/>
      <c r="EN538" s="73"/>
      <c r="EO538" s="73"/>
      <c r="EP538" s="73"/>
      <c r="EQ538" s="73"/>
      <c r="ER538" s="73"/>
      <c r="ES538" s="73"/>
      <c r="ET538" s="73"/>
      <c r="EU538" s="73"/>
      <c r="EV538" s="73"/>
      <c r="EW538" s="73"/>
      <c r="EX538" s="73"/>
      <c r="EY538" s="73"/>
      <c r="EZ538" s="73"/>
      <c r="FA538" s="73"/>
      <c r="FB538" s="73"/>
      <c r="FC538" s="73"/>
      <c r="FD538" s="73"/>
      <c r="FE538" s="73"/>
      <c r="FF538" s="73"/>
      <c r="FG538" s="73"/>
      <c r="FH538" s="73"/>
      <c r="FI538" s="73"/>
      <c r="FJ538" s="73"/>
      <c r="FK538" s="73"/>
      <c r="FL538" s="73"/>
      <c r="FM538" s="73"/>
      <c r="FN538" s="73"/>
      <c r="FO538" s="73"/>
      <c r="FP538" s="73"/>
      <c r="FQ538" s="73"/>
      <c r="FR538" s="73"/>
      <c r="FS538" s="73"/>
      <c r="FT538" s="73"/>
      <c r="FU538" s="73"/>
      <c r="FV538" s="73"/>
      <c r="FW538" s="73"/>
      <c r="FX538" s="73"/>
      <c r="FY538" s="73"/>
      <c r="FZ538" s="73"/>
      <c r="GA538" s="73"/>
      <c r="GB538" s="73"/>
      <c r="GC538" s="73"/>
      <c r="GD538" s="73"/>
      <c r="GE538" s="73"/>
      <c r="GF538" s="73"/>
      <c r="GG538" s="73"/>
      <c r="GH538" s="73"/>
      <c r="GI538" s="73"/>
      <c r="GJ538" s="73"/>
      <c r="GK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c r="JD538" s="73"/>
      <c r="JE538" s="73"/>
      <c r="JF538" s="73"/>
      <c r="JG538" s="73"/>
      <c r="JH538" s="73"/>
      <c r="JI538" s="73"/>
      <c r="JJ538" s="73"/>
      <c r="JK538" s="73"/>
      <c r="JL538" s="73"/>
      <c r="JM538" s="73"/>
      <c r="JN538" s="73"/>
      <c r="JO538" s="73"/>
      <c r="JP538" s="73"/>
      <c r="JQ538" s="73"/>
      <c r="JR538" s="73"/>
      <c r="JS538" s="73"/>
      <c r="JT538" s="73"/>
      <c r="JU538" s="73"/>
      <c r="JV538" s="73"/>
      <c r="JW538" s="73"/>
      <c r="JX538" s="73"/>
      <c r="JY538" s="73"/>
      <c r="JZ538" s="73"/>
      <c r="KA538" s="73"/>
      <c r="KB538" s="73"/>
      <c r="KC538" s="73"/>
      <c r="KD538" s="73"/>
      <c r="KE538" s="73"/>
      <c r="KF538" s="73"/>
      <c r="KG538" s="73"/>
    </row>
    <row r="539" spans="1:293" s="153" customFormat="1" ht="12" customHeight="1" x14ac:dyDescent="0.25">
      <c r="A539" s="233">
        <v>24</v>
      </c>
      <c r="B539" s="234" t="s">
        <v>1258</v>
      </c>
      <c r="C539" s="234" t="s">
        <v>1293</v>
      </c>
      <c r="D539" s="245">
        <v>20140415</v>
      </c>
      <c r="E539" s="244" t="s">
        <v>2358</v>
      </c>
      <c r="F539" s="244" t="s">
        <v>2469</v>
      </c>
      <c r="G539" s="244" t="s">
        <v>24</v>
      </c>
      <c r="H539" s="238" t="s">
        <v>3096</v>
      </c>
      <c r="I539" s="247" t="s">
        <v>1246</v>
      </c>
      <c r="J539" s="236" t="s">
        <v>100</v>
      </c>
      <c r="K539" s="248"/>
      <c r="L539" s="249">
        <v>5000000</v>
      </c>
      <c r="M539" s="249">
        <v>0</v>
      </c>
      <c r="N539" s="143">
        <v>5000000</v>
      </c>
      <c r="O539" s="143"/>
      <c r="P539" s="142"/>
      <c r="Q539" s="142"/>
      <c r="R539" s="142"/>
      <c r="S539" s="142"/>
      <c r="T539" s="142"/>
      <c r="U539" s="142"/>
      <c r="V539" s="142"/>
      <c r="W539" s="142"/>
      <c r="X539" s="142"/>
      <c r="Y539" s="140">
        <v>0</v>
      </c>
      <c r="Z539" s="140">
        <v>0</v>
      </c>
      <c r="AA539" s="140">
        <v>5000000</v>
      </c>
      <c r="AB539" s="139">
        <v>0</v>
      </c>
      <c r="AC539" s="139">
        <v>0</v>
      </c>
      <c r="AD539" s="139">
        <v>0</v>
      </c>
      <c r="AE539" s="141">
        <v>5000000</v>
      </c>
      <c r="AF539" s="141">
        <v>5000000</v>
      </c>
      <c r="AG539" s="139">
        <v>0</v>
      </c>
      <c r="AH539" s="240"/>
      <c r="AI539" s="142"/>
      <c r="AJ539" s="142"/>
      <c r="AK539" s="142"/>
      <c r="AL539" s="142" t="s">
        <v>2358</v>
      </c>
      <c r="AM539" s="142" t="s">
        <v>2358</v>
      </c>
      <c r="AN539" s="250"/>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c r="CC539" s="73"/>
      <c r="CD539" s="73"/>
      <c r="CE539" s="73"/>
      <c r="CF539" s="73"/>
      <c r="CG539" s="73"/>
      <c r="CH539" s="73"/>
      <c r="CI539" s="73"/>
      <c r="CJ539" s="73"/>
      <c r="CK539" s="73"/>
      <c r="CL539" s="73"/>
      <c r="CM539" s="73"/>
      <c r="CN539" s="73"/>
      <c r="CO539" s="73"/>
      <c r="CP539" s="73"/>
      <c r="CQ539" s="73"/>
      <c r="CR539" s="73"/>
      <c r="CS539" s="73"/>
      <c r="CT539" s="73"/>
      <c r="CU539" s="73"/>
      <c r="CV539" s="73"/>
      <c r="CW539" s="73"/>
      <c r="CX539" s="73"/>
      <c r="CY539" s="73"/>
      <c r="CZ539" s="73"/>
      <c r="DA539" s="73"/>
      <c r="DB539" s="73"/>
      <c r="DC539" s="73"/>
      <c r="DD539" s="73"/>
      <c r="DE539" s="73"/>
      <c r="DF539" s="73"/>
      <c r="DG539" s="73"/>
      <c r="DH539" s="73"/>
      <c r="DI539" s="73"/>
      <c r="DJ539" s="73"/>
      <c r="DK539" s="73"/>
      <c r="DL539" s="73"/>
      <c r="DM539" s="73"/>
      <c r="DN539" s="73"/>
      <c r="DO539" s="73"/>
      <c r="DP539" s="73"/>
      <c r="DQ539" s="73"/>
      <c r="DR539" s="73"/>
      <c r="DS539" s="73"/>
      <c r="DT539" s="73"/>
      <c r="DU539" s="73"/>
      <c r="DV539" s="73"/>
      <c r="DW539" s="73"/>
      <c r="DX539" s="73"/>
      <c r="DY539" s="73"/>
      <c r="DZ539" s="73"/>
      <c r="EA539" s="73"/>
      <c r="EB539" s="73"/>
      <c r="EC539" s="73"/>
      <c r="ED539" s="73"/>
      <c r="EE539" s="73"/>
      <c r="EF539" s="73"/>
      <c r="EG539" s="73"/>
      <c r="EH539" s="73"/>
      <c r="EI539" s="73"/>
      <c r="EJ539" s="73"/>
      <c r="EK539" s="73"/>
      <c r="EL539" s="73"/>
      <c r="EM539" s="73"/>
      <c r="EN539" s="73"/>
      <c r="EO539" s="73"/>
      <c r="EP539" s="73"/>
      <c r="EQ539" s="73"/>
      <c r="ER539" s="73"/>
      <c r="ES539" s="73"/>
      <c r="ET539" s="73"/>
      <c r="EU539" s="73"/>
      <c r="EV539" s="73"/>
      <c r="EW539" s="73"/>
      <c r="EX539" s="73"/>
      <c r="EY539" s="73"/>
      <c r="EZ539" s="73"/>
      <c r="FA539" s="73"/>
      <c r="FB539" s="73"/>
      <c r="FC539" s="73"/>
      <c r="FD539" s="73"/>
      <c r="FE539" s="73"/>
      <c r="FF539" s="73"/>
      <c r="FG539" s="73"/>
      <c r="FH539" s="73"/>
      <c r="FI539" s="73"/>
      <c r="FJ539" s="73"/>
      <c r="FK539" s="73"/>
      <c r="FL539" s="73"/>
      <c r="FM539" s="73"/>
      <c r="FN539" s="73"/>
      <c r="FO539" s="73"/>
      <c r="FP539" s="73"/>
      <c r="FQ539" s="73"/>
      <c r="FR539" s="73"/>
      <c r="FS539" s="73"/>
      <c r="FT539" s="73"/>
      <c r="FU539" s="73"/>
      <c r="FV539" s="73"/>
      <c r="FW539" s="73"/>
      <c r="FX539" s="73"/>
      <c r="FY539" s="73"/>
      <c r="FZ539" s="73"/>
      <c r="GA539" s="73"/>
      <c r="GB539" s="73"/>
      <c r="GC539" s="73"/>
      <c r="GD539" s="73"/>
      <c r="GE539" s="73"/>
      <c r="GF539" s="73"/>
      <c r="GG539" s="73"/>
      <c r="GH539" s="73"/>
      <c r="GI539" s="73"/>
      <c r="GJ539" s="73"/>
      <c r="GK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c r="JD539" s="73"/>
      <c r="JE539" s="73"/>
      <c r="JF539" s="73"/>
      <c r="JG539" s="73"/>
      <c r="JH539" s="73"/>
      <c r="JI539" s="73"/>
      <c r="JJ539" s="73"/>
      <c r="JK539" s="73"/>
      <c r="JL539" s="73"/>
      <c r="JM539" s="73"/>
      <c r="JN539" s="73"/>
      <c r="JO539" s="73"/>
      <c r="JP539" s="73"/>
      <c r="JQ539" s="73"/>
      <c r="JR539" s="73"/>
      <c r="JS539" s="73"/>
      <c r="JT539" s="73"/>
      <c r="JU539" s="73"/>
      <c r="JV539" s="73"/>
      <c r="JW539" s="73"/>
      <c r="JX539" s="73"/>
      <c r="JY539" s="73"/>
      <c r="JZ539" s="73"/>
      <c r="KA539" s="73"/>
      <c r="KB539" s="73"/>
      <c r="KC539" s="73"/>
      <c r="KD539" s="73"/>
      <c r="KE539" s="73"/>
      <c r="KF539" s="73"/>
      <c r="KG539" s="73"/>
    </row>
    <row r="540" spans="1:293" s="153" customFormat="1" ht="12" customHeight="1" x14ac:dyDescent="0.25">
      <c r="A540" s="233">
        <v>24</v>
      </c>
      <c r="B540" s="234" t="s">
        <v>1258</v>
      </c>
      <c r="C540" s="234" t="s">
        <v>1293</v>
      </c>
      <c r="D540" s="245">
        <v>20140416</v>
      </c>
      <c r="E540" s="244" t="s">
        <v>2359</v>
      </c>
      <c r="F540" s="244" t="s">
        <v>2469</v>
      </c>
      <c r="G540" s="244" t="s">
        <v>24</v>
      </c>
      <c r="H540" s="238" t="s">
        <v>258</v>
      </c>
      <c r="I540" s="247" t="s">
        <v>1246</v>
      </c>
      <c r="J540" s="236" t="s">
        <v>100</v>
      </c>
      <c r="K540" s="248"/>
      <c r="L540" s="249">
        <v>8000000</v>
      </c>
      <c r="M540" s="249">
        <v>0</v>
      </c>
      <c r="N540" s="143">
        <v>8000000</v>
      </c>
      <c r="O540" s="143"/>
      <c r="P540" s="142"/>
      <c r="Q540" s="142"/>
      <c r="R540" s="142"/>
      <c r="S540" s="142"/>
      <c r="T540" s="142"/>
      <c r="U540" s="142"/>
      <c r="V540" s="142"/>
      <c r="W540" s="142"/>
      <c r="X540" s="142"/>
      <c r="Y540" s="140">
        <v>0</v>
      </c>
      <c r="Z540" s="140">
        <v>0</v>
      </c>
      <c r="AA540" s="140">
        <v>8000000</v>
      </c>
      <c r="AB540" s="139">
        <v>0</v>
      </c>
      <c r="AC540" s="139">
        <v>0</v>
      </c>
      <c r="AD540" s="139">
        <v>0</v>
      </c>
      <c r="AE540" s="141">
        <v>8000000</v>
      </c>
      <c r="AF540" s="141">
        <v>8000000</v>
      </c>
      <c r="AG540" s="139">
        <v>0</v>
      </c>
      <c r="AH540" s="240"/>
      <c r="AI540" s="142"/>
      <c r="AJ540" s="142"/>
      <c r="AK540" s="142"/>
      <c r="AL540" s="142" t="s">
        <v>2359</v>
      </c>
      <c r="AM540" s="142" t="s">
        <v>2359</v>
      </c>
      <c r="AN540" s="250"/>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c r="CC540" s="73"/>
      <c r="CD540" s="73"/>
      <c r="CE540" s="73"/>
      <c r="CF540" s="73"/>
      <c r="CG540" s="73"/>
      <c r="CH540" s="73"/>
      <c r="CI540" s="73"/>
      <c r="CJ540" s="73"/>
      <c r="CK540" s="73"/>
      <c r="CL540" s="73"/>
      <c r="CM540" s="73"/>
      <c r="CN540" s="73"/>
      <c r="CO540" s="73"/>
      <c r="CP540" s="73"/>
      <c r="CQ540" s="73"/>
      <c r="CR540" s="73"/>
      <c r="CS540" s="73"/>
      <c r="CT540" s="73"/>
      <c r="CU540" s="73"/>
      <c r="CV540" s="73"/>
      <c r="CW540" s="73"/>
      <c r="CX540" s="73"/>
      <c r="CY540" s="73"/>
      <c r="CZ540" s="73"/>
      <c r="DA540" s="73"/>
      <c r="DB540" s="73"/>
      <c r="DC540" s="73"/>
      <c r="DD540" s="73"/>
      <c r="DE540" s="73"/>
      <c r="DF540" s="73"/>
      <c r="DG540" s="73"/>
      <c r="DH540" s="73"/>
      <c r="DI540" s="73"/>
      <c r="DJ540" s="73"/>
      <c r="DK540" s="73"/>
      <c r="DL540" s="73"/>
      <c r="DM540" s="73"/>
      <c r="DN540" s="73"/>
      <c r="DO540" s="73"/>
      <c r="DP540" s="73"/>
      <c r="DQ540" s="73"/>
      <c r="DR540" s="73"/>
      <c r="DS540" s="73"/>
      <c r="DT540" s="73"/>
      <c r="DU540" s="73"/>
      <c r="DV540" s="73"/>
      <c r="DW540" s="73"/>
      <c r="DX540" s="73"/>
      <c r="DY540" s="73"/>
      <c r="DZ540" s="73"/>
      <c r="EA540" s="73"/>
      <c r="EB540" s="73"/>
      <c r="EC540" s="73"/>
      <c r="ED540" s="73"/>
      <c r="EE540" s="73"/>
      <c r="EF540" s="73"/>
      <c r="EG540" s="73"/>
      <c r="EH540" s="73"/>
      <c r="EI540" s="73"/>
      <c r="EJ540" s="73"/>
      <c r="EK540" s="73"/>
      <c r="EL540" s="73"/>
      <c r="EM540" s="73"/>
      <c r="EN540" s="73"/>
      <c r="EO540" s="73"/>
      <c r="EP540" s="73"/>
      <c r="EQ540" s="73"/>
      <c r="ER540" s="73"/>
      <c r="ES540" s="73"/>
      <c r="ET540" s="73"/>
      <c r="EU540" s="73"/>
      <c r="EV540" s="73"/>
      <c r="EW540" s="73"/>
      <c r="EX540" s="73"/>
      <c r="EY540" s="73"/>
      <c r="EZ540" s="73"/>
      <c r="FA540" s="73"/>
      <c r="FB540" s="73"/>
      <c r="FC540" s="73"/>
      <c r="FD540" s="73"/>
      <c r="FE540" s="73"/>
      <c r="FF540" s="73"/>
      <c r="FG540" s="73"/>
      <c r="FH540" s="73"/>
      <c r="FI540" s="73"/>
      <c r="FJ540" s="73"/>
      <c r="FK540" s="73"/>
      <c r="FL540" s="73"/>
      <c r="FM540" s="73"/>
      <c r="FN540" s="73"/>
      <c r="FO540" s="73"/>
      <c r="FP540" s="73"/>
      <c r="FQ540" s="73"/>
      <c r="FR540" s="73"/>
      <c r="FS540" s="73"/>
      <c r="FT540" s="73"/>
      <c r="FU540" s="73"/>
      <c r="FV540" s="73"/>
      <c r="FW540" s="73"/>
      <c r="FX540" s="73"/>
      <c r="FY540" s="73"/>
      <c r="FZ540" s="73"/>
      <c r="GA540" s="73"/>
      <c r="GB540" s="73"/>
      <c r="GC540" s="73"/>
      <c r="GD540" s="73"/>
      <c r="GE540" s="73"/>
      <c r="GF540" s="73"/>
      <c r="GG540" s="73"/>
      <c r="GH540" s="73"/>
      <c r="GI540" s="73"/>
      <c r="GJ540" s="73"/>
      <c r="GK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c r="JD540" s="73"/>
      <c r="JE540" s="73"/>
      <c r="JF540" s="73"/>
      <c r="JG540" s="73"/>
      <c r="JH540" s="73"/>
      <c r="JI540" s="73"/>
      <c r="JJ540" s="73"/>
      <c r="JK540" s="73"/>
      <c r="JL540" s="73"/>
      <c r="JM540" s="73"/>
      <c r="JN540" s="73"/>
      <c r="JO540" s="73"/>
      <c r="JP540" s="73"/>
      <c r="JQ540" s="73"/>
      <c r="JR540" s="73"/>
      <c r="JS540" s="73"/>
      <c r="JT540" s="73"/>
      <c r="JU540" s="73"/>
      <c r="JV540" s="73"/>
      <c r="JW540" s="73"/>
      <c r="JX540" s="73"/>
      <c r="JY540" s="73"/>
      <c r="JZ540" s="73"/>
      <c r="KA540" s="73"/>
      <c r="KB540" s="73"/>
      <c r="KC540" s="73"/>
      <c r="KD540" s="73"/>
      <c r="KE540" s="73"/>
      <c r="KF540" s="73"/>
      <c r="KG540" s="73"/>
    </row>
    <row r="541" spans="1:293" s="153" customFormat="1" ht="12" customHeight="1" x14ac:dyDescent="0.25">
      <c r="A541" s="233">
        <v>24</v>
      </c>
      <c r="B541" s="234" t="s">
        <v>1258</v>
      </c>
      <c r="C541" s="234" t="s">
        <v>1293</v>
      </c>
      <c r="D541" s="245">
        <v>20140417</v>
      </c>
      <c r="E541" s="244" t="s">
        <v>2360</v>
      </c>
      <c r="F541" s="244" t="s">
        <v>2469</v>
      </c>
      <c r="G541" s="244" t="s">
        <v>24</v>
      </c>
      <c r="H541" s="238" t="s">
        <v>63</v>
      </c>
      <c r="I541" s="247" t="s">
        <v>1246</v>
      </c>
      <c r="J541" s="236" t="s">
        <v>100</v>
      </c>
      <c r="K541" s="248"/>
      <c r="L541" s="249">
        <v>5040000</v>
      </c>
      <c r="M541" s="249">
        <v>0</v>
      </c>
      <c r="N541" s="143">
        <v>5040000</v>
      </c>
      <c r="O541" s="143"/>
      <c r="P541" s="142"/>
      <c r="Q541" s="142"/>
      <c r="R541" s="142"/>
      <c r="S541" s="142"/>
      <c r="T541" s="142"/>
      <c r="U541" s="142"/>
      <c r="V541" s="142"/>
      <c r="W541" s="142"/>
      <c r="X541" s="142"/>
      <c r="Y541" s="140">
        <v>0</v>
      </c>
      <c r="Z541" s="140">
        <v>0</v>
      </c>
      <c r="AA541" s="140">
        <v>5039749</v>
      </c>
      <c r="AB541" s="139">
        <v>0</v>
      </c>
      <c r="AC541" s="139">
        <v>0</v>
      </c>
      <c r="AD541" s="139">
        <v>0</v>
      </c>
      <c r="AE541" s="141">
        <v>5039749</v>
      </c>
      <c r="AF541" s="141">
        <v>5039749</v>
      </c>
      <c r="AG541" s="139">
        <v>251</v>
      </c>
      <c r="AH541" s="240"/>
      <c r="AI541" s="142"/>
      <c r="AJ541" s="142"/>
      <c r="AK541" s="142"/>
      <c r="AL541" s="142" t="s">
        <v>2360</v>
      </c>
      <c r="AM541" s="142" t="s">
        <v>2360</v>
      </c>
      <c r="AN541" s="250"/>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c r="CC541" s="73"/>
      <c r="CD541" s="73"/>
      <c r="CE541" s="73"/>
      <c r="CF541" s="73"/>
      <c r="CG541" s="73"/>
      <c r="CH541" s="73"/>
      <c r="CI541" s="73"/>
      <c r="CJ541" s="73"/>
      <c r="CK541" s="73"/>
      <c r="CL541" s="73"/>
      <c r="CM541" s="73"/>
      <c r="CN541" s="73"/>
      <c r="CO541" s="73"/>
      <c r="CP541" s="73"/>
      <c r="CQ541" s="73"/>
      <c r="CR541" s="73"/>
      <c r="CS541" s="73"/>
      <c r="CT541" s="73"/>
      <c r="CU541" s="73"/>
      <c r="CV541" s="73"/>
      <c r="CW541" s="73"/>
      <c r="CX541" s="73"/>
      <c r="CY541" s="73"/>
      <c r="CZ541" s="73"/>
      <c r="DA541" s="73"/>
      <c r="DB541" s="73"/>
      <c r="DC541" s="73"/>
      <c r="DD541" s="73"/>
      <c r="DE541" s="73"/>
      <c r="DF541" s="73"/>
      <c r="DG541" s="73"/>
      <c r="DH541" s="73"/>
      <c r="DI541" s="73"/>
      <c r="DJ541" s="73"/>
      <c r="DK541" s="73"/>
      <c r="DL541" s="73"/>
      <c r="DM541" s="73"/>
      <c r="DN541" s="73"/>
      <c r="DO541" s="73"/>
      <c r="DP541" s="73"/>
      <c r="DQ541" s="73"/>
      <c r="DR541" s="73"/>
      <c r="DS541" s="73"/>
      <c r="DT541" s="73"/>
      <c r="DU541" s="73"/>
      <c r="DV541" s="73"/>
      <c r="DW541" s="73"/>
      <c r="DX541" s="73"/>
      <c r="DY541" s="73"/>
      <c r="DZ541" s="73"/>
      <c r="EA541" s="73"/>
      <c r="EB541" s="73"/>
      <c r="EC541" s="73"/>
      <c r="ED541" s="73"/>
      <c r="EE541" s="73"/>
      <c r="EF541" s="73"/>
      <c r="EG541" s="73"/>
      <c r="EH541" s="73"/>
      <c r="EI541" s="73"/>
      <c r="EJ541" s="73"/>
      <c r="EK541" s="73"/>
      <c r="EL541" s="73"/>
      <c r="EM541" s="73"/>
      <c r="EN541" s="73"/>
      <c r="EO541" s="73"/>
      <c r="EP541" s="73"/>
      <c r="EQ541" s="73"/>
      <c r="ER541" s="73"/>
      <c r="ES541" s="73"/>
      <c r="ET541" s="73"/>
      <c r="EU541" s="73"/>
      <c r="EV541" s="73"/>
      <c r="EW541" s="73"/>
      <c r="EX541" s="73"/>
      <c r="EY541" s="73"/>
      <c r="EZ541" s="73"/>
      <c r="FA541" s="73"/>
      <c r="FB541" s="73"/>
      <c r="FC541" s="73"/>
      <c r="FD541" s="73"/>
      <c r="FE541" s="73"/>
      <c r="FF541" s="73"/>
      <c r="FG541" s="73"/>
      <c r="FH541" s="73"/>
      <c r="FI541" s="73"/>
      <c r="FJ541" s="73"/>
      <c r="FK541" s="73"/>
      <c r="FL541" s="73"/>
      <c r="FM541" s="73"/>
      <c r="FN541" s="73"/>
      <c r="FO541" s="73"/>
      <c r="FP541" s="73"/>
      <c r="FQ541" s="73"/>
      <c r="FR541" s="73"/>
      <c r="FS541" s="73"/>
      <c r="FT541" s="73"/>
      <c r="FU541" s="73"/>
      <c r="FV541" s="73"/>
      <c r="FW541" s="73"/>
      <c r="FX541" s="73"/>
      <c r="FY541" s="73"/>
      <c r="FZ541" s="73"/>
      <c r="GA541" s="73"/>
      <c r="GB541" s="73"/>
      <c r="GC541" s="73"/>
      <c r="GD541" s="73"/>
      <c r="GE541" s="73"/>
      <c r="GF541" s="73"/>
      <c r="GG541" s="73"/>
      <c r="GH541" s="73"/>
      <c r="GI541" s="73"/>
      <c r="GJ541" s="73"/>
      <c r="GK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c r="JD541" s="73"/>
      <c r="JE541" s="73"/>
      <c r="JF541" s="73"/>
      <c r="JG541" s="73"/>
      <c r="JH541" s="73"/>
      <c r="JI541" s="73"/>
      <c r="JJ541" s="73"/>
      <c r="JK541" s="73"/>
      <c r="JL541" s="73"/>
      <c r="JM541" s="73"/>
      <c r="JN541" s="73"/>
      <c r="JO541" s="73"/>
      <c r="JP541" s="73"/>
      <c r="JQ541" s="73"/>
      <c r="JR541" s="73"/>
      <c r="JS541" s="73"/>
      <c r="JT541" s="73"/>
      <c r="JU541" s="73"/>
      <c r="JV541" s="73"/>
      <c r="JW541" s="73"/>
      <c r="JX541" s="73"/>
      <c r="JY541" s="73"/>
      <c r="JZ541" s="73"/>
      <c r="KA541" s="73"/>
      <c r="KB541" s="73"/>
      <c r="KC541" s="73"/>
      <c r="KD541" s="73"/>
      <c r="KE541" s="73"/>
      <c r="KF541" s="73"/>
      <c r="KG541" s="73"/>
    </row>
    <row r="542" spans="1:293" s="153" customFormat="1" ht="12" customHeight="1" x14ac:dyDescent="0.25">
      <c r="A542" s="233">
        <v>24</v>
      </c>
      <c r="B542" s="234" t="s">
        <v>1258</v>
      </c>
      <c r="C542" s="234" t="s">
        <v>1293</v>
      </c>
      <c r="D542" s="245">
        <v>20140418</v>
      </c>
      <c r="E542" s="244" t="s">
        <v>2361</v>
      </c>
      <c r="F542" s="244" t="s">
        <v>2469</v>
      </c>
      <c r="G542" s="244" t="s">
        <v>24</v>
      </c>
      <c r="H542" s="238" t="s">
        <v>150</v>
      </c>
      <c r="I542" s="247" t="s">
        <v>1246</v>
      </c>
      <c r="J542" s="236" t="s">
        <v>100</v>
      </c>
      <c r="K542" s="248"/>
      <c r="L542" s="249">
        <v>7000000</v>
      </c>
      <c r="M542" s="249">
        <v>0</v>
      </c>
      <c r="N542" s="143">
        <v>7000000</v>
      </c>
      <c r="O542" s="143"/>
      <c r="P542" s="142"/>
      <c r="Q542" s="142"/>
      <c r="R542" s="142"/>
      <c r="S542" s="142"/>
      <c r="T542" s="142"/>
      <c r="U542" s="142"/>
      <c r="V542" s="142"/>
      <c r="W542" s="142"/>
      <c r="X542" s="142"/>
      <c r="Y542" s="140">
        <v>0</v>
      </c>
      <c r="Z542" s="140">
        <v>0</v>
      </c>
      <c r="AA542" s="140">
        <v>7000000</v>
      </c>
      <c r="AB542" s="139">
        <v>0</v>
      </c>
      <c r="AC542" s="139">
        <v>0</v>
      </c>
      <c r="AD542" s="139">
        <v>0</v>
      </c>
      <c r="AE542" s="141">
        <v>7000000</v>
      </c>
      <c r="AF542" s="141">
        <v>7000000</v>
      </c>
      <c r="AG542" s="139">
        <v>0</v>
      </c>
      <c r="AH542" s="240"/>
      <c r="AI542" s="142"/>
      <c r="AJ542" s="142"/>
      <c r="AK542" s="142"/>
      <c r="AL542" s="142" t="s">
        <v>2361</v>
      </c>
      <c r="AM542" s="142" t="s">
        <v>2361</v>
      </c>
      <c r="AN542" s="250"/>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c r="CC542" s="73"/>
      <c r="CD542" s="73"/>
      <c r="CE542" s="73"/>
      <c r="CF542" s="73"/>
      <c r="CG542" s="73"/>
      <c r="CH542" s="73"/>
      <c r="CI542" s="73"/>
      <c r="CJ542" s="73"/>
      <c r="CK542" s="73"/>
      <c r="CL542" s="73"/>
      <c r="CM542" s="73"/>
      <c r="CN542" s="73"/>
      <c r="CO542" s="73"/>
      <c r="CP542" s="73"/>
      <c r="CQ542" s="73"/>
      <c r="CR542" s="73"/>
      <c r="CS542" s="73"/>
      <c r="CT542" s="73"/>
      <c r="CU542" s="73"/>
      <c r="CV542" s="73"/>
      <c r="CW542" s="73"/>
      <c r="CX542" s="73"/>
      <c r="CY542" s="73"/>
      <c r="CZ542" s="73"/>
      <c r="DA542" s="73"/>
      <c r="DB542" s="73"/>
      <c r="DC542" s="73"/>
      <c r="DD542" s="73"/>
      <c r="DE542" s="73"/>
      <c r="DF542" s="73"/>
      <c r="DG542" s="73"/>
      <c r="DH542" s="73"/>
      <c r="DI542" s="73"/>
      <c r="DJ542" s="73"/>
      <c r="DK542" s="73"/>
      <c r="DL542" s="73"/>
      <c r="DM542" s="73"/>
      <c r="DN542" s="73"/>
      <c r="DO542" s="73"/>
      <c r="DP542" s="73"/>
      <c r="DQ542" s="73"/>
      <c r="DR542" s="73"/>
      <c r="DS542" s="73"/>
      <c r="DT542" s="73"/>
      <c r="DU542" s="73"/>
      <c r="DV542" s="73"/>
      <c r="DW542" s="73"/>
      <c r="DX542" s="73"/>
      <c r="DY542" s="73"/>
      <c r="DZ542" s="73"/>
      <c r="EA542" s="73"/>
      <c r="EB542" s="73"/>
      <c r="EC542" s="73"/>
      <c r="ED542" s="73"/>
      <c r="EE542" s="73"/>
      <c r="EF542" s="73"/>
      <c r="EG542" s="73"/>
      <c r="EH542" s="73"/>
      <c r="EI542" s="73"/>
      <c r="EJ542" s="73"/>
      <c r="EK542" s="73"/>
      <c r="EL542" s="73"/>
      <c r="EM542" s="73"/>
      <c r="EN542" s="73"/>
      <c r="EO542" s="73"/>
      <c r="EP542" s="73"/>
      <c r="EQ542" s="73"/>
      <c r="ER542" s="73"/>
      <c r="ES542" s="73"/>
      <c r="ET542" s="73"/>
      <c r="EU542" s="73"/>
      <c r="EV542" s="73"/>
      <c r="EW542" s="73"/>
      <c r="EX542" s="73"/>
      <c r="EY542" s="73"/>
      <c r="EZ542" s="73"/>
      <c r="FA542" s="73"/>
      <c r="FB542" s="73"/>
      <c r="FC542" s="73"/>
      <c r="FD542" s="73"/>
      <c r="FE542" s="73"/>
      <c r="FF542" s="73"/>
      <c r="FG542" s="73"/>
      <c r="FH542" s="73"/>
      <c r="FI542" s="73"/>
      <c r="FJ542" s="73"/>
      <c r="FK542" s="73"/>
      <c r="FL542" s="73"/>
      <c r="FM542" s="73"/>
      <c r="FN542" s="73"/>
      <c r="FO542" s="73"/>
      <c r="FP542" s="73"/>
      <c r="FQ542" s="73"/>
      <c r="FR542" s="73"/>
      <c r="FS542" s="73"/>
      <c r="FT542" s="73"/>
      <c r="FU542" s="73"/>
      <c r="FV542" s="73"/>
      <c r="FW542" s="73"/>
      <c r="FX542" s="73"/>
      <c r="FY542" s="73"/>
      <c r="FZ542" s="73"/>
      <c r="GA542" s="73"/>
      <c r="GB542" s="73"/>
      <c r="GC542" s="73"/>
      <c r="GD542" s="73"/>
      <c r="GE542" s="73"/>
      <c r="GF542" s="73"/>
      <c r="GG542" s="73"/>
      <c r="GH542" s="73"/>
      <c r="GI542" s="73"/>
      <c r="GJ542" s="73"/>
      <c r="GK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c r="JD542" s="73"/>
      <c r="JE542" s="73"/>
      <c r="JF542" s="73"/>
      <c r="JG542" s="73"/>
      <c r="JH542" s="73"/>
      <c r="JI542" s="73"/>
      <c r="JJ542" s="73"/>
      <c r="JK542" s="73"/>
      <c r="JL542" s="73"/>
      <c r="JM542" s="73"/>
      <c r="JN542" s="73"/>
      <c r="JO542" s="73"/>
      <c r="JP542" s="73"/>
      <c r="JQ542" s="73"/>
      <c r="JR542" s="73"/>
      <c r="JS542" s="73"/>
      <c r="JT542" s="73"/>
      <c r="JU542" s="73"/>
      <c r="JV542" s="73"/>
      <c r="JW542" s="73"/>
      <c r="JX542" s="73"/>
      <c r="JY542" s="73"/>
      <c r="JZ542" s="73"/>
      <c r="KA542" s="73"/>
      <c r="KB542" s="73"/>
      <c r="KC542" s="73"/>
      <c r="KD542" s="73"/>
      <c r="KE542" s="73"/>
      <c r="KF542" s="73"/>
      <c r="KG542" s="73"/>
    </row>
    <row r="543" spans="1:293" s="153" customFormat="1" ht="12" customHeight="1" x14ac:dyDescent="0.25">
      <c r="A543" s="233">
        <v>24</v>
      </c>
      <c r="B543" s="234" t="s">
        <v>1258</v>
      </c>
      <c r="C543" s="234" t="s">
        <v>1293</v>
      </c>
      <c r="D543" s="245">
        <v>20140419</v>
      </c>
      <c r="E543" s="244" t="s">
        <v>2362</v>
      </c>
      <c r="F543" s="244" t="s">
        <v>2469</v>
      </c>
      <c r="G543" s="244" t="s">
        <v>24</v>
      </c>
      <c r="H543" s="238" t="s">
        <v>2966</v>
      </c>
      <c r="I543" s="247" t="s">
        <v>1246</v>
      </c>
      <c r="J543" s="236" t="s">
        <v>100</v>
      </c>
      <c r="K543" s="248"/>
      <c r="L543" s="249">
        <v>4135000</v>
      </c>
      <c r="M543" s="249">
        <v>0</v>
      </c>
      <c r="N543" s="143">
        <v>4135000</v>
      </c>
      <c r="O543" s="143"/>
      <c r="P543" s="142"/>
      <c r="Q543" s="142"/>
      <c r="R543" s="142"/>
      <c r="S543" s="142"/>
      <c r="T543" s="142"/>
      <c r="U543" s="142"/>
      <c r="V543" s="142"/>
      <c r="W543" s="142"/>
      <c r="X543" s="142"/>
      <c r="Y543" s="140">
        <v>0</v>
      </c>
      <c r="Z543" s="140">
        <v>0</v>
      </c>
      <c r="AA543" s="140">
        <v>4134430</v>
      </c>
      <c r="AB543" s="139">
        <v>0</v>
      </c>
      <c r="AC543" s="139">
        <v>0</v>
      </c>
      <c r="AD543" s="139">
        <v>0</v>
      </c>
      <c r="AE543" s="141">
        <v>4134430</v>
      </c>
      <c r="AF543" s="141">
        <v>4134430</v>
      </c>
      <c r="AG543" s="139">
        <v>570</v>
      </c>
      <c r="AH543" s="240"/>
      <c r="AI543" s="142"/>
      <c r="AJ543" s="142"/>
      <c r="AK543" s="142"/>
      <c r="AL543" s="142" t="s">
        <v>2362</v>
      </c>
      <c r="AM543" s="142" t="s">
        <v>2362</v>
      </c>
      <c r="AN543" s="250"/>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c r="CC543" s="73"/>
      <c r="CD543" s="73"/>
      <c r="CE543" s="73"/>
      <c r="CF543" s="73"/>
      <c r="CG543" s="73"/>
      <c r="CH543" s="73"/>
      <c r="CI543" s="73"/>
      <c r="CJ543" s="73"/>
      <c r="CK543" s="73"/>
      <c r="CL543" s="73"/>
      <c r="CM543" s="73"/>
      <c r="CN543" s="73"/>
      <c r="CO543" s="73"/>
      <c r="CP543" s="73"/>
      <c r="CQ543" s="73"/>
      <c r="CR543" s="73"/>
      <c r="CS543" s="73"/>
      <c r="CT543" s="73"/>
      <c r="CU543" s="73"/>
      <c r="CV543" s="73"/>
      <c r="CW543" s="73"/>
      <c r="CX543" s="73"/>
      <c r="CY543" s="73"/>
      <c r="CZ543" s="73"/>
      <c r="DA543" s="73"/>
      <c r="DB543" s="73"/>
      <c r="DC543" s="73"/>
      <c r="DD543" s="73"/>
      <c r="DE543" s="73"/>
      <c r="DF543" s="73"/>
      <c r="DG543" s="73"/>
      <c r="DH543" s="73"/>
      <c r="DI543" s="73"/>
      <c r="DJ543" s="73"/>
      <c r="DK543" s="73"/>
      <c r="DL543" s="73"/>
      <c r="DM543" s="73"/>
      <c r="DN543" s="73"/>
      <c r="DO543" s="73"/>
      <c r="DP543" s="73"/>
      <c r="DQ543" s="73"/>
      <c r="DR543" s="73"/>
      <c r="DS543" s="73"/>
      <c r="DT543" s="73"/>
      <c r="DU543" s="73"/>
      <c r="DV543" s="73"/>
      <c r="DW543" s="73"/>
      <c r="DX543" s="73"/>
      <c r="DY543" s="73"/>
      <c r="DZ543" s="73"/>
      <c r="EA543" s="73"/>
      <c r="EB543" s="73"/>
      <c r="EC543" s="73"/>
      <c r="ED543" s="73"/>
      <c r="EE543" s="73"/>
      <c r="EF543" s="73"/>
      <c r="EG543" s="73"/>
      <c r="EH543" s="73"/>
      <c r="EI543" s="73"/>
      <c r="EJ543" s="73"/>
      <c r="EK543" s="73"/>
      <c r="EL543" s="73"/>
      <c r="EM543" s="73"/>
      <c r="EN543" s="73"/>
      <c r="EO543" s="73"/>
      <c r="EP543" s="73"/>
      <c r="EQ543" s="73"/>
      <c r="ER543" s="73"/>
      <c r="ES543" s="73"/>
      <c r="ET543" s="73"/>
      <c r="EU543" s="73"/>
      <c r="EV543" s="73"/>
      <c r="EW543" s="73"/>
      <c r="EX543" s="73"/>
      <c r="EY543" s="73"/>
      <c r="EZ543" s="73"/>
      <c r="FA543" s="73"/>
      <c r="FB543" s="73"/>
      <c r="FC543" s="73"/>
      <c r="FD543" s="73"/>
      <c r="FE543" s="73"/>
      <c r="FF543" s="73"/>
      <c r="FG543" s="73"/>
      <c r="FH543" s="73"/>
      <c r="FI543" s="73"/>
      <c r="FJ543" s="73"/>
      <c r="FK543" s="73"/>
      <c r="FL543" s="73"/>
      <c r="FM543" s="73"/>
      <c r="FN543" s="73"/>
      <c r="FO543" s="73"/>
      <c r="FP543" s="73"/>
      <c r="FQ543" s="73"/>
      <c r="FR543" s="73"/>
      <c r="FS543" s="73"/>
      <c r="FT543" s="73"/>
      <c r="FU543" s="73"/>
      <c r="FV543" s="73"/>
      <c r="FW543" s="73"/>
      <c r="FX543" s="73"/>
      <c r="FY543" s="73"/>
      <c r="FZ543" s="73"/>
      <c r="GA543" s="73"/>
      <c r="GB543" s="73"/>
      <c r="GC543" s="73"/>
      <c r="GD543" s="73"/>
      <c r="GE543" s="73"/>
      <c r="GF543" s="73"/>
      <c r="GG543" s="73"/>
      <c r="GH543" s="73"/>
      <c r="GI543" s="73"/>
      <c r="GJ543" s="73"/>
      <c r="GK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c r="JD543" s="73"/>
      <c r="JE543" s="73"/>
      <c r="JF543" s="73"/>
      <c r="JG543" s="73"/>
      <c r="JH543" s="73"/>
      <c r="JI543" s="73"/>
      <c r="JJ543" s="73"/>
      <c r="JK543" s="73"/>
      <c r="JL543" s="73"/>
      <c r="JM543" s="73"/>
      <c r="JN543" s="73"/>
      <c r="JO543" s="73"/>
      <c r="JP543" s="73"/>
      <c r="JQ543" s="73"/>
      <c r="JR543" s="73"/>
      <c r="JS543" s="73"/>
      <c r="JT543" s="73"/>
      <c r="JU543" s="73"/>
      <c r="JV543" s="73"/>
      <c r="JW543" s="73"/>
      <c r="JX543" s="73"/>
      <c r="JY543" s="73"/>
      <c r="JZ543" s="73"/>
      <c r="KA543" s="73"/>
      <c r="KB543" s="73"/>
      <c r="KC543" s="73"/>
      <c r="KD543" s="73"/>
      <c r="KE543" s="73"/>
      <c r="KF543" s="73"/>
      <c r="KG543" s="73"/>
    </row>
    <row r="544" spans="1:293" s="153" customFormat="1" ht="12" customHeight="1" x14ac:dyDescent="0.25">
      <c r="A544" s="233">
        <v>24</v>
      </c>
      <c r="B544" s="234" t="s">
        <v>1258</v>
      </c>
      <c r="C544" s="234" t="s">
        <v>1293</v>
      </c>
      <c r="D544" s="245">
        <v>20140420</v>
      </c>
      <c r="E544" s="244" t="s">
        <v>2363</v>
      </c>
      <c r="F544" s="244" t="s">
        <v>2469</v>
      </c>
      <c r="G544" s="244" t="s">
        <v>24</v>
      </c>
      <c r="H544" s="238" t="s">
        <v>256</v>
      </c>
      <c r="I544" s="247" t="s">
        <v>1246</v>
      </c>
      <c r="J544" s="236" t="s">
        <v>100</v>
      </c>
      <c r="K544" s="248"/>
      <c r="L544" s="249">
        <v>6270000</v>
      </c>
      <c r="M544" s="249">
        <v>0</v>
      </c>
      <c r="N544" s="143">
        <v>6270000</v>
      </c>
      <c r="O544" s="143"/>
      <c r="P544" s="142"/>
      <c r="Q544" s="142"/>
      <c r="R544" s="142"/>
      <c r="S544" s="142"/>
      <c r="T544" s="142"/>
      <c r="U544" s="142"/>
      <c r="V544" s="142"/>
      <c r="W544" s="142"/>
      <c r="X544" s="142"/>
      <c r="Y544" s="140">
        <v>0</v>
      </c>
      <c r="Z544" s="140">
        <v>0</v>
      </c>
      <c r="AA544" s="140">
        <v>6270000</v>
      </c>
      <c r="AB544" s="139">
        <v>0</v>
      </c>
      <c r="AC544" s="139">
        <v>0</v>
      </c>
      <c r="AD544" s="139">
        <v>0</v>
      </c>
      <c r="AE544" s="141">
        <v>6270000</v>
      </c>
      <c r="AF544" s="141">
        <v>6270000</v>
      </c>
      <c r="AG544" s="139">
        <v>0</v>
      </c>
      <c r="AH544" s="240"/>
      <c r="AI544" s="142"/>
      <c r="AJ544" s="142"/>
      <c r="AK544" s="142"/>
      <c r="AL544" s="142" t="s">
        <v>2363</v>
      </c>
      <c r="AM544" s="142" t="s">
        <v>2363</v>
      </c>
      <c r="AN544" s="250"/>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3"/>
      <c r="CK544" s="73"/>
      <c r="CL544" s="73"/>
      <c r="CM544" s="73"/>
      <c r="CN544" s="73"/>
      <c r="CO544" s="73"/>
      <c r="CP544" s="73"/>
      <c r="CQ544" s="73"/>
      <c r="CR544" s="73"/>
      <c r="CS544" s="73"/>
      <c r="CT544" s="73"/>
      <c r="CU544" s="73"/>
      <c r="CV544" s="73"/>
      <c r="CW544" s="73"/>
      <c r="CX544" s="73"/>
      <c r="CY544" s="73"/>
      <c r="CZ544" s="73"/>
      <c r="DA544" s="73"/>
      <c r="DB544" s="73"/>
      <c r="DC544" s="73"/>
      <c r="DD544" s="73"/>
      <c r="DE544" s="73"/>
      <c r="DF544" s="73"/>
      <c r="DG544" s="73"/>
      <c r="DH544" s="73"/>
      <c r="DI544" s="73"/>
      <c r="DJ544" s="73"/>
      <c r="DK544" s="73"/>
      <c r="DL544" s="73"/>
      <c r="DM544" s="73"/>
      <c r="DN544" s="73"/>
      <c r="DO544" s="73"/>
      <c r="DP544" s="73"/>
      <c r="DQ544" s="73"/>
      <c r="DR544" s="73"/>
      <c r="DS544" s="73"/>
      <c r="DT544" s="73"/>
      <c r="DU544" s="73"/>
      <c r="DV544" s="73"/>
      <c r="DW544" s="73"/>
      <c r="DX544" s="73"/>
      <c r="DY544" s="73"/>
      <c r="DZ544" s="73"/>
      <c r="EA544" s="73"/>
      <c r="EB544" s="73"/>
      <c r="EC544" s="73"/>
      <c r="ED544" s="73"/>
      <c r="EE544" s="73"/>
      <c r="EF544" s="73"/>
      <c r="EG544" s="73"/>
      <c r="EH544" s="73"/>
      <c r="EI544" s="73"/>
      <c r="EJ544" s="73"/>
      <c r="EK544" s="73"/>
      <c r="EL544" s="73"/>
      <c r="EM544" s="73"/>
      <c r="EN544" s="73"/>
      <c r="EO544" s="73"/>
      <c r="EP544" s="73"/>
      <c r="EQ544" s="73"/>
      <c r="ER544" s="73"/>
      <c r="ES544" s="73"/>
      <c r="ET544" s="73"/>
      <c r="EU544" s="73"/>
      <c r="EV544" s="73"/>
      <c r="EW544" s="73"/>
      <c r="EX544" s="73"/>
      <c r="EY544" s="73"/>
      <c r="EZ544" s="73"/>
      <c r="FA544" s="73"/>
      <c r="FB544" s="73"/>
      <c r="FC544" s="73"/>
      <c r="FD544" s="73"/>
      <c r="FE544" s="73"/>
      <c r="FF544" s="73"/>
      <c r="FG544" s="73"/>
      <c r="FH544" s="73"/>
      <c r="FI544" s="73"/>
      <c r="FJ544" s="73"/>
      <c r="FK544" s="73"/>
      <c r="FL544" s="73"/>
      <c r="FM544" s="73"/>
      <c r="FN544" s="73"/>
      <c r="FO544" s="73"/>
      <c r="FP544" s="73"/>
      <c r="FQ544" s="73"/>
      <c r="FR544" s="73"/>
      <c r="FS544" s="73"/>
      <c r="FT544" s="73"/>
      <c r="FU544" s="73"/>
      <c r="FV544" s="73"/>
      <c r="FW544" s="73"/>
      <c r="FX544" s="73"/>
      <c r="FY544" s="73"/>
      <c r="FZ544" s="73"/>
      <c r="GA544" s="73"/>
      <c r="GB544" s="73"/>
      <c r="GC544" s="73"/>
      <c r="GD544" s="73"/>
      <c r="GE544" s="73"/>
      <c r="GF544" s="73"/>
      <c r="GG544" s="73"/>
      <c r="GH544" s="73"/>
      <c r="GI544" s="73"/>
      <c r="GJ544" s="73"/>
      <c r="GK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c r="JD544" s="73"/>
      <c r="JE544" s="73"/>
      <c r="JF544" s="73"/>
      <c r="JG544" s="73"/>
      <c r="JH544" s="73"/>
      <c r="JI544" s="73"/>
      <c r="JJ544" s="73"/>
      <c r="JK544" s="73"/>
      <c r="JL544" s="73"/>
      <c r="JM544" s="73"/>
      <c r="JN544" s="73"/>
      <c r="JO544" s="73"/>
      <c r="JP544" s="73"/>
      <c r="JQ544" s="73"/>
      <c r="JR544" s="73"/>
      <c r="JS544" s="73"/>
      <c r="JT544" s="73"/>
      <c r="JU544" s="73"/>
      <c r="JV544" s="73"/>
      <c r="JW544" s="73"/>
      <c r="JX544" s="73"/>
      <c r="JY544" s="73"/>
      <c r="JZ544" s="73"/>
      <c r="KA544" s="73"/>
      <c r="KB544" s="73"/>
      <c r="KC544" s="73"/>
      <c r="KD544" s="73"/>
      <c r="KE544" s="73"/>
      <c r="KF544" s="73"/>
      <c r="KG544" s="73"/>
    </row>
    <row r="545" spans="1:293" s="153" customFormat="1" ht="12" customHeight="1" x14ac:dyDescent="0.25">
      <c r="A545" s="233">
        <v>24</v>
      </c>
      <c r="B545" s="234" t="s">
        <v>1258</v>
      </c>
      <c r="C545" s="234" t="s">
        <v>1293</v>
      </c>
      <c r="D545" s="245">
        <v>20140421</v>
      </c>
      <c r="E545" s="244" t="s">
        <v>2364</v>
      </c>
      <c r="F545" s="244" t="s">
        <v>2469</v>
      </c>
      <c r="G545" s="244" t="s">
        <v>24</v>
      </c>
      <c r="H545" s="238" t="s">
        <v>144</v>
      </c>
      <c r="I545" s="247" t="s">
        <v>1246</v>
      </c>
      <c r="J545" s="236" t="s">
        <v>100</v>
      </c>
      <c r="K545" s="248"/>
      <c r="L545" s="249">
        <v>4000000</v>
      </c>
      <c r="M545" s="249">
        <v>0</v>
      </c>
      <c r="N545" s="143">
        <v>4000000</v>
      </c>
      <c r="O545" s="143"/>
      <c r="P545" s="142"/>
      <c r="Q545" s="142"/>
      <c r="R545" s="142"/>
      <c r="S545" s="142"/>
      <c r="T545" s="142"/>
      <c r="U545" s="142"/>
      <c r="V545" s="142"/>
      <c r="W545" s="142"/>
      <c r="X545" s="142"/>
      <c r="Y545" s="140">
        <v>0</v>
      </c>
      <c r="Z545" s="140">
        <v>0</v>
      </c>
      <c r="AA545" s="140">
        <v>4000000</v>
      </c>
      <c r="AB545" s="139">
        <v>0</v>
      </c>
      <c r="AC545" s="139">
        <v>0</v>
      </c>
      <c r="AD545" s="139">
        <v>0</v>
      </c>
      <c r="AE545" s="141">
        <v>4000000</v>
      </c>
      <c r="AF545" s="141">
        <v>4000000</v>
      </c>
      <c r="AG545" s="139">
        <v>0</v>
      </c>
      <c r="AH545" s="240"/>
      <c r="AI545" s="142"/>
      <c r="AJ545" s="142"/>
      <c r="AK545" s="142"/>
      <c r="AL545" s="142" t="s">
        <v>2364</v>
      </c>
      <c r="AM545" s="142" t="s">
        <v>2364</v>
      </c>
      <c r="AN545" s="250"/>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c r="CC545" s="73"/>
      <c r="CD545" s="73"/>
      <c r="CE545" s="73"/>
      <c r="CF545" s="73"/>
      <c r="CG545" s="73"/>
      <c r="CH545" s="73"/>
      <c r="CI545" s="73"/>
      <c r="CJ545" s="73"/>
      <c r="CK545" s="73"/>
      <c r="CL545" s="73"/>
      <c r="CM545" s="73"/>
      <c r="CN545" s="73"/>
      <c r="CO545" s="73"/>
      <c r="CP545" s="73"/>
      <c r="CQ545" s="73"/>
      <c r="CR545" s="73"/>
      <c r="CS545" s="73"/>
      <c r="CT545" s="73"/>
      <c r="CU545" s="73"/>
      <c r="CV545" s="73"/>
      <c r="CW545" s="73"/>
      <c r="CX545" s="73"/>
      <c r="CY545" s="73"/>
      <c r="CZ545" s="73"/>
      <c r="DA545" s="73"/>
      <c r="DB545" s="73"/>
      <c r="DC545" s="73"/>
      <c r="DD545" s="73"/>
      <c r="DE545" s="73"/>
      <c r="DF545" s="73"/>
      <c r="DG545" s="73"/>
      <c r="DH545" s="73"/>
      <c r="DI545" s="73"/>
      <c r="DJ545" s="73"/>
      <c r="DK545" s="73"/>
      <c r="DL545" s="73"/>
      <c r="DM545" s="73"/>
      <c r="DN545" s="73"/>
      <c r="DO545" s="73"/>
      <c r="DP545" s="73"/>
      <c r="DQ545" s="73"/>
      <c r="DR545" s="73"/>
      <c r="DS545" s="73"/>
      <c r="DT545" s="73"/>
      <c r="DU545" s="73"/>
      <c r="DV545" s="73"/>
      <c r="DW545" s="73"/>
      <c r="DX545" s="73"/>
      <c r="DY545" s="73"/>
      <c r="DZ545" s="73"/>
      <c r="EA545" s="73"/>
      <c r="EB545" s="73"/>
      <c r="EC545" s="73"/>
      <c r="ED545" s="73"/>
      <c r="EE545" s="73"/>
      <c r="EF545" s="73"/>
      <c r="EG545" s="73"/>
      <c r="EH545" s="73"/>
      <c r="EI545" s="73"/>
      <c r="EJ545" s="73"/>
      <c r="EK545" s="73"/>
      <c r="EL545" s="73"/>
      <c r="EM545" s="73"/>
      <c r="EN545" s="73"/>
      <c r="EO545" s="73"/>
      <c r="EP545" s="73"/>
      <c r="EQ545" s="73"/>
      <c r="ER545" s="73"/>
      <c r="ES545" s="73"/>
      <c r="ET545" s="73"/>
      <c r="EU545" s="73"/>
      <c r="EV545" s="73"/>
      <c r="EW545" s="73"/>
      <c r="EX545" s="73"/>
      <c r="EY545" s="73"/>
      <c r="EZ545" s="73"/>
      <c r="FA545" s="73"/>
      <c r="FB545" s="73"/>
      <c r="FC545" s="73"/>
      <c r="FD545" s="73"/>
      <c r="FE545" s="73"/>
      <c r="FF545" s="73"/>
      <c r="FG545" s="73"/>
      <c r="FH545" s="73"/>
      <c r="FI545" s="73"/>
      <c r="FJ545" s="73"/>
      <c r="FK545" s="73"/>
      <c r="FL545" s="73"/>
      <c r="FM545" s="73"/>
      <c r="FN545" s="73"/>
      <c r="FO545" s="73"/>
      <c r="FP545" s="73"/>
      <c r="FQ545" s="73"/>
      <c r="FR545" s="73"/>
      <c r="FS545" s="73"/>
      <c r="FT545" s="73"/>
      <c r="FU545" s="73"/>
      <c r="FV545" s="73"/>
      <c r="FW545" s="73"/>
      <c r="FX545" s="73"/>
      <c r="FY545" s="73"/>
      <c r="FZ545" s="73"/>
      <c r="GA545" s="73"/>
      <c r="GB545" s="73"/>
      <c r="GC545" s="73"/>
      <c r="GD545" s="73"/>
      <c r="GE545" s="73"/>
      <c r="GF545" s="73"/>
      <c r="GG545" s="73"/>
      <c r="GH545" s="73"/>
      <c r="GI545" s="73"/>
      <c r="GJ545" s="73"/>
      <c r="GK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c r="JD545" s="73"/>
      <c r="JE545" s="73"/>
      <c r="JF545" s="73"/>
      <c r="JG545" s="73"/>
      <c r="JH545" s="73"/>
      <c r="JI545" s="73"/>
      <c r="JJ545" s="73"/>
      <c r="JK545" s="73"/>
      <c r="JL545" s="73"/>
      <c r="JM545" s="73"/>
      <c r="JN545" s="73"/>
      <c r="JO545" s="73"/>
      <c r="JP545" s="73"/>
      <c r="JQ545" s="73"/>
      <c r="JR545" s="73"/>
      <c r="JS545" s="73"/>
      <c r="JT545" s="73"/>
      <c r="JU545" s="73"/>
      <c r="JV545" s="73"/>
      <c r="JW545" s="73"/>
      <c r="JX545" s="73"/>
      <c r="JY545" s="73"/>
      <c r="JZ545" s="73"/>
      <c r="KA545" s="73"/>
      <c r="KB545" s="73"/>
      <c r="KC545" s="73"/>
      <c r="KD545" s="73"/>
      <c r="KE545" s="73"/>
      <c r="KF545" s="73"/>
      <c r="KG545" s="73"/>
    </row>
    <row r="546" spans="1:293" s="153" customFormat="1" ht="12" customHeight="1" x14ac:dyDescent="0.25">
      <c r="A546" s="233">
        <v>24</v>
      </c>
      <c r="B546" s="234" t="s">
        <v>1258</v>
      </c>
      <c r="C546" s="234" t="s">
        <v>1293</v>
      </c>
      <c r="D546" s="245">
        <v>20140422</v>
      </c>
      <c r="E546" s="244" t="s">
        <v>2365</v>
      </c>
      <c r="F546" s="244" t="s">
        <v>2469</v>
      </c>
      <c r="G546" s="244" t="s">
        <v>24</v>
      </c>
      <c r="H546" s="238" t="s">
        <v>39</v>
      </c>
      <c r="I546" s="247" t="s">
        <v>1246</v>
      </c>
      <c r="J546" s="236" t="s">
        <v>100</v>
      </c>
      <c r="K546" s="248"/>
      <c r="L546" s="249">
        <v>8000000</v>
      </c>
      <c r="M546" s="249">
        <v>0</v>
      </c>
      <c r="N546" s="143">
        <v>8000000</v>
      </c>
      <c r="O546" s="143"/>
      <c r="P546" s="142"/>
      <c r="Q546" s="142"/>
      <c r="R546" s="142"/>
      <c r="S546" s="142"/>
      <c r="T546" s="142"/>
      <c r="U546" s="142"/>
      <c r="V546" s="142"/>
      <c r="W546" s="142"/>
      <c r="X546" s="142"/>
      <c r="Y546" s="140">
        <v>0</v>
      </c>
      <c r="Z546" s="140">
        <v>0</v>
      </c>
      <c r="AA546" s="140">
        <v>8000000</v>
      </c>
      <c r="AB546" s="139">
        <v>0</v>
      </c>
      <c r="AC546" s="139">
        <v>0</v>
      </c>
      <c r="AD546" s="139">
        <v>0</v>
      </c>
      <c r="AE546" s="141">
        <v>8000000</v>
      </c>
      <c r="AF546" s="141">
        <v>8000000</v>
      </c>
      <c r="AG546" s="139">
        <v>0</v>
      </c>
      <c r="AH546" s="240"/>
      <c r="AI546" s="142"/>
      <c r="AJ546" s="142"/>
      <c r="AK546" s="142"/>
      <c r="AL546" s="142" t="s">
        <v>2365</v>
      </c>
      <c r="AM546" s="142" t="s">
        <v>2365</v>
      </c>
      <c r="AN546" s="250"/>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c r="CC546" s="73"/>
      <c r="CD546" s="73"/>
      <c r="CE546" s="73"/>
      <c r="CF546" s="73"/>
      <c r="CG546" s="73"/>
      <c r="CH546" s="73"/>
      <c r="CI546" s="73"/>
      <c r="CJ546" s="73"/>
      <c r="CK546" s="73"/>
      <c r="CL546" s="73"/>
      <c r="CM546" s="73"/>
      <c r="CN546" s="73"/>
      <c r="CO546" s="73"/>
      <c r="CP546" s="73"/>
      <c r="CQ546" s="73"/>
      <c r="CR546" s="73"/>
      <c r="CS546" s="73"/>
      <c r="CT546" s="73"/>
      <c r="CU546" s="73"/>
      <c r="CV546" s="73"/>
      <c r="CW546" s="73"/>
      <c r="CX546" s="73"/>
      <c r="CY546" s="73"/>
      <c r="CZ546" s="73"/>
      <c r="DA546" s="73"/>
      <c r="DB546" s="73"/>
      <c r="DC546" s="73"/>
      <c r="DD546" s="73"/>
      <c r="DE546" s="73"/>
      <c r="DF546" s="73"/>
      <c r="DG546" s="73"/>
      <c r="DH546" s="73"/>
      <c r="DI546" s="73"/>
      <c r="DJ546" s="73"/>
      <c r="DK546" s="73"/>
      <c r="DL546" s="73"/>
      <c r="DM546" s="73"/>
      <c r="DN546" s="73"/>
      <c r="DO546" s="73"/>
      <c r="DP546" s="73"/>
      <c r="DQ546" s="73"/>
      <c r="DR546" s="73"/>
      <c r="DS546" s="73"/>
      <c r="DT546" s="73"/>
      <c r="DU546" s="73"/>
      <c r="DV546" s="73"/>
      <c r="DW546" s="73"/>
      <c r="DX546" s="73"/>
      <c r="DY546" s="73"/>
      <c r="DZ546" s="73"/>
      <c r="EA546" s="73"/>
      <c r="EB546" s="73"/>
      <c r="EC546" s="73"/>
      <c r="ED546" s="73"/>
      <c r="EE546" s="73"/>
      <c r="EF546" s="73"/>
      <c r="EG546" s="73"/>
      <c r="EH546" s="73"/>
      <c r="EI546" s="73"/>
      <c r="EJ546" s="73"/>
      <c r="EK546" s="73"/>
      <c r="EL546" s="73"/>
      <c r="EM546" s="73"/>
      <c r="EN546" s="73"/>
      <c r="EO546" s="73"/>
      <c r="EP546" s="73"/>
      <c r="EQ546" s="73"/>
      <c r="ER546" s="73"/>
      <c r="ES546" s="73"/>
      <c r="ET546" s="73"/>
      <c r="EU546" s="73"/>
      <c r="EV546" s="73"/>
      <c r="EW546" s="73"/>
      <c r="EX546" s="73"/>
      <c r="EY546" s="73"/>
      <c r="EZ546" s="73"/>
      <c r="FA546" s="73"/>
      <c r="FB546" s="73"/>
      <c r="FC546" s="73"/>
      <c r="FD546" s="73"/>
      <c r="FE546" s="73"/>
      <c r="FF546" s="73"/>
      <c r="FG546" s="73"/>
      <c r="FH546" s="73"/>
      <c r="FI546" s="73"/>
      <c r="FJ546" s="73"/>
      <c r="FK546" s="73"/>
      <c r="FL546" s="73"/>
      <c r="FM546" s="73"/>
      <c r="FN546" s="73"/>
      <c r="FO546" s="73"/>
      <c r="FP546" s="73"/>
      <c r="FQ546" s="73"/>
      <c r="FR546" s="73"/>
      <c r="FS546" s="73"/>
      <c r="FT546" s="73"/>
      <c r="FU546" s="73"/>
      <c r="FV546" s="73"/>
      <c r="FW546" s="73"/>
      <c r="FX546" s="73"/>
      <c r="FY546" s="73"/>
      <c r="FZ546" s="73"/>
      <c r="GA546" s="73"/>
      <c r="GB546" s="73"/>
      <c r="GC546" s="73"/>
      <c r="GD546" s="73"/>
      <c r="GE546" s="73"/>
      <c r="GF546" s="73"/>
      <c r="GG546" s="73"/>
      <c r="GH546" s="73"/>
      <c r="GI546" s="73"/>
      <c r="GJ546" s="73"/>
      <c r="GK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c r="JD546" s="73"/>
      <c r="JE546" s="73"/>
      <c r="JF546" s="73"/>
      <c r="JG546" s="73"/>
      <c r="JH546" s="73"/>
      <c r="JI546" s="73"/>
      <c r="JJ546" s="73"/>
      <c r="JK546" s="73"/>
      <c r="JL546" s="73"/>
      <c r="JM546" s="73"/>
      <c r="JN546" s="73"/>
      <c r="JO546" s="73"/>
      <c r="JP546" s="73"/>
      <c r="JQ546" s="73"/>
      <c r="JR546" s="73"/>
      <c r="JS546" s="73"/>
      <c r="JT546" s="73"/>
      <c r="JU546" s="73"/>
      <c r="JV546" s="73"/>
      <c r="JW546" s="73"/>
      <c r="JX546" s="73"/>
      <c r="JY546" s="73"/>
      <c r="JZ546" s="73"/>
      <c r="KA546" s="73"/>
      <c r="KB546" s="73"/>
      <c r="KC546" s="73"/>
      <c r="KD546" s="73"/>
      <c r="KE546" s="73"/>
      <c r="KF546" s="73"/>
      <c r="KG546" s="73"/>
    </row>
    <row r="547" spans="1:293" s="153" customFormat="1" ht="12" customHeight="1" x14ac:dyDescent="0.25">
      <c r="A547" s="233">
        <v>24</v>
      </c>
      <c r="B547" s="234" t="s">
        <v>1258</v>
      </c>
      <c r="C547" s="234" t="s">
        <v>1293</v>
      </c>
      <c r="D547" s="245">
        <v>20140423</v>
      </c>
      <c r="E547" s="244" t="s">
        <v>2366</v>
      </c>
      <c r="F547" s="244" t="s">
        <v>2469</v>
      </c>
      <c r="G547" s="244" t="s">
        <v>24</v>
      </c>
      <c r="H547" s="238" t="s">
        <v>248</v>
      </c>
      <c r="I547" s="247" t="s">
        <v>1246</v>
      </c>
      <c r="J547" s="236" t="s">
        <v>100</v>
      </c>
      <c r="K547" s="248"/>
      <c r="L547" s="249">
        <v>6000000</v>
      </c>
      <c r="M547" s="249">
        <v>0</v>
      </c>
      <c r="N547" s="143">
        <v>6000000</v>
      </c>
      <c r="O547" s="143"/>
      <c r="P547" s="142"/>
      <c r="Q547" s="142"/>
      <c r="R547" s="142"/>
      <c r="S547" s="142"/>
      <c r="T547" s="142"/>
      <c r="U547" s="142"/>
      <c r="V547" s="142"/>
      <c r="W547" s="142"/>
      <c r="X547" s="142"/>
      <c r="Y547" s="140">
        <v>0</v>
      </c>
      <c r="Z547" s="140">
        <v>0</v>
      </c>
      <c r="AA547" s="140">
        <v>6000000</v>
      </c>
      <c r="AB547" s="139">
        <v>0</v>
      </c>
      <c r="AC547" s="139">
        <v>0</v>
      </c>
      <c r="AD547" s="139">
        <v>0</v>
      </c>
      <c r="AE547" s="141">
        <v>6000000</v>
      </c>
      <c r="AF547" s="141">
        <v>6000000</v>
      </c>
      <c r="AG547" s="139">
        <v>0</v>
      </c>
      <c r="AH547" s="240"/>
      <c r="AI547" s="142"/>
      <c r="AJ547" s="142"/>
      <c r="AK547" s="142"/>
      <c r="AL547" s="142" t="s">
        <v>2366</v>
      </c>
      <c r="AM547" s="142" t="s">
        <v>2366</v>
      </c>
      <c r="AN547" s="250"/>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c r="CC547" s="73"/>
      <c r="CD547" s="73"/>
      <c r="CE547" s="73"/>
      <c r="CF547" s="73"/>
      <c r="CG547" s="73"/>
      <c r="CH547" s="73"/>
      <c r="CI547" s="73"/>
      <c r="CJ547" s="73"/>
      <c r="CK547" s="73"/>
      <c r="CL547" s="73"/>
      <c r="CM547" s="73"/>
      <c r="CN547" s="73"/>
      <c r="CO547" s="73"/>
      <c r="CP547" s="73"/>
      <c r="CQ547" s="73"/>
      <c r="CR547" s="73"/>
      <c r="CS547" s="73"/>
      <c r="CT547" s="73"/>
      <c r="CU547" s="73"/>
      <c r="CV547" s="73"/>
      <c r="CW547" s="73"/>
      <c r="CX547" s="73"/>
      <c r="CY547" s="73"/>
      <c r="CZ547" s="73"/>
      <c r="DA547" s="73"/>
      <c r="DB547" s="73"/>
      <c r="DC547" s="73"/>
      <c r="DD547" s="73"/>
      <c r="DE547" s="73"/>
      <c r="DF547" s="73"/>
      <c r="DG547" s="73"/>
      <c r="DH547" s="73"/>
      <c r="DI547" s="73"/>
      <c r="DJ547" s="73"/>
      <c r="DK547" s="73"/>
      <c r="DL547" s="73"/>
      <c r="DM547" s="73"/>
      <c r="DN547" s="73"/>
      <c r="DO547" s="73"/>
      <c r="DP547" s="73"/>
      <c r="DQ547" s="73"/>
      <c r="DR547" s="73"/>
      <c r="DS547" s="73"/>
      <c r="DT547" s="73"/>
      <c r="DU547" s="73"/>
      <c r="DV547" s="73"/>
      <c r="DW547" s="73"/>
      <c r="DX547" s="73"/>
      <c r="DY547" s="73"/>
      <c r="DZ547" s="73"/>
      <c r="EA547" s="73"/>
      <c r="EB547" s="73"/>
      <c r="EC547" s="73"/>
      <c r="ED547" s="73"/>
      <c r="EE547" s="73"/>
      <c r="EF547" s="73"/>
      <c r="EG547" s="73"/>
      <c r="EH547" s="73"/>
      <c r="EI547" s="73"/>
      <c r="EJ547" s="73"/>
      <c r="EK547" s="73"/>
      <c r="EL547" s="73"/>
      <c r="EM547" s="73"/>
      <c r="EN547" s="73"/>
      <c r="EO547" s="73"/>
      <c r="EP547" s="73"/>
      <c r="EQ547" s="73"/>
      <c r="ER547" s="73"/>
      <c r="ES547" s="73"/>
      <c r="ET547" s="73"/>
      <c r="EU547" s="73"/>
      <c r="EV547" s="73"/>
      <c r="EW547" s="73"/>
      <c r="EX547" s="73"/>
      <c r="EY547" s="73"/>
      <c r="EZ547" s="73"/>
      <c r="FA547" s="73"/>
      <c r="FB547" s="73"/>
      <c r="FC547" s="73"/>
      <c r="FD547" s="73"/>
      <c r="FE547" s="73"/>
      <c r="FF547" s="73"/>
      <c r="FG547" s="73"/>
      <c r="FH547" s="73"/>
      <c r="FI547" s="73"/>
      <c r="FJ547" s="73"/>
      <c r="FK547" s="73"/>
      <c r="FL547" s="73"/>
      <c r="FM547" s="73"/>
      <c r="FN547" s="73"/>
      <c r="FO547" s="73"/>
      <c r="FP547" s="73"/>
      <c r="FQ547" s="73"/>
      <c r="FR547" s="73"/>
      <c r="FS547" s="73"/>
      <c r="FT547" s="73"/>
      <c r="FU547" s="73"/>
      <c r="FV547" s="73"/>
      <c r="FW547" s="73"/>
      <c r="FX547" s="73"/>
      <c r="FY547" s="73"/>
      <c r="FZ547" s="73"/>
      <c r="GA547" s="73"/>
      <c r="GB547" s="73"/>
      <c r="GC547" s="73"/>
      <c r="GD547" s="73"/>
      <c r="GE547" s="73"/>
      <c r="GF547" s="73"/>
      <c r="GG547" s="73"/>
      <c r="GH547" s="73"/>
      <c r="GI547" s="73"/>
      <c r="GJ547" s="73"/>
      <c r="GK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c r="JD547" s="73"/>
      <c r="JE547" s="73"/>
      <c r="JF547" s="73"/>
      <c r="JG547" s="73"/>
      <c r="JH547" s="73"/>
      <c r="JI547" s="73"/>
      <c r="JJ547" s="73"/>
      <c r="JK547" s="73"/>
      <c r="JL547" s="73"/>
      <c r="JM547" s="73"/>
      <c r="JN547" s="73"/>
      <c r="JO547" s="73"/>
      <c r="JP547" s="73"/>
      <c r="JQ547" s="73"/>
      <c r="JR547" s="73"/>
      <c r="JS547" s="73"/>
      <c r="JT547" s="73"/>
      <c r="JU547" s="73"/>
      <c r="JV547" s="73"/>
      <c r="JW547" s="73"/>
      <c r="JX547" s="73"/>
      <c r="JY547" s="73"/>
      <c r="JZ547" s="73"/>
      <c r="KA547" s="73"/>
      <c r="KB547" s="73"/>
      <c r="KC547" s="73"/>
      <c r="KD547" s="73"/>
      <c r="KE547" s="73"/>
      <c r="KF547" s="73"/>
      <c r="KG547" s="73"/>
    </row>
    <row r="548" spans="1:293" s="153" customFormat="1" ht="12" customHeight="1" x14ac:dyDescent="0.25">
      <c r="A548" s="233">
        <v>24</v>
      </c>
      <c r="B548" s="234" t="s">
        <v>1258</v>
      </c>
      <c r="C548" s="234" t="s">
        <v>1293</v>
      </c>
      <c r="D548" s="245">
        <v>20140424</v>
      </c>
      <c r="E548" s="244" t="s">
        <v>2367</v>
      </c>
      <c r="F548" s="244" t="s">
        <v>2469</v>
      </c>
      <c r="G548" s="244" t="s">
        <v>24</v>
      </c>
      <c r="H548" s="238" t="s">
        <v>39</v>
      </c>
      <c r="I548" s="247" t="s">
        <v>1246</v>
      </c>
      <c r="J548" s="236" t="s">
        <v>100</v>
      </c>
      <c r="K548" s="248"/>
      <c r="L548" s="249">
        <v>5000000</v>
      </c>
      <c r="M548" s="249">
        <v>0</v>
      </c>
      <c r="N548" s="143">
        <v>5000000</v>
      </c>
      <c r="O548" s="143"/>
      <c r="P548" s="142"/>
      <c r="Q548" s="142"/>
      <c r="R548" s="142"/>
      <c r="S548" s="142"/>
      <c r="T548" s="142"/>
      <c r="U548" s="142"/>
      <c r="V548" s="142"/>
      <c r="W548" s="142"/>
      <c r="X548" s="142"/>
      <c r="Y548" s="140">
        <v>0</v>
      </c>
      <c r="Z548" s="140">
        <v>0</v>
      </c>
      <c r="AA548" s="140">
        <v>5000000</v>
      </c>
      <c r="AB548" s="139">
        <v>0</v>
      </c>
      <c r="AC548" s="139">
        <v>0</v>
      </c>
      <c r="AD548" s="139">
        <v>0</v>
      </c>
      <c r="AE548" s="141">
        <v>5000000</v>
      </c>
      <c r="AF548" s="141">
        <v>5000000</v>
      </c>
      <c r="AG548" s="139">
        <v>0</v>
      </c>
      <c r="AH548" s="240"/>
      <c r="AI548" s="142"/>
      <c r="AJ548" s="142"/>
      <c r="AK548" s="142"/>
      <c r="AL548" s="142" t="s">
        <v>2367</v>
      </c>
      <c r="AM548" s="142" t="s">
        <v>2367</v>
      </c>
      <c r="AN548" s="250"/>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c r="CC548" s="73"/>
      <c r="CD548" s="73"/>
      <c r="CE548" s="73"/>
      <c r="CF548" s="73"/>
      <c r="CG548" s="73"/>
      <c r="CH548" s="73"/>
      <c r="CI548" s="73"/>
      <c r="CJ548" s="73"/>
      <c r="CK548" s="73"/>
      <c r="CL548" s="73"/>
      <c r="CM548" s="73"/>
      <c r="CN548" s="73"/>
      <c r="CO548" s="73"/>
      <c r="CP548" s="73"/>
      <c r="CQ548" s="73"/>
      <c r="CR548" s="73"/>
      <c r="CS548" s="73"/>
      <c r="CT548" s="73"/>
      <c r="CU548" s="73"/>
      <c r="CV548" s="73"/>
      <c r="CW548" s="73"/>
      <c r="CX548" s="73"/>
      <c r="CY548" s="73"/>
      <c r="CZ548" s="73"/>
      <c r="DA548" s="73"/>
      <c r="DB548" s="73"/>
      <c r="DC548" s="73"/>
      <c r="DD548" s="73"/>
      <c r="DE548" s="73"/>
      <c r="DF548" s="73"/>
      <c r="DG548" s="73"/>
      <c r="DH548" s="73"/>
      <c r="DI548" s="73"/>
      <c r="DJ548" s="73"/>
      <c r="DK548" s="73"/>
      <c r="DL548" s="73"/>
      <c r="DM548" s="73"/>
      <c r="DN548" s="73"/>
      <c r="DO548" s="73"/>
      <c r="DP548" s="73"/>
      <c r="DQ548" s="73"/>
      <c r="DR548" s="73"/>
      <c r="DS548" s="73"/>
      <c r="DT548" s="73"/>
      <c r="DU548" s="73"/>
      <c r="DV548" s="73"/>
      <c r="DW548" s="73"/>
      <c r="DX548" s="73"/>
      <c r="DY548" s="73"/>
      <c r="DZ548" s="73"/>
      <c r="EA548" s="73"/>
      <c r="EB548" s="73"/>
      <c r="EC548" s="73"/>
      <c r="ED548" s="73"/>
      <c r="EE548" s="73"/>
      <c r="EF548" s="73"/>
      <c r="EG548" s="73"/>
      <c r="EH548" s="73"/>
      <c r="EI548" s="73"/>
      <c r="EJ548" s="73"/>
      <c r="EK548" s="73"/>
      <c r="EL548" s="73"/>
      <c r="EM548" s="73"/>
      <c r="EN548" s="73"/>
      <c r="EO548" s="73"/>
      <c r="EP548" s="73"/>
      <c r="EQ548" s="73"/>
      <c r="ER548" s="73"/>
      <c r="ES548" s="73"/>
      <c r="ET548" s="73"/>
      <c r="EU548" s="73"/>
      <c r="EV548" s="73"/>
      <c r="EW548" s="73"/>
      <c r="EX548" s="73"/>
      <c r="EY548" s="73"/>
      <c r="EZ548" s="73"/>
      <c r="FA548" s="73"/>
      <c r="FB548" s="73"/>
      <c r="FC548" s="73"/>
      <c r="FD548" s="73"/>
      <c r="FE548" s="73"/>
      <c r="FF548" s="73"/>
      <c r="FG548" s="73"/>
      <c r="FH548" s="73"/>
      <c r="FI548" s="73"/>
      <c r="FJ548" s="73"/>
      <c r="FK548" s="73"/>
      <c r="FL548" s="73"/>
      <c r="FM548" s="73"/>
      <c r="FN548" s="73"/>
      <c r="FO548" s="73"/>
      <c r="FP548" s="73"/>
      <c r="FQ548" s="73"/>
      <c r="FR548" s="73"/>
      <c r="FS548" s="73"/>
      <c r="FT548" s="73"/>
      <c r="FU548" s="73"/>
      <c r="FV548" s="73"/>
      <c r="FW548" s="73"/>
      <c r="FX548" s="73"/>
      <c r="FY548" s="73"/>
      <c r="FZ548" s="73"/>
      <c r="GA548" s="73"/>
      <c r="GB548" s="73"/>
      <c r="GC548" s="73"/>
      <c r="GD548" s="73"/>
      <c r="GE548" s="73"/>
      <c r="GF548" s="73"/>
      <c r="GG548" s="73"/>
      <c r="GH548" s="73"/>
      <c r="GI548" s="73"/>
      <c r="GJ548" s="73"/>
      <c r="GK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c r="JD548" s="73"/>
      <c r="JE548" s="73"/>
      <c r="JF548" s="73"/>
      <c r="JG548" s="73"/>
      <c r="JH548" s="73"/>
      <c r="JI548" s="73"/>
      <c r="JJ548" s="73"/>
      <c r="JK548" s="73"/>
      <c r="JL548" s="73"/>
      <c r="JM548" s="73"/>
      <c r="JN548" s="73"/>
      <c r="JO548" s="73"/>
      <c r="JP548" s="73"/>
      <c r="JQ548" s="73"/>
      <c r="JR548" s="73"/>
      <c r="JS548" s="73"/>
      <c r="JT548" s="73"/>
      <c r="JU548" s="73"/>
      <c r="JV548" s="73"/>
      <c r="JW548" s="73"/>
      <c r="JX548" s="73"/>
      <c r="JY548" s="73"/>
      <c r="JZ548" s="73"/>
      <c r="KA548" s="73"/>
      <c r="KB548" s="73"/>
      <c r="KC548" s="73"/>
      <c r="KD548" s="73"/>
      <c r="KE548" s="73"/>
      <c r="KF548" s="73"/>
      <c r="KG548" s="73"/>
    </row>
    <row r="549" spans="1:293" s="153" customFormat="1" ht="12" customHeight="1" x14ac:dyDescent="0.25">
      <c r="A549" s="233">
        <v>24</v>
      </c>
      <c r="B549" s="234" t="s">
        <v>1258</v>
      </c>
      <c r="C549" s="234" t="s">
        <v>1293</v>
      </c>
      <c r="D549" s="245">
        <v>20140425</v>
      </c>
      <c r="E549" s="244" t="s">
        <v>2368</v>
      </c>
      <c r="F549" s="244" t="s">
        <v>2469</v>
      </c>
      <c r="G549" s="244" t="s">
        <v>24</v>
      </c>
      <c r="H549" s="238" t="s">
        <v>258</v>
      </c>
      <c r="I549" s="247" t="s">
        <v>1246</v>
      </c>
      <c r="J549" s="236" t="s">
        <v>100</v>
      </c>
      <c r="K549" s="248"/>
      <c r="L549" s="249">
        <v>8000000</v>
      </c>
      <c r="M549" s="249">
        <v>0</v>
      </c>
      <c r="N549" s="143">
        <v>8000000</v>
      </c>
      <c r="O549" s="143"/>
      <c r="P549" s="142"/>
      <c r="Q549" s="142"/>
      <c r="R549" s="142"/>
      <c r="S549" s="142"/>
      <c r="T549" s="142"/>
      <c r="U549" s="142"/>
      <c r="V549" s="142"/>
      <c r="W549" s="142"/>
      <c r="X549" s="142"/>
      <c r="Y549" s="140">
        <v>0</v>
      </c>
      <c r="Z549" s="140">
        <v>0</v>
      </c>
      <c r="AA549" s="140">
        <v>8000000</v>
      </c>
      <c r="AB549" s="139">
        <v>0</v>
      </c>
      <c r="AC549" s="139">
        <v>0</v>
      </c>
      <c r="AD549" s="139">
        <v>0</v>
      </c>
      <c r="AE549" s="141">
        <v>8000000</v>
      </c>
      <c r="AF549" s="141">
        <v>8000000</v>
      </c>
      <c r="AG549" s="139">
        <v>0</v>
      </c>
      <c r="AH549" s="240"/>
      <c r="AI549" s="142"/>
      <c r="AJ549" s="142"/>
      <c r="AK549" s="142"/>
      <c r="AL549" s="142" t="s">
        <v>2368</v>
      </c>
      <c r="AM549" s="142" t="s">
        <v>2368</v>
      </c>
      <c r="AN549" s="250"/>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3"/>
      <c r="CK549" s="73"/>
      <c r="CL549" s="73"/>
      <c r="CM549" s="73"/>
      <c r="CN549" s="73"/>
      <c r="CO549" s="73"/>
      <c r="CP549" s="73"/>
      <c r="CQ549" s="73"/>
      <c r="CR549" s="73"/>
      <c r="CS549" s="73"/>
      <c r="CT549" s="73"/>
      <c r="CU549" s="73"/>
      <c r="CV549" s="73"/>
      <c r="CW549" s="73"/>
      <c r="CX549" s="73"/>
      <c r="CY549" s="73"/>
      <c r="CZ549" s="73"/>
      <c r="DA549" s="73"/>
      <c r="DB549" s="73"/>
      <c r="DC549" s="73"/>
      <c r="DD549" s="73"/>
      <c r="DE549" s="73"/>
      <c r="DF549" s="73"/>
      <c r="DG549" s="73"/>
      <c r="DH549" s="73"/>
      <c r="DI549" s="73"/>
      <c r="DJ549" s="73"/>
      <c r="DK549" s="73"/>
      <c r="DL549" s="73"/>
      <c r="DM549" s="73"/>
      <c r="DN549" s="73"/>
      <c r="DO549" s="73"/>
      <c r="DP549" s="73"/>
      <c r="DQ549" s="73"/>
      <c r="DR549" s="73"/>
      <c r="DS549" s="73"/>
      <c r="DT549" s="73"/>
      <c r="DU549" s="73"/>
      <c r="DV549" s="73"/>
      <c r="DW549" s="73"/>
      <c r="DX549" s="73"/>
      <c r="DY549" s="73"/>
      <c r="DZ549" s="73"/>
      <c r="EA549" s="73"/>
      <c r="EB549" s="73"/>
      <c r="EC549" s="73"/>
      <c r="ED549" s="73"/>
      <c r="EE549" s="73"/>
      <c r="EF549" s="73"/>
      <c r="EG549" s="73"/>
      <c r="EH549" s="73"/>
      <c r="EI549" s="73"/>
      <c r="EJ549" s="73"/>
      <c r="EK549" s="73"/>
      <c r="EL549" s="73"/>
      <c r="EM549" s="73"/>
      <c r="EN549" s="73"/>
      <c r="EO549" s="73"/>
      <c r="EP549" s="73"/>
      <c r="EQ549" s="73"/>
      <c r="ER549" s="73"/>
      <c r="ES549" s="73"/>
      <c r="ET549" s="73"/>
      <c r="EU549" s="73"/>
      <c r="EV549" s="73"/>
      <c r="EW549" s="73"/>
      <c r="EX549" s="73"/>
      <c r="EY549" s="73"/>
      <c r="EZ549" s="73"/>
      <c r="FA549" s="73"/>
      <c r="FB549" s="73"/>
      <c r="FC549" s="73"/>
      <c r="FD549" s="73"/>
      <c r="FE549" s="73"/>
      <c r="FF549" s="73"/>
      <c r="FG549" s="73"/>
      <c r="FH549" s="73"/>
      <c r="FI549" s="73"/>
      <c r="FJ549" s="73"/>
      <c r="FK549" s="73"/>
      <c r="FL549" s="73"/>
      <c r="FM549" s="73"/>
      <c r="FN549" s="73"/>
      <c r="FO549" s="73"/>
      <c r="FP549" s="73"/>
      <c r="FQ549" s="73"/>
      <c r="FR549" s="73"/>
      <c r="FS549" s="73"/>
      <c r="FT549" s="73"/>
      <c r="FU549" s="73"/>
      <c r="FV549" s="73"/>
      <c r="FW549" s="73"/>
      <c r="FX549" s="73"/>
      <c r="FY549" s="73"/>
      <c r="FZ549" s="73"/>
      <c r="GA549" s="73"/>
      <c r="GB549" s="73"/>
      <c r="GC549" s="73"/>
      <c r="GD549" s="73"/>
      <c r="GE549" s="73"/>
      <c r="GF549" s="73"/>
      <c r="GG549" s="73"/>
      <c r="GH549" s="73"/>
      <c r="GI549" s="73"/>
      <c r="GJ549" s="73"/>
      <c r="GK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c r="JD549" s="73"/>
      <c r="JE549" s="73"/>
      <c r="JF549" s="73"/>
      <c r="JG549" s="73"/>
      <c r="JH549" s="73"/>
      <c r="JI549" s="73"/>
      <c r="JJ549" s="73"/>
      <c r="JK549" s="73"/>
      <c r="JL549" s="73"/>
      <c r="JM549" s="73"/>
      <c r="JN549" s="73"/>
      <c r="JO549" s="73"/>
      <c r="JP549" s="73"/>
      <c r="JQ549" s="73"/>
      <c r="JR549" s="73"/>
      <c r="JS549" s="73"/>
      <c r="JT549" s="73"/>
      <c r="JU549" s="73"/>
      <c r="JV549" s="73"/>
      <c r="JW549" s="73"/>
      <c r="JX549" s="73"/>
      <c r="JY549" s="73"/>
      <c r="JZ549" s="73"/>
      <c r="KA549" s="73"/>
      <c r="KB549" s="73"/>
      <c r="KC549" s="73"/>
      <c r="KD549" s="73"/>
      <c r="KE549" s="73"/>
      <c r="KF549" s="73"/>
      <c r="KG549" s="73"/>
    </row>
    <row r="550" spans="1:293" s="153" customFormat="1" ht="12" customHeight="1" x14ac:dyDescent="0.25">
      <c r="A550" s="233">
        <v>24</v>
      </c>
      <c r="B550" s="234" t="s">
        <v>1258</v>
      </c>
      <c r="C550" s="234" t="s">
        <v>1293</v>
      </c>
      <c r="D550" s="245">
        <v>20140426</v>
      </c>
      <c r="E550" s="244" t="s">
        <v>2369</v>
      </c>
      <c r="F550" s="244" t="s">
        <v>2469</v>
      </c>
      <c r="G550" s="244" t="s">
        <v>24</v>
      </c>
      <c r="H550" s="238" t="s">
        <v>11</v>
      </c>
      <c r="I550" s="247" t="s">
        <v>1246</v>
      </c>
      <c r="J550" s="236" t="s">
        <v>100</v>
      </c>
      <c r="K550" s="248"/>
      <c r="L550" s="249">
        <v>1028000</v>
      </c>
      <c r="M550" s="249">
        <v>0</v>
      </c>
      <c r="N550" s="143">
        <v>1028000</v>
      </c>
      <c r="O550" s="143"/>
      <c r="P550" s="142"/>
      <c r="Q550" s="142"/>
      <c r="R550" s="142"/>
      <c r="S550" s="142"/>
      <c r="T550" s="142"/>
      <c r="U550" s="142"/>
      <c r="V550" s="142"/>
      <c r="W550" s="142"/>
      <c r="X550" s="142"/>
      <c r="Y550" s="140">
        <v>0</v>
      </c>
      <c r="Z550" s="140">
        <v>0</v>
      </c>
      <c r="AA550" s="140">
        <v>1027505</v>
      </c>
      <c r="AB550" s="139">
        <v>0</v>
      </c>
      <c r="AC550" s="139">
        <v>0</v>
      </c>
      <c r="AD550" s="139">
        <v>0</v>
      </c>
      <c r="AE550" s="141">
        <v>1027505</v>
      </c>
      <c r="AF550" s="141">
        <v>1027505</v>
      </c>
      <c r="AG550" s="139">
        <v>495</v>
      </c>
      <c r="AH550" s="240"/>
      <c r="AI550" s="142"/>
      <c r="AJ550" s="142"/>
      <c r="AK550" s="142"/>
      <c r="AL550" s="142" t="s">
        <v>2369</v>
      </c>
      <c r="AM550" s="142" t="s">
        <v>2369</v>
      </c>
      <c r="AN550" s="250"/>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3"/>
      <c r="CK550" s="73"/>
      <c r="CL550" s="73"/>
      <c r="CM550" s="73"/>
      <c r="CN550" s="73"/>
      <c r="CO550" s="73"/>
      <c r="CP550" s="73"/>
      <c r="CQ550" s="73"/>
      <c r="CR550" s="73"/>
      <c r="CS550" s="73"/>
      <c r="CT550" s="73"/>
      <c r="CU550" s="73"/>
      <c r="CV550" s="73"/>
      <c r="CW550" s="73"/>
      <c r="CX550" s="73"/>
      <c r="CY550" s="73"/>
      <c r="CZ550" s="73"/>
      <c r="DA550" s="73"/>
      <c r="DB550" s="73"/>
      <c r="DC550" s="73"/>
      <c r="DD550" s="73"/>
      <c r="DE550" s="73"/>
      <c r="DF550" s="73"/>
      <c r="DG550" s="73"/>
      <c r="DH550" s="73"/>
      <c r="DI550" s="73"/>
      <c r="DJ550" s="73"/>
      <c r="DK550" s="73"/>
      <c r="DL550" s="73"/>
      <c r="DM550" s="73"/>
      <c r="DN550" s="73"/>
      <c r="DO550" s="73"/>
      <c r="DP550" s="73"/>
      <c r="DQ550" s="73"/>
      <c r="DR550" s="73"/>
      <c r="DS550" s="73"/>
      <c r="DT550" s="73"/>
      <c r="DU550" s="73"/>
      <c r="DV550" s="73"/>
      <c r="DW550" s="73"/>
      <c r="DX550" s="73"/>
      <c r="DY550" s="73"/>
      <c r="DZ550" s="73"/>
      <c r="EA550" s="73"/>
      <c r="EB550" s="73"/>
      <c r="EC550" s="73"/>
      <c r="ED550" s="73"/>
      <c r="EE550" s="73"/>
      <c r="EF550" s="73"/>
      <c r="EG550" s="73"/>
      <c r="EH550" s="73"/>
      <c r="EI550" s="73"/>
      <c r="EJ550" s="73"/>
      <c r="EK550" s="73"/>
      <c r="EL550" s="73"/>
      <c r="EM550" s="73"/>
      <c r="EN550" s="73"/>
      <c r="EO550" s="73"/>
      <c r="EP550" s="73"/>
      <c r="EQ550" s="73"/>
      <c r="ER550" s="73"/>
      <c r="ES550" s="73"/>
      <c r="ET550" s="73"/>
      <c r="EU550" s="73"/>
      <c r="EV550" s="73"/>
      <c r="EW550" s="73"/>
      <c r="EX550" s="73"/>
      <c r="EY550" s="73"/>
      <c r="EZ550" s="73"/>
      <c r="FA550" s="73"/>
      <c r="FB550" s="73"/>
      <c r="FC550" s="73"/>
      <c r="FD550" s="73"/>
      <c r="FE550" s="73"/>
      <c r="FF550" s="73"/>
      <c r="FG550" s="73"/>
      <c r="FH550" s="73"/>
      <c r="FI550" s="73"/>
      <c r="FJ550" s="73"/>
      <c r="FK550" s="73"/>
      <c r="FL550" s="73"/>
      <c r="FM550" s="73"/>
      <c r="FN550" s="73"/>
      <c r="FO550" s="73"/>
      <c r="FP550" s="73"/>
      <c r="FQ550" s="73"/>
      <c r="FR550" s="73"/>
      <c r="FS550" s="73"/>
      <c r="FT550" s="73"/>
      <c r="FU550" s="73"/>
      <c r="FV550" s="73"/>
      <c r="FW550" s="73"/>
      <c r="FX550" s="73"/>
      <c r="FY550" s="73"/>
      <c r="FZ550" s="73"/>
      <c r="GA550" s="73"/>
      <c r="GB550" s="73"/>
      <c r="GC550" s="73"/>
      <c r="GD550" s="73"/>
      <c r="GE550" s="73"/>
      <c r="GF550" s="73"/>
      <c r="GG550" s="73"/>
      <c r="GH550" s="73"/>
      <c r="GI550" s="73"/>
      <c r="GJ550" s="73"/>
      <c r="GK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c r="JD550" s="73"/>
      <c r="JE550" s="73"/>
      <c r="JF550" s="73"/>
      <c r="JG550" s="73"/>
      <c r="JH550" s="73"/>
      <c r="JI550" s="73"/>
      <c r="JJ550" s="73"/>
      <c r="JK550" s="73"/>
      <c r="JL550" s="73"/>
      <c r="JM550" s="73"/>
      <c r="JN550" s="73"/>
      <c r="JO550" s="73"/>
      <c r="JP550" s="73"/>
      <c r="JQ550" s="73"/>
      <c r="JR550" s="73"/>
      <c r="JS550" s="73"/>
      <c r="JT550" s="73"/>
      <c r="JU550" s="73"/>
      <c r="JV550" s="73"/>
      <c r="JW550" s="73"/>
      <c r="JX550" s="73"/>
      <c r="JY550" s="73"/>
      <c r="JZ550" s="73"/>
      <c r="KA550" s="73"/>
      <c r="KB550" s="73"/>
      <c r="KC550" s="73"/>
      <c r="KD550" s="73"/>
      <c r="KE550" s="73"/>
      <c r="KF550" s="73"/>
      <c r="KG550" s="73"/>
    </row>
    <row r="551" spans="1:293" s="153" customFormat="1" ht="12" customHeight="1" x14ac:dyDescent="0.25">
      <c r="A551" s="233">
        <v>24</v>
      </c>
      <c r="B551" s="234" t="s">
        <v>1258</v>
      </c>
      <c r="C551" s="234" t="s">
        <v>1293</v>
      </c>
      <c r="D551" s="245">
        <v>20140427</v>
      </c>
      <c r="E551" s="244" t="s">
        <v>2370</v>
      </c>
      <c r="F551" s="244" t="s">
        <v>2469</v>
      </c>
      <c r="G551" s="244" t="s">
        <v>24</v>
      </c>
      <c r="H551" s="238" t="s">
        <v>11</v>
      </c>
      <c r="I551" s="247" t="s">
        <v>1246</v>
      </c>
      <c r="J551" s="236" t="s">
        <v>100</v>
      </c>
      <c r="K551" s="248"/>
      <c r="L551" s="249">
        <v>3405000</v>
      </c>
      <c r="M551" s="249">
        <v>0</v>
      </c>
      <c r="N551" s="143">
        <v>3405000</v>
      </c>
      <c r="O551" s="143"/>
      <c r="P551" s="142"/>
      <c r="Q551" s="142"/>
      <c r="R551" s="142"/>
      <c r="S551" s="142"/>
      <c r="T551" s="142"/>
      <c r="U551" s="142"/>
      <c r="V551" s="142"/>
      <c r="W551" s="142"/>
      <c r="X551" s="142"/>
      <c r="Y551" s="140">
        <v>0</v>
      </c>
      <c r="Z551" s="140">
        <v>0</v>
      </c>
      <c r="AA551" s="140">
        <v>3405211</v>
      </c>
      <c r="AB551" s="139">
        <v>0</v>
      </c>
      <c r="AC551" s="139">
        <v>0</v>
      </c>
      <c r="AD551" s="139">
        <v>0</v>
      </c>
      <c r="AE551" s="141">
        <v>3405211</v>
      </c>
      <c r="AF551" s="141">
        <v>3405211</v>
      </c>
      <c r="AG551" s="139">
        <v>-211</v>
      </c>
      <c r="AH551" s="240"/>
      <c r="AI551" s="142"/>
      <c r="AJ551" s="142"/>
      <c r="AK551" s="142"/>
      <c r="AL551" s="142" t="s">
        <v>2370</v>
      </c>
      <c r="AM551" s="142" t="s">
        <v>2370</v>
      </c>
      <c r="AN551" s="250"/>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3"/>
      <c r="CK551" s="73"/>
      <c r="CL551" s="73"/>
      <c r="CM551" s="73"/>
      <c r="CN551" s="73"/>
      <c r="CO551" s="73"/>
      <c r="CP551" s="73"/>
      <c r="CQ551" s="73"/>
      <c r="CR551" s="73"/>
      <c r="CS551" s="73"/>
      <c r="CT551" s="73"/>
      <c r="CU551" s="73"/>
      <c r="CV551" s="73"/>
      <c r="CW551" s="73"/>
      <c r="CX551" s="73"/>
      <c r="CY551" s="73"/>
      <c r="CZ551" s="73"/>
      <c r="DA551" s="73"/>
      <c r="DB551" s="73"/>
      <c r="DC551" s="73"/>
      <c r="DD551" s="73"/>
      <c r="DE551" s="73"/>
      <c r="DF551" s="73"/>
      <c r="DG551" s="73"/>
      <c r="DH551" s="73"/>
      <c r="DI551" s="73"/>
      <c r="DJ551" s="73"/>
      <c r="DK551" s="73"/>
      <c r="DL551" s="73"/>
      <c r="DM551" s="73"/>
      <c r="DN551" s="73"/>
      <c r="DO551" s="73"/>
      <c r="DP551" s="73"/>
      <c r="DQ551" s="73"/>
      <c r="DR551" s="73"/>
      <c r="DS551" s="73"/>
      <c r="DT551" s="73"/>
      <c r="DU551" s="73"/>
      <c r="DV551" s="73"/>
      <c r="DW551" s="73"/>
      <c r="DX551" s="73"/>
      <c r="DY551" s="73"/>
      <c r="DZ551" s="73"/>
      <c r="EA551" s="73"/>
      <c r="EB551" s="73"/>
      <c r="EC551" s="73"/>
      <c r="ED551" s="73"/>
      <c r="EE551" s="73"/>
      <c r="EF551" s="73"/>
      <c r="EG551" s="73"/>
      <c r="EH551" s="73"/>
      <c r="EI551" s="73"/>
      <c r="EJ551" s="73"/>
      <c r="EK551" s="73"/>
      <c r="EL551" s="73"/>
      <c r="EM551" s="73"/>
      <c r="EN551" s="73"/>
      <c r="EO551" s="73"/>
      <c r="EP551" s="73"/>
      <c r="EQ551" s="73"/>
      <c r="ER551" s="73"/>
      <c r="ES551" s="73"/>
      <c r="ET551" s="73"/>
      <c r="EU551" s="73"/>
      <c r="EV551" s="73"/>
      <c r="EW551" s="73"/>
      <c r="EX551" s="73"/>
      <c r="EY551" s="73"/>
      <c r="EZ551" s="73"/>
      <c r="FA551" s="73"/>
      <c r="FB551" s="73"/>
      <c r="FC551" s="73"/>
      <c r="FD551" s="73"/>
      <c r="FE551" s="73"/>
      <c r="FF551" s="73"/>
      <c r="FG551" s="73"/>
      <c r="FH551" s="73"/>
      <c r="FI551" s="73"/>
      <c r="FJ551" s="73"/>
      <c r="FK551" s="73"/>
      <c r="FL551" s="73"/>
      <c r="FM551" s="73"/>
      <c r="FN551" s="73"/>
      <c r="FO551" s="73"/>
      <c r="FP551" s="73"/>
      <c r="FQ551" s="73"/>
      <c r="FR551" s="73"/>
      <c r="FS551" s="73"/>
      <c r="FT551" s="73"/>
      <c r="FU551" s="73"/>
      <c r="FV551" s="73"/>
      <c r="FW551" s="73"/>
      <c r="FX551" s="73"/>
      <c r="FY551" s="73"/>
      <c r="FZ551" s="73"/>
      <c r="GA551" s="73"/>
      <c r="GB551" s="73"/>
      <c r="GC551" s="73"/>
      <c r="GD551" s="73"/>
      <c r="GE551" s="73"/>
      <c r="GF551" s="73"/>
      <c r="GG551" s="73"/>
      <c r="GH551" s="73"/>
      <c r="GI551" s="73"/>
      <c r="GJ551" s="73"/>
      <c r="GK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c r="JD551" s="73"/>
      <c r="JE551" s="73"/>
      <c r="JF551" s="73"/>
      <c r="JG551" s="73"/>
      <c r="JH551" s="73"/>
      <c r="JI551" s="73"/>
      <c r="JJ551" s="73"/>
      <c r="JK551" s="73"/>
      <c r="JL551" s="73"/>
      <c r="JM551" s="73"/>
      <c r="JN551" s="73"/>
      <c r="JO551" s="73"/>
      <c r="JP551" s="73"/>
      <c r="JQ551" s="73"/>
      <c r="JR551" s="73"/>
      <c r="JS551" s="73"/>
      <c r="JT551" s="73"/>
      <c r="JU551" s="73"/>
      <c r="JV551" s="73"/>
      <c r="JW551" s="73"/>
      <c r="JX551" s="73"/>
      <c r="JY551" s="73"/>
      <c r="JZ551" s="73"/>
      <c r="KA551" s="73"/>
      <c r="KB551" s="73"/>
      <c r="KC551" s="73"/>
      <c r="KD551" s="73"/>
      <c r="KE551" s="73"/>
      <c r="KF551" s="73"/>
      <c r="KG551" s="73"/>
    </row>
    <row r="552" spans="1:293" s="153" customFormat="1" ht="12" customHeight="1" x14ac:dyDescent="0.25">
      <c r="A552" s="233">
        <v>24</v>
      </c>
      <c r="B552" s="234" t="s">
        <v>1258</v>
      </c>
      <c r="C552" s="234" t="s">
        <v>1293</v>
      </c>
      <c r="D552" s="245">
        <v>20140428</v>
      </c>
      <c r="E552" s="244" t="s">
        <v>2371</v>
      </c>
      <c r="F552" s="244" t="s">
        <v>2469</v>
      </c>
      <c r="G552" s="244" t="s">
        <v>24</v>
      </c>
      <c r="H552" s="238" t="s">
        <v>486</v>
      </c>
      <c r="I552" s="247" t="s">
        <v>1246</v>
      </c>
      <c r="J552" s="236" t="s">
        <v>100</v>
      </c>
      <c r="K552" s="248"/>
      <c r="L552" s="249">
        <v>7800000</v>
      </c>
      <c r="M552" s="249">
        <v>0</v>
      </c>
      <c r="N552" s="143">
        <v>7800000</v>
      </c>
      <c r="O552" s="143"/>
      <c r="P552" s="142"/>
      <c r="Q552" s="142"/>
      <c r="R552" s="142"/>
      <c r="S552" s="142"/>
      <c r="T552" s="142"/>
      <c r="U552" s="142"/>
      <c r="V552" s="142"/>
      <c r="W552" s="142"/>
      <c r="X552" s="142"/>
      <c r="Y552" s="140">
        <v>0</v>
      </c>
      <c r="Z552" s="140">
        <v>0</v>
      </c>
      <c r="AA552" s="140">
        <v>7800000</v>
      </c>
      <c r="AB552" s="139">
        <v>0</v>
      </c>
      <c r="AC552" s="139">
        <v>0</v>
      </c>
      <c r="AD552" s="139">
        <v>0</v>
      </c>
      <c r="AE552" s="141">
        <v>7800000</v>
      </c>
      <c r="AF552" s="141">
        <v>7800000</v>
      </c>
      <c r="AG552" s="139">
        <v>0</v>
      </c>
      <c r="AH552" s="240"/>
      <c r="AI552" s="142"/>
      <c r="AJ552" s="142"/>
      <c r="AK552" s="142"/>
      <c r="AL552" s="142" t="s">
        <v>2371</v>
      </c>
      <c r="AM552" s="142" t="s">
        <v>2371</v>
      </c>
      <c r="AN552" s="250"/>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3"/>
      <c r="CK552" s="73"/>
      <c r="CL552" s="73"/>
      <c r="CM552" s="73"/>
      <c r="CN552" s="73"/>
      <c r="CO552" s="73"/>
      <c r="CP552" s="73"/>
      <c r="CQ552" s="73"/>
      <c r="CR552" s="73"/>
      <c r="CS552" s="73"/>
      <c r="CT552" s="73"/>
      <c r="CU552" s="73"/>
      <c r="CV552" s="73"/>
      <c r="CW552" s="73"/>
      <c r="CX552" s="73"/>
      <c r="CY552" s="73"/>
      <c r="CZ552" s="73"/>
      <c r="DA552" s="73"/>
      <c r="DB552" s="73"/>
      <c r="DC552" s="73"/>
      <c r="DD552" s="73"/>
      <c r="DE552" s="73"/>
      <c r="DF552" s="73"/>
      <c r="DG552" s="73"/>
      <c r="DH552" s="73"/>
      <c r="DI552" s="73"/>
      <c r="DJ552" s="73"/>
      <c r="DK552" s="73"/>
      <c r="DL552" s="73"/>
      <c r="DM552" s="73"/>
      <c r="DN552" s="73"/>
      <c r="DO552" s="73"/>
      <c r="DP552" s="73"/>
      <c r="DQ552" s="73"/>
      <c r="DR552" s="73"/>
      <c r="DS552" s="73"/>
      <c r="DT552" s="73"/>
      <c r="DU552" s="73"/>
      <c r="DV552" s="73"/>
      <c r="DW552" s="73"/>
      <c r="DX552" s="73"/>
      <c r="DY552" s="73"/>
      <c r="DZ552" s="73"/>
      <c r="EA552" s="73"/>
      <c r="EB552" s="73"/>
      <c r="EC552" s="73"/>
      <c r="ED552" s="73"/>
      <c r="EE552" s="73"/>
      <c r="EF552" s="73"/>
      <c r="EG552" s="73"/>
      <c r="EH552" s="73"/>
      <c r="EI552" s="73"/>
      <c r="EJ552" s="73"/>
      <c r="EK552" s="73"/>
      <c r="EL552" s="73"/>
      <c r="EM552" s="73"/>
      <c r="EN552" s="73"/>
      <c r="EO552" s="73"/>
      <c r="EP552" s="73"/>
      <c r="EQ552" s="73"/>
      <c r="ER552" s="73"/>
      <c r="ES552" s="73"/>
      <c r="ET552" s="73"/>
      <c r="EU552" s="73"/>
      <c r="EV552" s="73"/>
      <c r="EW552" s="73"/>
      <c r="EX552" s="73"/>
      <c r="EY552" s="73"/>
      <c r="EZ552" s="73"/>
      <c r="FA552" s="73"/>
      <c r="FB552" s="73"/>
      <c r="FC552" s="73"/>
      <c r="FD552" s="73"/>
      <c r="FE552" s="73"/>
      <c r="FF552" s="73"/>
      <c r="FG552" s="73"/>
      <c r="FH552" s="73"/>
      <c r="FI552" s="73"/>
      <c r="FJ552" s="73"/>
      <c r="FK552" s="73"/>
      <c r="FL552" s="73"/>
      <c r="FM552" s="73"/>
      <c r="FN552" s="73"/>
      <c r="FO552" s="73"/>
      <c r="FP552" s="73"/>
      <c r="FQ552" s="73"/>
      <c r="FR552" s="73"/>
      <c r="FS552" s="73"/>
      <c r="FT552" s="73"/>
      <c r="FU552" s="73"/>
      <c r="FV552" s="73"/>
      <c r="FW552" s="73"/>
      <c r="FX552" s="73"/>
      <c r="FY552" s="73"/>
      <c r="FZ552" s="73"/>
      <c r="GA552" s="73"/>
      <c r="GB552" s="73"/>
      <c r="GC552" s="73"/>
      <c r="GD552" s="73"/>
      <c r="GE552" s="73"/>
      <c r="GF552" s="73"/>
      <c r="GG552" s="73"/>
      <c r="GH552" s="73"/>
      <c r="GI552" s="73"/>
      <c r="GJ552" s="73"/>
      <c r="GK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c r="JD552" s="73"/>
      <c r="JE552" s="73"/>
      <c r="JF552" s="73"/>
      <c r="JG552" s="73"/>
      <c r="JH552" s="73"/>
      <c r="JI552" s="73"/>
      <c r="JJ552" s="73"/>
      <c r="JK552" s="73"/>
      <c r="JL552" s="73"/>
      <c r="JM552" s="73"/>
      <c r="JN552" s="73"/>
      <c r="JO552" s="73"/>
      <c r="JP552" s="73"/>
      <c r="JQ552" s="73"/>
      <c r="JR552" s="73"/>
      <c r="JS552" s="73"/>
      <c r="JT552" s="73"/>
      <c r="JU552" s="73"/>
      <c r="JV552" s="73"/>
      <c r="JW552" s="73"/>
      <c r="JX552" s="73"/>
      <c r="JY552" s="73"/>
      <c r="JZ552" s="73"/>
      <c r="KA552" s="73"/>
      <c r="KB552" s="73"/>
      <c r="KC552" s="73"/>
      <c r="KD552" s="73"/>
      <c r="KE552" s="73"/>
      <c r="KF552" s="73"/>
      <c r="KG552" s="73"/>
    </row>
    <row r="553" spans="1:293" s="153" customFormat="1" ht="12" customHeight="1" x14ac:dyDescent="0.25">
      <c r="A553" s="233">
        <v>24</v>
      </c>
      <c r="B553" s="234" t="s">
        <v>1258</v>
      </c>
      <c r="C553" s="234" t="s">
        <v>1293</v>
      </c>
      <c r="D553" s="245">
        <v>20140429</v>
      </c>
      <c r="E553" s="244" t="s">
        <v>2372</v>
      </c>
      <c r="F553" s="244" t="s">
        <v>2469</v>
      </c>
      <c r="G553" s="244" t="s">
        <v>24</v>
      </c>
      <c r="H553" s="238" t="s">
        <v>258</v>
      </c>
      <c r="I553" s="247" t="s">
        <v>1246</v>
      </c>
      <c r="J553" s="236" t="s">
        <v>100</v>
      </c>
      <c r="K553" s="248"/>
      <c r="L553" s="249">
        <v>7111000</v>
      </c>
      <c r="M553" s="249">
        <v>0</v>
      </c>
      <c r="N553" s="143">
        <v>7111000</v>
      </c>
      <c r="O553" s="143"/>
      <c r="P553" s="142"/>
      <c r="Q553" s="142"/>
      <c r="R553" s="142"/>
      <c r="S553" s="142"/>
      <c r="T553" s="142"/>
      <c r="U553" s="142"/>
      <c r="V553" s="142"/>
      <c r="W553" s="142"/>
      <c r="X553" s="142"/>
      <c r="Y553" s="140">
        <v>0</v>
      </c>
      <c r="Z553" s="140">
        <v>0</v>
      </c>
      <c r="AA553" s="140">
        <v>7111112</v>
      </c>
      <c r="AB553" s="139">
        <v>0</v>
      </c>
      <c r="AC553" s="139">
        <v>0</v>
      </c>
      <c r="AD553" s="139">
        <v>0</v>
      </c>
      <c r="AE553" s="141">
        <v>7111112</v>
      </c>
      <c r="AF553" s="141">
        <v>7111112</v>
      </c>
      <c r="AG553" s="139">
        <v>-112</v>
      </c>
      <c r="AH553" s="240"/>
      <c r="AI553" s="142"/>
      <c r="AJ553" s="142"/>
      <c r="AK553" s="142"/>
      <c r="AL553" s="142" t="s">
        <v>2372</v>
      </c>
      <c r="AM553" s="142" t="s">
        <v>2372</v>
      </c>
      <c r="AN553" s="250"/>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c r="CE553" s="73"/>
      <c r="CF553" s="73"/>
      <c r="CG553" s="73"/>
      <c r="CH553" s="73"/>
      <c r="CI553" s="73"/>
      <c r="CJ553" s="73"/>
      <c r="CK553" s="73"/>
      <c r="CL553" s="73"/>
      <c r="CM553" s="73"/>
      <c r="CN553" s="73"/>
      <c r="CO553" s="73"/>
      <c r="CP553" s="73"/>
      <c r="CQ553" s="73"/>
      <c r="CR553" s="73"/>
      <c r="CS553" s="73"/>
      <c r="CT553" s="73"/>
      <c r="CU553" s="73"/>
      <c r="CV553" s="73"/>
      <c r="CW553" s="73"/>
      <c r="CX553" s="73"/>
      <c r="CY553" s="73"/>
      <c r="CZ553" s="73"/>
      <c r="DA553" s="73"/>
      <c r="DB553" s="73"/>
      <c r="DC553" s="73"/>
      <c r="DD553" s="73"/>
      <c r="DE553" s="73"/>
      <c r="DF553" s="73"/>
      <c r="DG553" s="73"/>
      <c r="DH553" s="73"/>
      <c r="DI553" s="73"/>
      <c r="DJ553" s="73"/>
      <c r="DK553" s="73"/>
      <c r="DL553" s="73"/>
      <c r="DM553" s="73"/>
      <c r="DN553" s="73"/>
      <c r="DO553" s="73"/>
      <c r="DP553" s="73"/>
      <c r="DQ553" s="73"/>
      <c r="DR553" s="73"/>
      <c r="DS553" s="73"/>
      <c r="DT553" s="73"/>
      <c r="DU553" s="73"/>
      <c r="DV553" s="73"/>
      <c r="DW553" s="73"/>
      <c r="DX553" s="73"/>
      <c r="DY553" s="73"/>
      <c r="DZ553" s="73"/>
      <c r="EA553" s="73"/>
      <c r="EB553" s="73"/>
      <c r="EC553" s="73"/>
      <c r="ED553" s="73"/>
      <c r="EE553" s="73"/>
      <c r="EF553" s="73"/>
      <c r="EG553" s="73"/>
      <c r="EH553" s="73"/>
      <c r="EI553" s="73"/>
      <c r="EJ553" s="73"/>
      <c r="EK553" s="73"/>
      <c r="EL553" s="73"/>
      <c r="EM553" s="73"/>
      <c r="EN553" s="73"/>
      <c r="EO553" s="73"/>
      <c r="EP553" s="73"/>
      <c r="EQ553" s="73"/>
      <c r="ER553" s="73"/>
      <c r="ES553" s="73"/>
      <c r="ET553" s="73"/>
      <c r="EU553" s="73"/>
      <c r="EV553" s="73"/>
      <c r="EW553" s="73"/>
      <c r="EX553" s="73"/>
      <c r="EY553" s="73"/>
      <c r="EZ553" s="73"/>
      <c r="FA553" s="73"/>
      <c r="FB553" s="73"/>
      <c r="FC553" s="73"/>
      <c r="FD553" s="73"/>
      <c r="FE553" s="73"/>
      <c r="FF553" s="73"/>
      <c r="FG553" s="73"/>
      <c r="FH553" s="73"/>
      <c r="FI553" s="73"/>
      <c r="FJ553" s="73"/>
      <c r="FK553" s="73"/>
      <c r="FL553" s="73"/>
      <c r="FM553" s="73"/>
      <c r="FN553" s="73"/>
      <c r="FO553" s="73"/>
      <c r="FP553" s="73"/>
      <c r="FQ553" s="73"/>
      <c r="FR553" s="73"/>
      <c r="FS553" s="73"/>
      <c r="FT553" s="73"/>
      <c r="FU553" s="73"/>
      <c r="FV553" s="73"/>
      <c r="FW553" s="73"/>
      <c r="FX553" s="73"/>
      <c r="FY553" s="73"/>
      <c r="FZ553" s="73"/>
      <c r="GA553" s="73"/>
      <c r="GB553" s="73"/>
      <c r="GC553" s="73"/>
      <c r="GD553" s="73"/>
      <c r="GE553" s="73"/>
      <c r="GF553" s="73"/>
      <c r="GG553" s="73"/>
      <c r="GH553" s="73"/>
      <c r="GI553" s="73"/>
      <c r="GJ553" s="73"/>
      <c r="GK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c r="JD553" s="73"/>
      <c r="JE553" s="73"/>
      <c r="JF553" s="73"/>
      <c r="JG553" s="73"/>
      <c r="JH553" s="73"/>
      <c r="JI553" s="73"/>
      <c r="JJ553" s="73"/>
      <c r="JK553" s="73"/>
      <c r="JL553" s="73"/>
      <c r="JM553" s="73"/>
      <c r="JN553" s="73"/>
      <c r="JO553" s="73"/>
      <c r="JP553" s="73"/>
      <c r="JQ553" s="73"/>
      <c r="JR553" s="73"/>
      <c r="JS553" s="73"/>
      <c r="JT553" s="73"/>
      <c r="JU553" s="73"/>
      <c r="JV553" s="73"/>
      <c r="JW553" s="73"/>
      <c r="JX553" s="73"/>
      <c r="JY553" s="73"/>
      <c r="JZ553" s="73"/>
      <c r="KA553" s="73"/>
      <c r="KB553" s="73"/>
      <c r="KC553" s="73"/>
      <c r="KD553" s="73"/>
      <c r="KE553" s="73"/>
      <c r="KF553" s="73"/>
      <c r="KG553" s="73"/>
    </row>
    <row r="554" spans="1:293" s="153" customFormat="1" ht="12" customHeight="1" x14ac:dyDescent="0.25">
      <c r="A554" s="233">
        <v>24</v>
      </c>
      <c r="B554" s="234" t="s">
        <v>1258</v>
      </c>
      <c r="C554" s="234" t="s">
        <v>1293</v>
      </c>
      <c r="D554" s="245">
        <v>20140430</v>
      </c>
      <c r="E554" s="244" t="s">
        <v>2373</v>
      </c>
      <c r="F554" s="244" t="s">
        <v>2469</v>
      </c>
      <c r="G554" s="244" t="s">
        <v>24</v>
      </c>
      <c r="H554" s="238" t="s">
        <v>2966</v>
      </c>
      <c r="I554" s="247" t="s">
        <v>1246</v>
      </c>
      <c r="J554" s="236" t="s">
        <v>100</v>
      </c>
      <c r="K554" s="248"/>
      <c r="L554" s="249">
        <v>1339000</v>
      </c>
      <c r="M554" s="249">
        <v>0</v>
      </c>
      <c r="N554" s="143">
        <v>1339000</v>
      </c>
      <c r="O554" s="143"/>
      <c r="P554" s="142"/>
      <c r="Q554" s="142"/>
      <c r="R554" s="142"/>
      <c r="S554" s="142"/>
      <c r="T554" s="142"/>
      <c r="U554" s="142"/>
      <c r="V554" s="142"/>
      <c r="W554" s="142"/>
      <c r="X554" s="142"/>
      <c r="Y554" s="140">
        <v>0</v>
      </c>
      <c r="Z554" s="140">
        <v>0</v>
      </c>
      <c r="AA554" s="140">
        <v>1339340</v>
      </c>
      <c r="AB554" s="139">
        <v>0</v>
      </c>
      <c r="AC554" s="139">
        <v>0</v>
      </c>
      <c r="AD554" s="139">
        <v>0</v>
      </c>
      <c r="AE554" s="141">
        <v>1339340</v>
      </c>
      <c r="AF554" s="141">
        <v>1339340</v>
      </c>
      <c r="AG554" s="139">
        <v>-340</v>
      </c>
      <c r="AH554" s="240"/>
      <c r="AI554" s="142"/>
      <c r="AJ554" s="142"/>
      <c r="AK554" s="142"/>
      <c r="AL554" s="142" t="s">
        <v>2373</v>
      </c>
      <c r="AM554" s="142" t="s">
        <v>2373</v>
      </c>
      <c r="AN554" s="250"/>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c r="CC554" s="73"/>
      <c r="CD554" s="73"/>
      <c r="CE554" s="73"/>
      <c r="CF554" s="73"/>
      <c r="CG554" s="73"/>
      <c r="CH554" s="73"/>
      <c r="CI554" s="73"/>
      <c r="CJ554" s="73"/>
      <c r="CK554" s="73"/>
      <c r="CL554" s="73"/>
      <c r="CM554" s="73"/>
      <c r="CN554" s="73"/>
      <c r="CO554" s="73"/>
      <c r="CP554" s="73"/>
      <c r="CQ554" s="73"/>
      <c r="CR554" s="73"/>
      <c r="CS554" s="73"/>
      <c r="CT554" s="73"/>
      <c r="CU554" s="73"/>
      <c r="CV554" s="73"/>
      <c r="CW554" s="73"/>
      <c r="CX554" s="73"/>
      <c r="CY554" s="73"/>
      <c r="CZ554" s="73"/>
      <c r="DA554" s="73"/>
      <c r="DB554" s="73"/>
      <c r="DC554" s="73"/>
      <c r="DD554" s="73"/>
      <c r="DE554" s="73"/>
      <c r="DF554" s="73"/>
      <c r="DG554" s="73"/>
      <c r="DH554" s="73"/>
      <c r="DI554" s="73"/>
      <c r="DJ554" s="73"/>
      <c r="DK554" s="73"/>
      <c r="DL554" s="73"/>
      <c r="DM554" s="73"/>
      <c r="DN554" s="73"/>
      <c r="DO554" s="73"/>
      <c r="DP554" s="73"/>
      <c r="DQ554" s="73"/>
      <c r="DR554" s="73"/>
      <c r="DS554" s="73"/>
      <c r="DT554" s="73"/>
      <c r="DU554" s="73"/>
      <c r="DV554" s="73"/>
      <c r="DW554" s="73"/>
      <c r="DX554" s="73"/>
      <c r="DY554" s="73"/>
      <c r="DZ554" s="73"/>
      <c r="EA554" s="73"/>
      <c r="EB554" s="73"/>
      <c r="EC554" s="73"/>
      <c r="ED554" s="73"/>
      <c r="EE554" s="73"/>
      <c r="EF554" s="73"/>
      <c r="EG554" s="73"/>
      <c r="EH554" s="73"/>
      <c r="EI554" s="73"/>
      <c r="EJ554" s="73"/>
      <c r="EK554" s="73"/>
      <c r="EL554" s="73"/>
      <c r="EM554" s="73"/>
      <c r="EN554" s="73"/>
      <c r="EO554" s="73"/>
      <c r="EP554" s="73"/>
      <c r="EQ554" s="73"/>
      <c r="ER554" s="73"/>
      <c r="ES554" s="73"/>
      <c r="ET554" s="73"/>
      <c r="EU554" s="73"/>
      <c r="EV554" s="73"/>
      <c r="EW554" s="73"/>
      <c r="EX554" s="73"/>
      <c r="EY554" s="73"/>
      <c r="EZ554" s="73"/>
      <c r="FA554" s="73"/>
      <c r="FB554" s="73"/>
      <c r="FC554" s="73"/>
      <c r="FD554" s="73"/>
      <c r="FE554" s="73"/>
      <c r="FF554" s="73"/>
      <c r="FG554" s="73"/>
      <c r="FH554" s="73"/>
      <c r="FI554" s="73"/>
      <c r="FJ554" s="73"/>
      <c r="FK554" s="73"/>
      <c r="FL554" s="73"/>
      <c r="FM554" s="73"/>
      <c r="FN554" s="73"/>
      <c r="FO554" s="73"/>
      <c r="FP554" s="73"/>
      <c r="FQ554" s="73"/>
      <c r="FR554" s="73"/>
      <c r="FS554" s="73"/>
      <c r="FT554" s="73"/>
      <c r="FU554" s="73"/>
      <c r="FV554" s="73"/>
      <c r="FW554" s="73"/>
      <c r="FX554" s="73"/>
      <c r="FY554" s="73"/>
      <c r="FZ554" s="73"/>
      <c r="GA554" s="73"/>
      <c r="GB554" s="73"/>
      <c r="GC554" s="73"/>
      <c r="GD554" s="73"/>
      <c r="GE554" s="73"/>
      <c r="GF554" s="73"/>
      <c r="GG554" s="73"/>
      <c r="GH554" s="73"/>
      <c r="GI554" s="73"/>
      <c r="GJ554" s="73"/>
      <c r="GK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c r="JD554" s="73"/>
      <c r="JE554" s="73"/>
      <c r="JF554" s="73"/>
      <c r="JG554" s="73"/>
      <c r="JH554" s="73"/>
      <c r="JI554" s="73"/>
      <c r="JJ554" s="73"/>
      <c r="JK554" s="73"/>
      <c r="JL554" s="73"/>
      <c r="JM554" s="73"/>
      <c r="JN554" s="73"/>
      <c r="JO554" s="73"/>
      <c r="JP554" s="73"/>
      <c r="JQ554" s="73"/>
      <c r="JR554" s="73"/>
      <c r="JS554" s="73"/>
      <c r="JT554" s="73"/>
      <c r="JU554" s="73"/>
      <c r="JV554" s="73"/>
      <c r="JW554" s="73"/>
      <c r="JX554" s="73"/>
      <c r="JY554" s="73"/>
      <c r="JZ554" s="73"/>
      <c r="KA554" s="73"/>
      <c r="KB554" s="73"/>
      <c r="KC554" s="73"/>
      <c r="KD554" s="73"/>
      <c r="KE554" s="73"/>
      <c r="KF554" s="73"/>
      <c r="KG554" s="73"/>
    </row>
    <row r="555" spans="1:293" s="153" customFormat="1" ht="12" customHeight="1" x14ac:dyDescent="0.25">
      <c r="A555" s="233">
        <v>24</v>
      </c>
      <c r="B555" s="234" t="s">
        <v>1258</v>
      </c>
      <c r="C555" s="234" t="s">
        <v>1293</v>
      </c>
      <c r="D555" s="245">
        <v>20140431</v>
      </c>
      <c r="E555" s="244" t="s">
        <v>2374</v>
      </c>
      <c r="F555" s="244" t="s">
        <v>2469</v>
      </c>
      <c r="G555" s="244" t="s">
        <v>24</v>
      </c>
      <c r="H555" s="238" t="s">
        <v>726</v>
      </c>
      <c r="I555" s="247" t="s">
        <v>1246</v>
      </c>
      <c r="J555" s="236" t="s">
        <v>100</v>
      </c>
      <c r="K555" s="248"/>
      <c r="L555" s="249">
        <v>4952000</v>
      </c>
      <c r="M555" s="249">
        <v>0</v>
      </c>
      <c r="N555" s="143">
        <v>4952000</v>
      </c>
      <c r="O555" s="143"/>
      <c r="P555" s="142"/>
      <c r="Q555" s="142"/>
      <c r="R555" s="142"/>
      <c r="S555" s="142"/>
      <c r="T555" s="142"/>
      <c r="U555" s="142"/>
      <c r="V555" s="142"/>
      <c r="W555" s="142"/>
      <c r="X555" s="142"/>
      <c r="Y555" s="140">
        <v>0</v>
      </c>
      <c r="Z555" s="140">
        <v>0</v>
      </c>
      <c r="AA555" s="140">
        <v>4951405</v>
      </c>
      <c r="AB555" s="139">
        <v>0</v>
      </c>
      <c r="AC555" s="139">
        <v>0</v>
      </c>
      <c r="AD555" s="139">
        <v>0</v>
      </c>
      <c r="AE555" s="141">
        <v>4951405</v>
      </c>
      <c r="AF555" s="141">
        <v>4951405</v>
      </c>
      <c r="AG555" s="139">
        <v>595</v>
      </c>
      <c r="AH555" s="240"/>
      <c r="AI555" s="142"/>
      <c r="AJ555" s="142"/>
      <c r="AK555" s="142"/>
      <c r="AL555" s="142" t="s">
        <v>2374</v>
      </c>
      <c r="AM555" s="142" t="s">
        <v>2374</v>
      </c>
      <c r="AN555" s="250"/>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c r="CC555" s="73"/>
      <c r="CD555" s="73"/>
      <c r="CE555" s="73"/>
      <c r="CF555" s="73"/>
      <c r="CG555" s="73"/>
      <c r="CH555" s="73"/>
      <c r="CI555" s="73"/>
      <c r="CJ555" s="73"/>
      <c r="CK555" s="73"/>
      <c r="CL555" s="73"/>
      <c r="CM555" s="73"/>
      <c r="CN555" s="73"/>
      <c r="CO555" s="73"/>
      <c r="CP555" s="73"/>
      <c r="CQ555" s="73"/>
      <c r="CR555" s="73"/>
      <c r="CS555" s="73"/>
      <c r="CT555" s="73"/>
      <c r="CU555" s="73"/>
      <c r="CV555" s="73"/>
      <c r="CW555" s="73"/>
      <c r="CX555" s="73"/>
      <c r="CY555" s="73"/>
      <c r="CZ555" s="73"/>
      <c r="DA555" s="73"/>
      <c r="DB555" s="73"/>
      <c r="DC555" s="73"/>
      <c r="DD555" s="73"/>
      <c r="DE555" s="73"/>
      <c r="DF555" s="73"/>
      <c r="DG555" s="73"/>
      <c r="DH555" s="73"/>
      <c r="DI555" s="73"/>
      <c r="DJ555" s="73"/>
      <c r="DK555" s="73"/>
      <c r="DL555" s="73"/>
      <c r="DM555" s="73"/>
      <c r="DN555" s="73"/>
      <c r="DO555" s="73"/>
      <c r="DP555" s="73"/>
      <c r="DQ555" s="73"/>
      <c r="DR555" s="73"/>
      <c r="DS555" s="73"/>
      <c r="DT555" s="73"/>
      <c r="DU555" s="73"/>
      <c r="DV555" s="73"/>
      <c r="DW555" s="73"/>
      <c r="DX555" s="73"/>
      <c r="DY555" s="73"/>
      <c r="DZ555" s="73"/>
      <c r="EA555" s="73"/>
      <c r="EB555" s="73"/>
      <c r="EC555" s="73"/>
      <c r="ED555" s="73"/>
      <c r="EE555" s="73"/>
      <c r="EF555" s="73"/>
      <c r="EG555" s="73"/>
      <c r="EH555" s="73"/>
      <c r="EI555" s="73"/>
      <c r="EJ555" s="73"/>
      <c r="EK555" s="73"/>
      <c r="EL555" s="73"/>
      <c r="EM555" s="73"/>
      <c r="EN555" s="73"/>
      <c r="EO555" s="73"/>
      <c r="EP555" s="73"/>
      <c r="EQ555" s="73"/>
      <c r="ER555" s="73"/>
      <c r="ES555" s="73"/>
      <c r="ET555" s="73"/>
      <c r="EU555" s="73"/>
      <c r="EV555" s="73"/>
      <c r="EW555" s="73"/>
      <c r="EX555" s="73"/>
      <c r="EY555" s="73"/>
      <c r="EZ555" s="73"/>
      <c r="FA555" s="73"/>
      <c r="FB555" s="73"/>
      <c r="FC555" s="73"/>
      <c r="FD555" s="73"/>
      <c r="FE555" s="73"/>
      <c r="FF555" s="73"/>
      <c r="FG555" s="73"/>
      <c r="FH555" s="73"/>
      <c r="FI555" s="73"/>
      <c r="FJ555" s="73"/>
      <c r="FK555" s="73"/>
      <c r="FL555" s="73"/>
      <c r="FM555" s="73"/>
      <c r="FN555" s="73"/>
      <c r="FO555" s="73"/>
      <c r="FP555" s="73"/>
      <c r="FQ555" s="73"/>
      <c r="FR555" s="73"/>
      <c r="FS555" s="73"/>
      <c r="FT555" s="73"/>
      <c r="FU555" s="73"/>
      <c r="FV555" s="73"/>
      <c r="FW555" s="73"/>
      <c r="FX555" s="73"/>
      <c r="FY555" s="73"/>
      <c r="FZ555" s="73"/>
      <c r="GA555" s="73"/>
      <c r="GB555" s="73"/>
      <c r="GC555" s="73"/>
      <c r="GD555" s="73"/>
      <c r="GE555" s="73"/>
      <c r="GF555" s="73"/>
      <c r="GG555" s="73"/>
      <c r="GH555" s="73"/>
      <c r="GI555" s="73"/>
      <c r="GJ555" s="73"/>
      <c r="GK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c r="JD555" s="73"/>
      <c r="JE555" s="73"/>
      <c r="JF555" s="73"/>
      <c r="JG555" s="73"/>
      <c r="JH555" s="73"/>
      <c r="JI555" s="73"/>
      <c r="JJ555" s="73"/>
      <c r="JK555" s="73"/>
      <c r="JL555" s="73"/>
      <c r="JM555" s="73"/>
      <c r="JN555" s="73"/>
      <c r="JO555" s="73"/>
      <c r="JP555" s="73"/>
      <c r="JQ555" s="73"/>
      <c r="JR555" s="73"/>
      <c r="JS555" s="73"/>
      <c r="JT555" s="73"/>
      <c r="JU555" s="73"/>
      <c r="JV555" s="73"/>
      <c r="JW555" s="73"/>
      <c r="JX555" s="73"/>
      <c r="JY555" s="73"/>
      <c r="JZ555" s="73"/>
      <c r="KA555" s="73"/>
      <c r="KB555" s="73"/>
      <c r="KC555" s="73"/>
      <c r="KD555" s="73"/>
      <c r="KE555" s="73"/>
      <c r="KF555" s="73"/>
      <c r="KG555" s="73"/>
    </row>
    <row r="556" spans="1:293" s="153" customFormat="1" ht="12" customHeight="1" x14ac:dyDescent="0.25">
      <c r="A556" s="233">
        <v>24</v>
      </c>
      <c r="B556" s="234" t="s">
        <v>1258</v>
      </c>
      <c r="C556" s="234" t="s">
        <v>1293</v>
      </c>
      <c r="D556" s="245">
        <v>20140432</v>
      </c>
      <c r="E556" s="244" t="s">
        <v>2375</v>
      </c>
      <c r="F556" s="244" t="s">
        <v>2469</v>
      </c>
      <c r="G556" s="244" t="s">
        <v>24</v>
      </c>
      <c r="H556" s="238" t="s">
        <v>79</v>
      </c>
      <c r="I556" s="247" t="s">
        <v>1246</v>
      </c>
      <c r="J556" s="236" t="s">
        <v>100</v>
      </c>
      <c r="K556" s="248"/>
      <c r="L556" s="249">
        <v>4581000</v>
      </c>
      <c r="M556" s="249">
        <v>0</v>
      </c>
      <c r="N556" s="143">
        <v>4581000</v>
      </c>
      <c r="O556" s="143"/>
      <c r="P556" s="142"/>
      <c r="Q556" s="142"/>
      <c r="R556" s="142"/>
      <c r="S556" s="142"/>
      <c r="T556" s="142"/>
      <c r="U556" s="142"/>
      <c r="V556" s="142"/>
      <c r="W556" s="142"/>
      <c r="X556" s="142"/>
      <c r="Y556" s="140">
        <v>0</v>
      </c>
      <c r="Z556" s="140">
        <v>0</v>
      </c>
      <c r="AA556" s="140">
        <v>4580415</v>
      </c>
      <c r="AB556" s="139">
        <v>0</v>
      </c>
      <c r="AC556" s="139">
        <v>0</v>
      </c>
      <c r="AD556" s="139">
        <v>0</v>
      </c>
      <c r="AE556" s="141">
        <v>4580415</v>
      </c>
      <c r="AF556" s="141">
        <v>4580415</v>
      </c>
      <c r="AG556" s="139">
        <v>585</v>
      </c>
      <c r="AH556" s="240"/>
      <c r="AI556" s="142"/>
      <c r="AJ556" s="142"/>
      <c r="AK556" s="142"/>
      <c r="AL556" s="142" t="s">
        <v>2375</v>
      </c>
      <c r="AM556" s="142" t="s">
        <v>2375</v>
      </c>
      <c r="AN556" s="250"/>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c r="CC556" s="73"/>
      <c r="CD556" s="73"/>
      <c r="CE556" s="73"/>
      <c r="CF556" s="73"/>
      <c r="CG556" s="73"/>
      <c r="CH556" s="73"/>
      <c r="CI556" s="73"/>
      <c r="CJ556" s="73"/>
      <c r="CK556" s="73"/>
      <c r="CL556" s="73"/>
      <c r="CM556" s="73"/>
      <c r="CN556" s="73"/>
      <c r="CO556" s="73"/>
      <c r="CP556" s="73"/>
      <c r="CQ556" s="73"/>
      <c r="CR556" s="73"/>
      <c r="CS556" s="73"/>
      <c r="CT556" s="73"/>
      <c r="CU556" s="73"/>
      <c r="CV556" s="73"/>
      <c r="CW556" s="73"/>
      <c r="CX556" s="73"/>
      <c r="CY556" s="73"/>
      <c r="CZ556" s="73"/>
      <c r="DA556" s="73"/>
      <c r="DB556" s="73"/>
      <c r="DC556" s="73"/>
      <c r="DD556" s="73"/>
      <c r="DE556" s="73"/>
      <c r="DF556" s="73"/>
      <c r="DG556" s="73"/>
      <c r="DH556" s="73"/>
      <c r="DI556" s="73"/>
      <c r="DJ556" s="73"/>
      <c r="DK556" s="73"/>
      <c r="DL556" s="73"/>
      <c r="DM556" s="73"/>
      <c r="DN556" s="73"/>
      <c r="DO556" s="73"/>
      <c r="DP556" s="73"/>
      <c r="DQ556" s="73"/>
      <c r="DR556" s="73"/>
      <c r="DS556" s="73"/>
      <c r="DT556" s="73"/>
      <c r="DU556" s="73"/>
      <c r="DV556" s="73"/>
      <c r="DW556" s="73"/>
      <c r="DX556" s="73"/>
      <c r="DY556" s="73"/>
      <c r="DZ556" s="73"/>
      <c r="EA556" s="73"/>
      <c r="EB556" s="73"/>
      <c r="EC556" s="73"/>
      <c r="ED556" s="73"/>
      <c r="EE556" s="73"/>
      <c r="EF556" s="73"/>
      <c r="EG556" s="73"/>
      <c r="EH556" s="73"/>
      <c r="EI556" s="73"/>
      <c r="EJ556" s="73"/>
      <c r="EK556" s="73"/>
      <c r="EL556" s="73"/>
      <c r="EM556" s="73"/>
      <c r="EN556" s="73"/>
      <c r="EO556" s="73"/>
      <c r="EP556" s="73"/>
      <c r="EQ556" s="73"/>
      <c r="ER556" s="73"/>
      <c r="ES556" s="73"/>
      <c r="ET556" s="73"/>
      <c r="EU556" s="73"/>
      <c r="EV556" s="73"/>
      <c r="EW556" s="73"/>
      <c r="EX556" s="73"/>
      <c r="EY556" s="73"/>
      <c r="EZ556" s="73"/>
      <c r="FA556" s="73"/>
      <c r="FB556" s="73"/>
      <c r="FC556" s="73"/>
      <c r="FD556" s="73"/>
      <c r="FE556" s="73"/>
      <c r="FF556" s="73"/>
      <c r="FG556" s="73"/>
      <c r="FH556" s="73"/>
      <c r="FI556" s="73"/>
      <c r="FJ556" s="73"/>
      <c r="FK556" s="73"/>
      <c r="FL556" s="73"/>
      <c r="FM556" s="73"/>
      <c r="FN556" s="73"/>
      <c r="FO556" s="73"/>
      <c r="FP556" s="73"/>
      <c r="FQ556" s="73"/>
      <c r="FR556" s="73"/>
      <c r="FS556" s="73"/>
      <c r="FT556" s="73"/>
      <c r="FU556" s="73"/>
      <c r="FV556" s="73"/>
      <c r="FW556" s="73"/>
      <c r="FX556" s="73"/>
      <c r="FY556" s="73"/>
      <c r="FZ556" s="73"/>
      <c r="GA556" s="73"/>
      <c r="GB556" s="73"/>
      <c r="GC556" s="73"/>
      <c r="GD556" s="73"/>
      <c r="GE556" s="73"/>
      <c r="GF556" s="73"/>
      <c r="GG556" s="73"/>
      <c r="GH556" s="73"/>
      <c r="GI556" s="73"/>
      <c r="GJ556" s="73"/>
      <c r="GK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c r="JD556" s="73"/>
      <c r="JE556" s="73"/>
      <c r="JF556" s="73"/>
      <c r="JG556" s="73"/>
      <c r="JH556" s="73"/>
      <c r="JI556" s="73"/>
      <c r="JJ556" s="73"/>
      <c r="JK556" s="73"/>
      <c r="JL556" s="73"/>
      <c r="JM556" s="73"/>
      <c r="JN556" s="73"/>
      <c r="JO556" s="73"/>
      <c r="JP556" s="73"/>
      <c r="JQ556" s="73"/>
      <c r="JR556" s="73"/>
      <c r="JS556" s="73"/>
      <c r="JT556" s="73"/>
      <c r="JU556" s="73"/>
      <c r="JV556" s="73"/>
      <c r="JW556" s="73"/>
      <c r="JX556" s="73"/>
      <c r="JY556" s="73"/>
      <c r="JZ556" s="73"/>
      <c r="KA556" s="73"/>
      <c r="KB556" s="73"/>
      <c r="KC556" s="73"/>
      <c r="KD556" s="73"/>
      <c r="KE556" s="73"/>
      <c r="KF556" s="73"/>
      <c r="KG556" s="73"/>
    </row>
    <row r="557" spans="1:293" s="153" customFormat="1" ht="12" customHeight="1" x14ac:dyDescent="0.25">
      <c r="A557" s="233">
        <v>24</v>
      </c>
      <c r="B557" s="234" t="s">
        <v>1258</v>
      </c>
      <c r="C557" s="234" t="s">
        <v>1293</v>
      </c>
      <c r="D557" s="245">
        <v>20140433</v>
      </c>
      <c r="E557" s="244" t="s">
        <v>2376</v>
      </c>
      <c r="F557" s="244" t="s">
        <v>2469</v>
      </c>
      <c r="G557" s="244" t="s">
        <v>24</v>
      </c>
      <c r="H557" s="238" t="s">
        <v>63</v>
      </c>
      <c r="I557" s="247" t="s">
        <v>1246</v>
      </c>
      <c r="J557" s="236" t="s">
        <v>100</v>
      </c>
      <c r="K557" s="248"/>
      <c r="L557" s="249">
        <v>7017000</v>
      </c>
      <c r="M557" s="249">
        <v>0</v>
      </c>
      <c r="N557" s="143">
        <v>7017000</v>
      </c>
      <c r="O557" s="143"/>
      <c r="P557" s="142"/>
      <c r="Q557" s="142"/>
      <c r="R557" s="142"/>
      <c r="S557" s="142"/>
      <c r="T557" s="142"/>
      <c r="U557" s="142"/>
      <c r="V557" s="142"/>
      <c r="W557" s="142"/>
      <c r="X557" s="142"/>
      <c r="Y557" s="140">
        <v>0</v>
      </c>
      <c r="Z557" s="140">
        <v>0</v>
      </c>
      <c r="AA557" s="140">
        <v>7016915</v>
      </c>
      <c r="AB557" s="139">
        <v>0</v>
      </c>
      <c r="AC557" s="139">
        <v>0</v>
      </c>
      <c r="AD557" s="139">
        <v>0</v>
      </c>
      <c r="AE557" s="141">
        <v>7016915</v>
      </c>
      <c r="AF557" s="141">
        <v>7016915</v>
      </c>
      <c r="AG557" s="139">
        <v>85</v>
      </c>
      <c r="AH557" s="240"/>
      <c r="AI557" s="142"/>
      <c r="AJ557" s="142"/>
      <c r="AK557" s="142"/>
      <c r="AL557" s="142" t="s">
        <v>2376</v>
      </c>
      <c r="AM557" s="142" t="s">
        <v>2376</v>
      </c>
      <c r="AN557" s="250"/>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c r="CC557" s="73"/>
      <c r="CD557" s="73"/>
      <c r="CE557" s="73"/>
      <c r="CF557" s="73"/>
      <c r="CG557" s="73"/>
      <c r="CH557" s="73"/>
      <c r="CI557" s="73"/>
      <c r="CJ557" s="73"/>
      <c r="CK557" s="73"/>
      <c r="CL557" s="73"/>
      <c r="CM557" s="73"/>
      <c r="CN557" s="73"/>
      <c r="CO557" s="73"/>
      <c r="CP557" s="73"/>
      <c r="CQ557" s="73"/>
      <c r="CR557" s="73"/>
      <c r="CS557" s="73"/>
      <c r="CT557" s="73"/>
      <c r="CU557" s="73"/>
      <c r="CV557" s="73"/>
      <c r="CW557" s="73"/>
      <c r="CX557" s="73"/>
      <c r="CY557" s="73"/>
      <c r="CZ557" s="73"/>
      <c r="DA557" s="73"/>
      <c r="DB557" s="73"/>
      <c r="DC557" s="73"/>
      <c r="DD557" s="73"/>
      <c r="DE557" s="73"/>
      <c r="DF557" s="73"/>
      <c r="DG557" s="73"/>
      <c r="DH557" s="73"/>
      <c r="DI557" s="73"/>
      <c r="DJ557" s="73"/>
      <c r="DK557" s="73"/>
      <c r="DL557" s="73"/>
      <c r="DM557" s="73"/>
      <c r="DN557" s="73"/>
      <c r="DO557" s="73"/>
      <c r="DP557" s="73"/>
      <c r="DQ557" s="73"/>
      <c r="DR557" s="73"/>
      <c r="DS557" s="73"/>
      <c r="DT557" s="73"/>
      <c r="DU557" s="73"/>
      <c r="DV557" s="73"/>
      <c r="DW557" s="73"/>
      <c r="DX557" s="73"/>
      <c r="DY557" s="73"/>
      <c r="DZ557" s="73"/>
      <c r="EA557" s="73"/>
      <c r="EB557" s="73"/>
      <c r="EC557" s="73"/>
      <c r="ED557" s="73"/>
      <c r="EE557" s="73"/>
      <c r="EF557" s="73"/>
      <c r="EG557" s="73"/>
      <c r="EH557" s="73"/>
      <c r="EI557" s="73"/>
      <c r="EJ557" s="73"/>
      <c r="EK557" s="73"/>
      <c r="EL557" s="73"/>
      <c r="EM557" s="73"/>
      <c r="EN557" s="73"/>
      <c r="EO557" s="73"/>
      <c r="EP557" s="73"/>
      <c r="EQ557" s="73"/>
      <c r="ER557" s="73"/>
      <c r="ES557" s="73"/>
      <c r="ET557" s="73"/>
      <c r="EU557" s="73"/>
      <c r="EV557" s="73"/>
      <c r="EW557" s="73"/>
      <c r="EX557" s="73"/>
      <c r="EY557" s="73"/>
      <c r="EZ557" s="73"/>
      <c r="FA557" s="73"/>
      <c r="FB557" s="73"/>
      <c r="FC557" s="73"/>
      <c r="FD557" s="73"/>
      <c r="FE557" s="73"/>
      <c r="FF557" s="73"/>
      <c r="FG557" s="73"/>
      <c r="FH557" s="73"/>
      <c r="FI557" s="73"/>
      <c r="FJ557" s="73"/>
      <c r="FK557" s="73"/>
      <c r="FL557" s="73"/>
      <c r="FM557" s="73"/>
      <c r="FN557" s="73"/>
      <c r="FO557" s="73"/>
      <c r="FP557" s="73"/>
      <c r="FQ557" s="73"/>
      <c r="FR557" s="73"/>
      <c r="FS557" s="73"/>
      <c r="FT557" s="73"/>
      <c r="FU557" s="73"/>
      <c r="FV557" s="73"/>
      <c r="FW557" s="73"/>
      <c r="FX557" s="73"/>
      <c r="FY557" s="73"/>
      <c r="FZ557" s="73"/>
      <c r="GA557" s="73"/>
      <c r="GB557" s="73"/>
      <c r="GC557" s="73"/>
      <c r="GD557" s="73"/>
      <c r="GE557" s="73"/>
      <c r="GF557" s="73"/>
      <c r="GG557" s="73"/>
      <c r="GH557" s="73"/>
      <c r="GI557" s="73"/>
      <c r="GJ557" s="73"/>
      <c r="GK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c r="JD557" s="73"/>
      <c r="JE557" s="73"/>
      <c r="JF557" s="73"/>
      <c r="JG557" s="73"/>
      <c r="JH557" s="73"/>
      <c r="JI557" s="73"/>
      <c r="JJ557" s="73"/>
      <c r="JK557" s="73"/>
      <c r="JL557" s="73"/>
      <c r="JM557" s="73"/>
      <c r="JN557" s="73"/>
      <c r="JO557" s="73"/>
      <c r="JP557" s="73"/>
      <c r="JQ557" s="73"/>
      <c r="JR557" s="73"/>
      <c r="JS557" s="73"/>
      <c r="JT557" s="73"/>
      <c r="JU557" s="73"/>
      <c r="JV557" s="73"/>
      <c r="JW557" s="73"/>
      <c r="JX557" s="73"/>
      <c r="JY557" s="73"/>
      <c r="JZ557" s="73"/>
      <c r="KA557" s="73"/>
      <c r="KB557" s="73"/>
      <c r="KC557" s="73"/>
      <c r="KD557" s="73"/>
      <c r="KE557" s="73"/>
      <c r="KF557" s="73"/>
      <c r="KG557" s="73"/>
    </row>
    <row r="558" spans="1:293" s="153" customFormat="1" ht="12" customHeight="1" x14ac:dyDescent="0.25">
      <c r="A558" s="233">
        <v>24</v>
      </c>
      <c r="B558" s="234" t="s">
        <v>1258</v>
      </c>
      <c r="C558" s="234" t="s">
        <v>1293</v>
      </c>
      <c r="D558" s="245">
        <v>20140434</v>
      </c>
      <c r="E558" s="244" t="s">
        <v>2377</v>
      </c>
      <c r="F558" s="244" t="s">
        <v>2469</v>
      </c>
      <c r="G558" s="244" t="s">
        <v>24</v>
      </c>
      <c r="H558" s="238" t="s">
        <v>486</v>
      </c>
      <c r="I558" s="247" t="s">
        <v>1246</v>
      </c>
      <c r="J558" s="236" t="s">
        <v>100</v>
      </c>
      <c r="K558" s="248"/>
      <c r="L558" s="249">
        <v>7900000</v>
      </c>
      <c r="M558" s="249">
        <v>0</v>
      </c>
      <c r="N558" s="143">
        <v>7900000</v>
      </c>
      <c r="O558" s="143"/>
      <c r="P558" s="142"/>
      <c r="Q558" s="142"/>
      <c r="R558" s="142"/>
      <c r="S558" s="142"/>
      <c r="T558" s="142"/>
      <c r="U558" s="142"/>
      <c r="V558" s="142"/>
      <c r="W558" s="142"/>
      <c r="X558" s="142"/>
      <c r="Y558" s="140">
        <v>0</v>
      </c>
      <c r="Z558" s="140">
        <v>0</v>
      </c>
      <c r="AA558" s="140">
        <v>7900000</v>
      </c>
      <c r="AB558" s="139">
        <v>0</v>
      </c>
      <c r="AC558" s="139">
        <v>0</v>
      </c>
      <c r="AD558" s="139">
        <v>0</v>
      </c>
      <c r="AE558" s="141">
        <v>7900000</v>
      </c>
      <c r="AF558" s="141">
        <v>7900000</v>
      </c>
      <c r="AG558" s="139">
        <v>0</v>
      </c>
      <c r="AH558" s="240"/>
      <c r="AI558" s="142"/>
      <c r="AJ558" s="142"/>
      <c r="AK558" s="142"/>
      <c r="AL558" s="142" t="s">
        <v>2377</v>
      </c>
      <c r="AM558" s="142" t="s">
        <v>2377</v>
      </c>
      <c r="AN558" s="250"/>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c r="CC558" s="73"/>
      <c r="CD558" s="73"/>
      <c r="CE558" s="73"/>
      <c r="CF558" s="73"/>
      <c r="CG558" s="73"/>
      <c r="CH558" s="73"/>
      <c r="CI558" s="73"/>
      <c r="CJ558" s="73"/>
      <c r="CK558" s="73"/>
      <c r="CL558" s="73"/>
      <c r="CM558" s="73"/>
      <c r="CN558" s="73"/>
      <c r="CO558" s="73"/>
      <c r="CP558" s="73"/>
      <c r="CQ558" s="73"/>
      <c r="CR558" s="73"/>
      <c r="CS558" s="73"/>
      <c r="CT558" s="73"/>
      <c r="CU558" s="73"/>
      <c r="CV558" s="73"/>
      <c r="CW558" s="73"/>
      <c r="CX558" s="73"/>
      <c r="CY558" s="73"/>
      <c r="CZ558" s="73"/>
      <c r="DA558" s="73"/>
      <c r="DB558" s="73"/>
      <c r="DC558" s="73"/>
      <c r="DD558" s="73"/>
      <c r="DE558" s="73"/>
      <c r="DF558" s="73"/>
      <c r="DG558" s="73"/>
      <c r="DH558" s="73"/>
      <c r="DI558" s="73"/>
      <c r="DJ558" s="73"/>
      <c r="DK558" s="73"/>
      <c r="DL558" s="73"/>
      <c r="DM558" s="73"/>
      <c r="DN558" s="73"/>
      <c r="DO558" s="73"/>
      <c r="DP558" s="73"/>
      <c r="DQ558" s="73"/>
      <c r="DR558" s="73"/>
      <c r="DS558" s="73"/>
      <c r="DT558" s="73"/>
      <c r="DU558" s="73"/>
      <c r="DV558" s="73"/>
      <c r="DW558" s="73"/>
      <c r="DX558" s="73"/>
      <c r="DY558" s="73"/>
      <c r="DZ558" s="73"/>
      <c r="EA558" s="73"/>
      <c r="EB558" s="73"/>
      <c r="EC558" s="73"/>
      <c r="ED558" s="73"/>
      <c r="EE558" s="73"/>
      <c r="EF558" s="73"/>
      <c r="EG558" s="73"/>
      <c r="EH558" s="73"/>
      <c r="EI558" s="73"/>
      <c r="EJ558" s="73"/>
      <c r="EK558" s="73"/>
      <c r="EL558" s="73"/>
      <c r="EM558" s="73"/>
      <c r="EN558" s="73"/>
      <c r="EO558" s="73"/>
      <c r="EP558" s="73"/>
      <c r="EQ558" s="73"/>
      <c r="ER558" s="73"/>
      <c r="ES558" s="73"/>
      <c r="ET558" s="73"/>
      <c r="EU558" s="73"/>
      <c r="EV558" s="73"/>
      <c r="EW558" s="73"/>
      <c r="EX558" s="73"/>
      <c r="EY558" s="73"/>
      <c r="EZ558" s="73"/>
      <c r="FA558" s="73"/>
      <c r="FB558" s="73"/>
      <c r="FC558" s="73"/>
      <c r="FD558" s="73"/>
      <c r="FE558" s="73"/>
      <c r="FF558" s="73"/>
      <c r="FG558" s="73"/>
      <c r="FH558" s="73"/>
      <c r="FI558" s="73"/>
      <c r="FJ558" s="73"/>
      <c r="FK558" s="73"/>
      <c r="FL558" s="73"/>
      <c r="FM558" s="73"/>
      <c r="FN558" s="73"/>
      <c r="FO558" s="73"/>
      <c r="FP558" s="73"/>
      <c r="FQ558" s="73"/>
      <c r="FR558" s="73"/>
      <c r="FS558" s="73"/>
      <c r="FT558" s="73"/>
      <c r="FU558" s="73"/>
      <c r="FV558" s="73"/>
      <c r="FW558" s="73"/>
      <c r="FX558" s="73"/>
      <c r="FY558" s="73"/>
      <c r="FZ558" s="73"/>
      <c r="GA558" s="73"/>
      <c r="GB558" s="73"/>
      <c r="GC558" s="73"/>
      <c r="GD558" s="73"/>
      <c r="GE558" s="73"/>
      <c r="GF558" s="73"/>
      <c r="GG558" s="73"/>
      <c r="GH558" s="73"/>
      <c r="GI558" s="73"/>
      <c r="GJ558" s="73"/>
      <c r="GK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c r="JD558" s="73"/>
      <c r="JE558" s="73"/>
      <c r="JF558" s="73"/>
      <c r="JG558" s="73"/>
      <c r="JH558" s="73"/>
      <c r="JI558" s="73"/>
      <c r="JJ558" s="73"/>
      <c r="JK558" s="73"/>
      <c r="JL558" s="73"/>
      <c r="JM558" s="73"/>
      <c r="JN558" s="73"/>
      <c r="JO558" s="73"/>
      <c r="JP558" s="73"/>
      <c r="JQ558" s="73"/>
      <c r="JR558" s="73"/>
      <c r="JS558" s="73"/>
      <c r="JT558" s="73"/>
      <c r="JU558" s="73"/>
      <c r="JV558" s="73"/>
      <c r="JW558" s="73"/>
      <c r="JX558" s="73"/>
      <c r="JY558" s="73"/>
      <c r="JZ558" s="73"/>
      <c r="KA558" s="73"/>
      <c r="KB558" s="73"/>
      <c r="KC558" s="73"/>
      <c r="KD558" s="73"/>
      <c r="KE558" s="73"/>
      <c r="KF558" s="73"/>
      <c r="KG558" s="73"/>
    </row>
    <row r="559" spans="1:293" s="153" customFormat="1" ht="12" customHeight="1" x14ac:dyDescent="0.25">
      <c r="A559" s="233">
        <v>24</v>
      </c>
      <c r="B559" s="234" t="s">
        <v>1258</v>
      </c>
      <c r="C559" s="234" t="s">
        <v>1293</v>
      </c>
      <c r="D559" s="245">
        <v>20140435</v>
      </c>
      <c r="E559" s="244" t="s">
        <v>2378</v>
      </c>
      <c r="F559" s="244" t="s">
        <v>2469</v>
      </c>
      <c r="G559" s="244" t="s">
        <v>24</v>
      </c>
      <c r="H559" s="238" t="s">
        <v>248</v>
      </c>
      <c r="I559" s="247" t="s">
        <v>1246</v>
      </c>
      <c r="J559" s="236" t="s">
        <v>100</v>
      </c>
      <c r="K559" s="248"/>
      <c r="L559" s="249">
        <v>6500000</v>
      </c>
      <c r="M559" s="249">
        <v>0</v>
      </c>
      <c r="N559" s="143">
        <v>6500000</v>
      </c>
      <c r="O559" s="143"/>
      <c r="P559" s="142"/>
      <c r="Q559" s="142"/>
      <c r="R559" s="142"/>
      <c r="S559" s="142"/>
      <c r="T559" s="142"/>
      <c r="U559" s="142"/>
      <c r="V559" s="142"/>
      <c r="W559" s="142"/>
      <c r="X559" s="142"/>
      <c r="Y559" s="140">
        <v>0</v>
      </c>
      <c r="Z559" s="140">
        <v>0</v>
      </c>
      <c r="AA559" s="140">
        <v>6500000</v>
      </c>
      <c r="AB559" s="139">
        <v>0</v>
      </c>
      <c r="AC559" s="139">
        <v>0</v>
      </c>
      <c r="AD559" s="139">
        <v>0</v>
      </c>
      <c r="AE559" s="141">
        <v>6500000</v>
      </c>
      <c r="AF559" s="141">
        <v>6500000</v>
      </c>
      <c r="AG559" s="139">
        <v>0</v>
      </c>
      <c r="AH559" s="240"/>
      <c r="AI559" s="142"/>
      <c r="AJ559" s="142"/>
      <c r="AK559" s="142"/>
      <c r="AL559" s="142" t="s">
        <v>2378</v>
      </c>
      <c r="AM559" s="142" t="s">
        <v>2378</v>
      </c>
      <c r="AN559" s="250"/>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c r="CC559" s="73"/>
      <c r="CD559" s="73"/>
      <c r="CE559" s="73"/>
      <c r="CF559" s="73"/>
      <c r="CG559" s="73"/>
      <c r="CH559" s="73"/>
      <c r="CI559" s="73"/>
      <c r="CJ559" s="73"/>
      <c r="CK559" s="73"/>
      <c r="CL559" s="73"/>
      <c r="CM559" s="73"/>
      <c r="CN559" s="73"/>
      <c r="CO559" s="73"/>
      <c r="CP559" s="73"/>
      <c r="CQ559" s="73"/>
      <c r="CR559" s="73"/>
      <c r="CS559" s="73"/>
      <c r="CT559" s="73"/>
      <c r="CU559" s="73"/>
      <c r="CV559" s="73"/>
      <c r="CW559" s="73"/>
      <c r="CX559" s="73"/>
      <c r="CY559" s="73"/>
      <c r="CZ559" s="73"/>
      <c r="DA559" s="73"/>
      <c r="DB559" s="73"/>
      <c r="DC559" s="73"/>
      <c r="DD559" s="73"/>
      <c r="DE559" s="73"/>
      <c r="DF559" s="73"/>
      <c r="DG559" s="73"/>
      <c r="DH559" s="73"/>
      <c r="DI559" s="73"/>
      <c r="DJ559" s="73"/>
      <c r="DK559" s="73"/>
      <c r="DL559" s="73"/>
      <c r="DM559" s="73"/>
      <c r="DN559" s="73"/>
      <c r="DO559" s="73"/>
      <c r="DP559" s="73"/>
      <c r="DQ559" s="73"/>
      <c r="DR559" s="73"/>
      <c r="DS559" s="73"/>
      <c r="DT559" s="73"/>
      <c r="DU559" s="73"/>
      <c r="DV559" s="73"/>
      <c r="DW559" s="73"/>
      <c r="DX559" s="73"/>
      <c r="DY559" s="73"/>
      <c r="DZ559" s="73"/>
      <c r="EA559" s="73"/>
      <c r="EB559" s="73"/>
      <c r="EC559" s="73"/>
      <c r="ED559" s="73"/>
      <c r="EE559" s="73"/>
      <c r="EF559" s="73"/>
      <c r="EG559" s="73"/>
      <c r="EH559" s="73"/>
      <c r="EI559" s="73"/>
      <c r="EJ559" s="73"/>
      <c r="EK559" s="73"/>
      <c r="EL559" s="73"/>
      <c r="EM559" s="73"/>
      <c r="EN559" s="73"/>
      <c r="EO559" s="73"/>
      <c r="EP559" s="73"/>
      <c r="EQ559" s="73"/>
      <c r="ER559" s="73"/>
      <c r="ES559" s="73"/>
      <c r="ET559" s="73"/>
      <c r="EU559" s="73"/>
      <c r="EV559" s="73"/>
      <c r="EW559" s="73"/>
      <c r="EX559" s="73"/>
      <c r="EY559" s="73"/>
      <c r="EZ559" s="73"/>
      <c r="FA559" s="73"/>
      <c r="FB559" s="73"/>
      <c r="FC559" s="73"/>
      <c r="FD559" s="73"/>
      <c r="FE559" s="73"/>
      <c r="FF559" s="73"/>
      <c r="FG559" s="73"/>
      <c r="FH559" s="73"/>
      <c r="FI559" s="73"/>
      <c r="FJ559" s="73"/>
      <c r="FK559" s="73"/>
      <c r="FL559" s="73"/>
      <c r="FM559" s="73"/>
      <c r="FN559" s="73"/>
      <c r="FO559" s="73"/>
      <c r="FP559" s="73"/>
      <c r="FQ559" s="73"/>
      <c r="FR559" s="73"/>
      <c r="FS559" s="73"/>
      <c r="FT559" s="73"/>
      <c r="FU559" s="73"/>
      <c r="FV559" s="73"/>
      <c r="FW559" s="73"/>
      <c r="FX559" s="73"/>
      <c r="FY559" s="73"/>
      <c r="FZ559" s="73"/>
      <c r="GA559" s="73"/>
      <c r="GB559" s="73"/>
      <c r="GC559" s="73"/>
      <c r="GD559" s="73"/>
      <c r="GE559" s="73"/>
      <c r="GF559" s="73"/>
      <c r="GG559" s="73"/>
      <c r="GH559" s="73"/>
      <c r="GI559" s="73"/>
      <c r="GJ559" s="73"/>
      <c r="GK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c r="JD559" s="73"/>
      <c r="JE559" s="73"/>
      <c r="JF559" s="73"/>
      <c r="JG559" s="73"/>
      <c r="JH559" s="73"/>
      <c r="JI559" s="73"/>
      <c r="JJ559" s="73"/>
      <c r="JK559" s="73"/>
      <c r="JL559" s="73"/>
      <c r="JM559" s="73"/>
      <c r="JN559" s="73"/>
      <c r="JO559" s="73"/>
      <c r="JP559" s="73"/>
      <c r="JQ559" s="73"/>
      <c r="JR559" s="73"/>
      <c r="JS559" s="73"/>
      <c r="JT559" s="73"/>
      <c r="JU559" s="73"/>
      <c r="JV559" s="73"/>
      <c r="JW559" s="73"/>
      <c r="JX559" s="73"/>
      <c r="JY559" s="73"/>
      <c r="JZ559" s="73"/>
      <c r="KA559" s="73"/>
      <c r="KB559" s="73"/>
      <c r="KC559" s="73"/>
      <c r="KD559" s="73"/>
      <c r="KE559" s="73"/>
      <c r="KF559" s="73"/>
      <c r="KG559" s="73"/>
    </row>
    <row r="560" spans="1:293" s="153" customFormat="1" ht="12" customHeight="1" x14ac:dyDescent="0.25">
      <c r="A560" s="233">
        <v>24</v>
      </c>
      <c r="B560" s="234" t="s">
        <v>1258</v>
      </c>
      <c r="C560" s="234" t="s">
        <v>1293</v>
      </c>
      <c r="D560" s="245">
        <v>20140436</v>
      </c>
      <c r="E560" s="244" t="s">
        <v>2379</v>
      </c>
      <c r="F560" s="244" t="s">
        <v>2469</v>
      </c>
      <c r="G560" s="244" t="s">
        <v>24</v>
      </c>
      <c r="H560" s="238" t="s">
        <v>79</v>
      </c>
      <c r="I560" s="247" t="s">
        <v>1246</v>
      </c>
      <c r="J560" s="236" t="s">
        <v>100</v>
      </c>
      <c r="K560" s="248"/>
      <c r="L560" s="249">
        <v>6377000</v>
      </c>
      <c r="M560" s="249">
        <v>0</v>
      </c>
      <c r="N560" s="143">
        <v>6377000</v>
      </c>
      <c r="O560" s="143"/>
      <c r="P560" s="142"/>
      <c r="Q560" s="142"/>
      <c r="R560" s="142"/>
      <c r="S560" s="142"/>
      <c r="T560" s="142"/>
      <c r="U560" s="142"/>
      <c r="V560" s="142"/>
      <c r="W560" s="142"/>
      <c r="X560" s="142"/>
      <c r="Y560" s="140">
        <v>0</v>
      </c>
      <c r="Z560" s="140">
        <v>0</v>
      </c>
      <c r="AA560" s="140">
        <v>6377441</v>
      </c>
      <c r="AB560" s="139">
        <v>0</v>
      </c>
      <c r="AC560" s="139">
        <v>0</v>
      </c>
      <c r="AD560" s="139">
        <v>0</v>
      </c>
      <c r="AE560" s="141">
        <v>6377441</v>
      </c>
      <c r="AF560" s="141">
        <v>6377441</v>
      </c>
      <c r="AG560" s="139">
        <v>-441</v>
      </c>
      <c r="AH560" s="240"/>
      <c r="AI560" s="142"/>
      <c r="AJ560" s="142"/>
      <c r="AK560" s="142"/>
      <c r="AL560" s="142" t="s">
        <v>2379</v>
      </c>
      <c r="AM560" s="142" t="s">
        <v>2379</v>
      </c>
      <c r="AN560" s="250"/>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c r="CC560" s="73"/>
      <c r="CD560" s="73"/>
      <c r="CE560" s="73"/>
      <c r="CF560" s="73"/>
      <c r="CG560" s="73"/>
      <c r="CH560" s="73"/>
      <c r="CI560" s="73"/>
      <c r="CJ560" s="73"/>
      <c r="CK560" s="73"/>
      <c r="CL560" s="73"/>
      <c r="CM560" s="73"/>
      <c r="CN560" s="73"/>
      <c r="CO560" s="73"/>
      <c r="CP560" s="73"/>
      <c r="CQ560" s="73"/>
      <c r="CR560" s="73"/>
      <c r="CS560" s="73"/>
      <c r="CT560" s="73"/>
      <c r="CU560" s="73"/>
      <c r="CV560" s="73"/>
      <c r="CW560" s="73"/>
      <c r="CX560" s="73"/>
      <c r="CY560" s="73"/>
      <c r="CZ560" s="73"/>
      <c r="DA560" s="73"/>
      <c r="DB560" s="73"/>
      <c r="DC560" s="73"/>
      <c r="DD560" s="73"/>
      <c r="DE560" s="73"/>
      <c r="DF560" s="73"/>
      <c r="DG560" s="73"/>
      <c r="DH560" s="73"/>
      <c r="DI560" s="73"/>
      <c r="DJ560" s="73"/>
      <c r="DK560" s="73"/>
      <c r="DL560" s="73"/>
      <c r="DM560" s="73"/>
      <c r="DN560" s="73"/>
      <c r="DO560" s="73"/>
      <c r="DP560" s="73"/>
      <c r="DQ560" s="73"/>
      <c r="DR560" s="73"/>
      <c r="DS560" s="73"/>
      <c r="DT560" s="73"/>
      <c r="DU560" s="73"/>
      <c r="DV560" s="73"/>
      <c r="DW560" s="73"/>
      <c r="DX560" s="73"/>
      <c r="DY560" s="73"/>
      <c r="DZ560" s="73"/>
      <c r="EA560" s="73"/>
      <c r="EB560" s="73"/>
      <c r="EC560" s="73"/>
      <c r="ED560" s="73"/>
      <c r="EE560" s="73"/>
      <c r="EF560" s="73"/>
      <c r="EG560" s="73"/>
      <c r="EH560" s="73"/>
      <c r="EI560" s="73"/>
      <c r="EJ560" s="73"/>
      <c r="EK560" s="73"/>
      <c r="EL560" s="73"/>
      <c r="EM560" s="73"/>
      <c r="EN560" s="73"/>
      <c r="EO560" s="73"/>
      <c r="EP560" s="73"/>
      <c r="EQ560" s="73"/>
      <c r="ER560" s="73"/>
      <c r="ES560" s="73"/>
      <c r="ET560" s="73"/>
      <c r="EU560" s="73"/>
      <c r="EV560" s="73"/>
      <c r="EW560" s="73"/>
      <c r="EX560" s="73"/>
      <c r="EY560" s="73"/>
      <c r="EZ560" s="73"/>
      <c r="FA560" s="73"/>
      <c r="FB560" s="73"/>
      <c r="FC560" s="73"/>
      <c r="FD560" s="73"/>
      <c r="FE560" s="73"/>
      <c r="FF560" s="73"/>
      <c r="FG560" s="73"/>
      <c r="FH560" s="73"/>
      <c r="FI560" s="73"/>
      <c r="FJ560" s="73"/>
      <c r="FK560" s="73"/>
      <c r="FL560" s="73"/>
      <c r="FM560" s="73"/>
      <c r="FN560" s="73"/>
      <c r="FO560" s="73"/>
      <c r="FP560" s="73"/>
      <c r="FQ560" s="73"/>
      <c r="FR560" s="73"/>
      <c r="FS560" s="73"/>
      <c r="FT560" s="73"/>
      <c r="FU560" s="73"/>
      <c r="FV560" s="73"/>
      <c r="FW560" s="73"/>
      <c r="FX560" s="73"/>
      <c r="FY560" s="73"/>
      <c r="FZ560" s="73"/>
      <c r="GA560" s="73"/>
      <c r="GB560" s="73"/>
      <c r="GC560" s="73"/>
      <c r="GD560" s="73"/>
      <c r="GE560" s="73"/>
      <c r="GF560" s="73"/>
      <c r="GG560" s="73"/>
      <c r="GH560" s="73"/>
      <c r="GI560" s="73"/>
      <c r="GJ560" s="73"/>
      <c r="GK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c r="JD560" s="73"/>
      <c r="JE560" s="73"/>
      <c r="JF560" s="73"/>
      <c r="JG560" s="73"/>
      <c r="JH560" s="73"/>
      <c r="JI560" s="73"/>
      <c r="JJ560" s="73"/>
      <c r="JK560" s="73"/>
      <c r="JL560" s="73"/>
      <c r="JM560" s="73"/>
      <c r="JN560" s="73"/>
      <c r="JO560" s="73"/>
      <c r="JP560" s="73"/>
      <c r="JQ560" s="73"/>
      <c r="JR560" s="73"/>
      <c r="JS560" s="73"/>
      <c r="JT560" s="73"/>
      <c r="JU560" s="73"/>
      <c r="JV560" s="73"/>
      <c r="JW560" s="73"/>
      <c r="JX560" s="73"/>
      <c r="JY560" s="73"/>
      <c r="JZ560" s="73"/>
      <c r="KA560" s="73"/>
      <c r="KB560" s="73"/>
      <c r="KC560" s="73"/>
      <c r="KD560" s="73"/>
      <c r="KE560" s="73"/>
      <c r="KF560" s="73"/>
      <c r="KG560" s="73"/>
    </row>
    <row r="561" spans="1:293" s="153" customFormat="1" ht="12" customHeight="1" x14ac:dyDescent="0.25">
      <c r="A561" s="233">
        <v>24</v>
      </c>
      <c r="B561" s="234" t="s">
        <v>1258</v>
      </c>
      <c r="C561" s="234" t="s">
        <v>1293</v>
      </c>
      <c r="D561" s="245">
        <v>20140437</v>
      </c>
      <c r="E561" s="244" t="s">
        <v>2380</v>
      </c>
      <c r="F561" s="244" t="s">
        <v>2469</v>
      </c>
      <c r="G561" s="244" t="s">
        <v>24</v>
      </c>
      <c r="H561" s="238" t="s">
        <v>192</v>
      </c>
      <c r="I561" s="247" t="s">
        <v>1246</v>
      </c>
      <c r="J561" s="236" t="s">
        <v>100</v>
      </c>
      <c r="K561" s="248"/>
      <c r="L561" s="249">
        <v>7889000</v>
      </c>
      <c r="M561" s="249">
        <v>0</v>
      </c>
      <c r="N561" s="143">
        <v>7889000</v>
      </c>
      <c r="O561" s="143"/>
      <c r="P561" s="142"/>
      <c r="Q561" s="142"/>
      <c r="R561" s="142"/>
      <c r="S561" s="142"/>
      <c r="T561" s="142"/>
      <c r="U561" s="142"/>
      <c r="V561" s="142"/>
      <c r="W561" s="142"/>
      <c r="X561" s="142"/>
      <c r="Y561" s="140">
        <v>0</v>
      </c>
      <c r="Z561" s="140">
        <v>0</v>
      </c>
      <c r="AA561" s="140">
        <v>7889000</v>
      </c>
      <c r="AB561" s="139">
        <v>0</v>
      </c>
      <c r="AC561" s="139">
        <v>0</v>
      </c>
      <c r="AD561" s="139">
        <v>0</v>
      </c>
      <c r="AE561" s="141">
        <v>7889000</v>
      </c>
      <c r="AF561" s="141">
        <v>7889000</v>
      </c>
      <c r="AG561" s="139">
        <v>0</v>
      </c>
      <c r="AH561" s="240"/>
      <c r="AI561" s="142"/>
      <c r="AJ561" s="142"/>
      <c r="AK561" s="142"/>
      <c r="AL561" s="142" t="s">
        <v>2380</v>
      </c>
      <c r="AM561" s="142" t="s">
        <v>2380</v>
      </c>
      <c r="AN561" s="250"/>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c r="CC561" s="73"/>
      <c r="CD561" s="73"/>
      <c r="CE561" s="73"/>
      <c r="CF561" s="73"/>
      <c r="CG561" s="73"/>
      <c r="CH561" s="73"/>
      <c r="CI561" s="73"/>
      <c r="CJ561" s="73"/>
      <c r="CK561" s="73"/>
      <c r="CL561" s="73"/>
      <c r="CM561" s="73"/>
      <c r="CN561" s="73"/>
      <c r="CO561" s="73"/>
      <c r="CP561" s="73"/>
      <c r="CQ561" s="73"/>
      <c r="CR561" s="73"/>
      <c r="CS561" s="73"/>
      <c r="CT561" s="73"/>
      <c r="CU561" s="73"/>
      <c r="CV561" s="73"/>
      <c r="CW561" s="73"/>
      <c r="CX561" s="73"/>
      <c r="CY561" s="73"/>
      <c r="CZ561" s="73"/>
      <c r="DA561" s="73"/>
      <c r="DB561" s="73"/>
      <c r="DC561" s="73"/>
      <c r="DD561" s="73"/>
      <c r="DE561" s="73"/>
      <c r="DF561" s="73"/>
      <c r="DG561" s="73"/>
      <c r="DH561" s="73"/>
      <c r="DI561" s="73"/>
      <c r="DJ561" s="73"/>
      <c r="DK561" s="73"/>
      <c r="DL561" s="73"/>
      <c r="DM561" s="73"/>
      <c r="DN561" s="73"/>
      <c r="DO561" s="73"/>
      <c r="DP561" s="73"/>
      <c r="DQ561" s="73"/>
      <c r="DR561" s="73"/>
      <c r="DS561" s="73"/>
      <c r="DT561" s="73"/>
      <c r="DU561" s="73"/>
      <c r="DV561" s="73"/>
      <c r="DW561" s="73"/>
      <c r="DX561" s="73"/>
      <c r="DY561" s="73"/>
      <c r="DZ561" s="73"/>
      <c r="EA561" s="73"/>
      <c r="EB561" s="73"/>
      <c r="EC561" s="73"/>
      <c r="ED561" s="73"/>
      <c r="EE561" s="73"/>
      <c r="EF561" s="73"/>
      <c r="EG561" s="73"/>
      <c r="EH561" s="73"/>
      <c r="EI561" s="73"/>
      <c r="EJ561" s="73"/>
      <c r="EK561" s="73"/>
      <c r="EL561" s="73"/>
      <c r="EM561" s="73"/>
      <c r="EN561" s="73"/>
      <c r="EO561" s="73"/>
      <c r="EP561" s="73"/>
      <c r="EQ561" s="73"/>
      <c r="ER561" s="73"/>
      <c r="ES561" s="73"/>
      <c r="ET561" s="73"/>
      <c r="EU561" s="73"/>
      <c r="EV561" s="73"/>
      <c r="EW561" s="73"/>
      <c r="EX561" s="73"/>
      <c r="EY561" s="73"/>
      <c r="EZ561" s="73"/>
      <c r="FA561" s="73"/>
      <c r="FB561" s="73"/>
      <c r="FC561" s="73"/>
      <c r="FD561" s="73"/>
      <c r="FE561" s="73"/>
      <c r="FF561" s="73"/>
      <c r="FG561" s="73"/>
      <c r="FH561" s="73"/>
      <c r="FI561" s="73"/>
      <c r="FJ561" s="73"/>
      <c r="FK561" s="73"/>
      <c r="FL561" s="73"/>
      <c r="FM561" s="73"/>
      <c r="FN561" s="73"/>
      <c r="FO561" s="73"/>
      <c r="FP561" s="73"/>
      <c r="FQ561" s="73"/>
      <c r="FR561" s="73"/>
      <c r="FS561" s="73"/>
      <c r="FT561" s="73"/>
      <c r="FU561" s="73"/>
      <c r="FV561" s="73"/>
      <c r="FW561" s="73"/>
      <c r="FX561" s="73"/>
      <c r="FY561" s="73"/>
      <c r="FZ561" s="73"/>
      <c r="GA561" s="73"/>
      <c r="GB561" s="73"/>
      <c r="GC561" s="73"/>
      <c r="GD561" s="73"/>
      <c r="GE561" s="73"/>
      <c r="GF561" s="73"/>
      <c r="GG561" s="73"/>
      <c r="GH561" s="73"/>
      <c r="GI561" s="73"/>
      <c r="GJ561" s="73"/>
      <c r="GK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c r="JD561" s="73"/>
      <c r="JE561" s="73"/>
      <c r="JF561" s="73"/>
      <c r="JG561" s="73"/>
      <c r="JH561" s="73"/>
      <c r="JI561" s="73"/>
      <c r="JJ561" s="73"/>
      <c r="JK561" s="73"/>
      <c r="JL561" s="73"/>
      <c r="JM561" s="73"/>
      <c r="JN561" s="73"/>
      <c r="JO561" s="73"/>
      <c r="JP561" s="73"/>
      <c r="JQ561" s="73"/>
      <c r="JR561" s="73"/>
      <c r="JS561" s="73"/>
      <c r="JT561" s="73"/>
      <c r="JU561" s="73"/>
      <c r="JV561" s="73"/>
      <c r="JW561" s="73"/>
      <c r="JX561" s="73"/>
      <c r="JY561" s="73"/>
      <c r="JZ561" s="73"/>
      <c r="KA561" s="73"/>
      <c r="KB561" s="73"/>
      <c r="KC561" s="73"/>
      <c r="KD561" s="73"/>
      <c r="KE561" s="73"/>
      <c r="KF561" s="73"/>
      <c r="KG561" s="73"/>
    </row>
    <row r="562" spans="1:293" s="153" customFormat="1" ht="12" customHeight="1" x14ac:dyDescent="0.25">
      <c r="A562" s="233">
        <v>24</v>
      </c>
      <c r="B562" s="234" t="s">
        <v>1258</v>
      </c>
      <c r="C562" s="234" t="s">
        <v>1293</v>
      </c>
      <c r="D562" s="245">
        <v>20140438</v>
      </c>
      <c r="E562" s="244" t="s">
        <v>2381</v>
      </c>
      <c r="F562" s="244" t="s">
        <v>2469</v>
      </c>
      <c r="G562" s="244" t="s">
        <v>24</v>
      </c>
      <c r="H562" s="238" t="s">
        <v>726</v>
      </c>
      <c r="I562" s="247" t="s">
        <v>1246</v>
      </c>
      <c r="J562" s="236" t="s">
        <v>100</v>
      </c>
      <c r="K562" s="248"/>
      <c r="L562" s="249">
        <v>5850000</v>
      </c>
      <c r="M562" s="249">
        <v>0</v>
      </c>
      <c r="N562" s="143">
        <v>5850000</v>
      </c>
      <c r="O562" s="143"/>
      <c r="P562" s="142"/>
      <c r="Q562" s="142"/>
      <c r="R562" s="142"/>
      <c r="S562" s="142"/>
      <c r="T562" s="142"/>
      <c r="U562" s="142"/>
      <c r="V562" s="142"/>
      <c r="W562" s="142"/>
      <c r="X562" s="142"/>
      <c r="Y562" s="140">
        <v>0</v>
      </c>
      <c r="Z562" s="140">
        <v>0</v>
      </c>
      <c r="AA562" s="140">
        <v>5850000</v>
      </c>
      <c r="AB562" s="139">
        <v>0</v>
      </c>
      <c r="AC562" s="139">
        <v>0</v>
      </c>
      <c r="AD562" s="139">
        <v>0</v>
      </c>
      <c r="AE562" s="141">
        <v>5850000</v>
      </c>
      <c r="AF562" s="141">
        <v>5850000</v>
      </c>
      <c r="AG562" s="139">
        <v>0</v>
      </c>
      <c r="AH562" s="240"/>
      <c r="AI562" s="142"/>
      <c r="AJ562" s="142"/>
      <c r="AK562" s="142"/>
      <c r="AL562" s="142" t="s">
        <v>2381</v>
      </c>
      <c r="AM562" s="142" t="s">
        <v>2381</v>
      </c>
      <c r="AN562" s="250"/>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c r="CC562" s="73"/>
      <c r="CD562" s="73"/>
      <c r="CE562" s="73"/>
      <c r="CF562" s="73"/>
      <c r="CG562" s="73"/>
      <c r="CH562" s="73"/>
      <c r="CI562" s="73"/>
      <c r="CJ562" s="73"/>
      <c r="CK562" s="73"/>
      <c r="CL562" s="73"/>
      <c r="CM562" s="73"/>
      <c r="CN562" s="73"/>
      <c r="CO562" s="73"/>
      <c r="CP562" s="73"/>
      <c r="CQ562" s="73"/>
      <c r="CR562" s="73"/>
      <c r="CS562" s="73"/>
      <c r="CT562" s="73"/>
      <c r="CU562" s="73"/>
      <c r="CV562" s="73"/>
      <c r="CW562" s="73"/>
      <c r="CX562" s="73"/>
      <c r="CY562" s="73"/>
      <c r="CZ562" s="73"/>
      <c r="DA562" s="73"/>
      <c r="DB562" s="73"/>
      <c r="DC562" s="73"/>
      <c r="DD562" s="73"/>
      <c r="DE562" s="73"/>
      <c r="DF562" s="73"/>
      <c r="DG562" s="73"/>
      <c r="DH562" s="73"/>
      <c r="DI562" s="73"/>
      <c r="DJ562" s="73"/>
      <c r="DK562" s="73"/>
      <c r="DL562" s="73"/>
      <c r="DM562" s="73"/>
      <c r="DN562" s="73"/>
      <c r="DO562" s="73"/>
      <c r="DP562" s="73"/>
      <c r="DQ562" s="73"/>
      <c r="DR562" s="73"/>
      <c r="DS562" s="73"/>
      <c r="DT562" s="73"/>
      <c r="DU562" s="73"/>
      <c r="DV562" s="73"/>
      <c r="DW562" s="73"/>
      <c r="DX562" s="73"/>
      <c r="DY562" s="73"/>
      <c r="DZ562" s="73"/>
      <c r="EA562" s="73"/>
      <c r="EB562" s="73"/>
      <c r="EC562" s="73"/>
      <c r="ED562" s="73"/>
      <c r="EE562" s="73"/>
      <c r="EF562" s="73"/>
      <c r="EG562" s="73"/>
      <c r="EH562" s="73"/>
      <c r="EI562" s="73"/>
      <c r="EJ562" s="73"/>
      <c r="EK562" s="73"/>
      <c r="EL562" s="73"/>
      <c r="EM562" s="73"/>
      <c r="EN562" s="73"/>
      <c r="EO562" s="73"/>
      <c r="EP562" s="73"/>
      <c r="EQ562" s="73"/>
      <c r="ER562" s="73"/>
      <c r="ES562" s="73"/>
      <c r="ET562" s="73"/>
      <c r="EU562" s="73"/>
      <c r="EV562" s="73"/>
      <c r="EW562" s="73"/>
      <c r="EX562" s="73"/>
      <c r="EY562" s="73"/>
      <c r="EZ562" s="73"/>
      <c r="FA562" s="73"/>
      <c r="FB562" s="73"/>
      <c r="FC562" s="73"/>
      <c r="FD562" s="73"/>
      <c r="FE562" s="73"/>
      <c r="FF562" s="73"/>
      <c r="FG562" s="73"/>
      <c r="FH562" s="73"/>
      <c r="FI562" s="73"/>
      <c r="FJ562" s="73"/>
      <c r="FK562" s="73"/>
      <c r="FL562" s="73"/>
      <c r="FM562" s="73"/>
      <c r="FN562" s="73"/>
      <c r="FO562" s="73"/>
      <c r="FP562" s="73"/>
      <c r="FQ562" s="73"/>
      <c r="FR562" s="73"/>
      <c r="FS562" s="73"/>
      <c r="FT562" s="73"/>
      <c r="FU562" s="73"/>
      <c r="FV562" s="73"/>
      <c r="FW562" s="73"/>
      <c r="FX562" s="73"/>
      <c r="FY562" s="73"/>
      <c r="FZ562" s="73"/>
      <c r="GA562" s="73"/>
      <c r="GB562" s="73"/>
      <c r="GC562" s="73"/>
      <c r="GD562" s="73"/>
      <c r="GE562" s="73"/>
      <c r="GF562" s="73"/>
      <c r="GG562" s="73"/>
      <c r="GH562" s="73"/>
      <c r="GI562" s="73"/>
      <c r="GJ562" s="73"/>
      <c r="GK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c r="JD562" s="73"/>
      <c r="JE562" s="73"/>
      <c r="JF562" s="73"/>
      <c r="JG562" s="73"/>
      <c r="JH562" s="73"/>
      <c r="JI562" s="73"/>
      <c r="JJ562" s="73"/>
      <c r="JK562" s="73"/>
      <c r="JL562" s="73"/>
      <c r="JM562" s="73"/>
      <c r="JN562" s="73"/>
      <c r="JO562" s="73"/>
      <c r="JP562" s="73"/>
      <c r="JQ562" s="73"/>
      <c r="JR562" s="73"/>
      <c r="JS562" s="73"/>
      <c r="JT562" s="73"/>
      <c r="JU562" s="73"/>
      <c r="JV562" s="73"/>
      <c r="JW562" s="73"/>
      <c r="JX562" s="73"/>
      <c r="JY562" s="73"/>
      <c r="JZ562" s="73"/>
      <c r="KA562" s="73"/>
      <c r="KB562" s="73"/>
      <c r="KC562" s="73"/>
      <c r="KD562" s="73"/>
      <c r="KE562" s="73"/>
      <c r="KF562" s="73"/>
      <c r="KG562" s="73"/>
    </row>
    <row r="563" spans="1:293" s="153" customFormat="1" ht="12" customHeight="1" x14ac:dyDescent="0.25">
      <c r="A563" s="233">
        <v>24</v>
      </c>
      <c r="B563" s="234" t="s">
        <v>1258</v>
      </c>
      <c r="C563" s="234" t="s">
        <v>1293</v>
      </c>
      <c r="D563" s="245">
        <v>20140439</v>
      </c>
      <c r="E563" s="244" t="s">
        <v>2382</v>
      </c>
      <c r="F563" s="244" t="s">
        <v>2469</v>
      </c>
      <c r="G563" s="244" t="s">
        <v>24</v>
      </c>
      <c r="H563" s="238" t="s">
        <v>244</v>
      </c>
      <c r="I563" s="247" t="s">
        <v>1246</v>
      </c>
      <c r="J563" s="236" t="s">
        <v>100</v>
      </c>
      <c r="K563" s="248"/>
      <c r="L563" s="249">
        <v>5000000</v>
      </c>
      <c r="M563" s="249">
        <v>0</v>
      </c>
      <c r="N563" s="143">
        <v>5000000</v>
      </c>
      <c r="O563" s="143"/>
      <c r="P563" s="142"/>
      <c r="Q563" s="142"/>
      <c r="R563" s="142"/>
      <c r="S563" s="142"/>
      <c r="T563" s="142"/>
      <c r="U563" s="142"/>
      <c r="V563" s="142"/>
      <c r="W563" s="142"/>
      <c r="X563" s="142"/>
      <c r="Y563" s="140">
        <v>0</v>
      </c>
      <c r="Z563" s="140">
        <v>0</v>
      </c>
      <c r="AA563" s="140">
        <v>5000000</v>
      </c>
      <c r="AB563" s="139">
        <v>0</v>
      </c>
      <c r="AC563" s="139">
        <v>0</v>
      </c>
      <c r="AD563" s="139">
        <v>0</v>
      </c>
      <c r="AE563" s="141">
        <v>5000000</v>
      </c>
      <c r="AF563" s="141">
        <v>5000000</v>
      </c>
      <c r="AG563" s="139">
        <v>0</v>
      </c>
      <c r="AH563" s="240"/>
      <c r="AI563" s="142"/>
      <c r="AJ563" s="142"/>
      <c r="AK563" s="142"/>
      <c r="AL563" s="142" t="s">
        <v>2382</v>
      </c>
      <c r="AM563" s="142" t="s">
        <v>2382</v>
      </c>
      <c r="AN563" s="250"/>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c r="CC563" s="73"/>
      <c r="CD563" s="73"/>
      <c r="CE563" s="73"/>
      <c r="CF563" s="73"/>
      <c r="CG563" s="73"/>
      <c r="CH563" s="73"/>
      <c r="CI563" s="73"/>
      <c r="CJ563" s="73"/>
      <c r="CK563" s="73"/>
      <c r="CL563" s="73"/>
      <c r="CM563" s="73"/>
      <c r="CN563" s="73"/>
      <c r="CO563" s="73"/>
      <c r="CP563" s="73"/>
      <c r="CQ563" s="73"/>
      <c r="CR563" s="73"/>
      <c r="CS563" s="73"/>
      <c r="CT563" s="73"/>
      <c r="CU563" s="73"/>
      <c r="CV563" s="73"/>
      <c r="CW563" s="73"/>
      <c r="CX563" s="73"/>
      <c r="CY563" s="73"/>
      <c r="CZ563" s="73"/>
      <c r="DA563" s="73"/>
      <c r="DB563" s="73"/>
      <c r="DC563" s="73"/>
      <c r="DD563" s="73"/>
      <c r="DE563" s="73"/>
      <c r="DF563" s="73"/>
      <c r="DG563" s="73"/>
      <c r="DH563" s="73"/>
      <c r="DI563" s="73"/>
      <c r="DJ563" s="73"/>
      <c r="DK563" s="73"/>
      <c r="DL563" s="73"/>
      <c r="DM563" s="73"/>
      <c r="DN563" s="73"/>
      <c r="DO563" s="73"/>
      <c r="DP563" s="73"/>
      <c r="DQ563" s="73"/>
      <c r="DR563" s="73"/>
      <c r="DS563" s="73"/>
      <c r="DT563" s="73"/>
      <c r="DU563" s="73"/>
      <c r="DV563" s="73"/>
      <c r="DW563" s="73"/>
      <c r="DX563" s="73"/>
      <c r="DY563" s="73"/>
      <c r="DZ563" s="73"/>
      <c r="EA563" s="73"/>
      <c r="EB563" s="73"/>
      <c r="EC563" s="73"/>
      <c r="ED563" s="73"/>
      <c r="EE563" s="73"/>
      <c r="EF563" s="73"/>
      <c r="EG563" s="73"/>
      <c r="EH563" s="73"/>
      <c r="EI563" s="73"/>
      <c r="EJ563" s="73"/>
      <c r="EK563" s="73"/>
      <c r="EL563" s="73"/>
      <c r="EM563" s="73"/>
      <c r="EN563" s="73"/>
      <c r="EO563" s="73"/>
      <c r="EP563" s="73"/>
      <c r="EQ563" s="73"/>
      <c r="ER563" s="73"/>
      <c r="ES563" s="73"/>
      <c r="ET563" s="73"/>
      <c r="EU563" s="73"/>
      <c r="EV563" s="73"/>
      <c r="EW563" s="73"/>
      <c r="EX563" s="73"/>
      <c r="EY563" s="73"/>
      <c r="EZ563" s="73"/>
      <c r="FA563" s="73"/>
      <c r="FB563" s="73"/>
      <c r="FC563" s="73"/>
      <c r="FD563" s="73"/>
      <c r="FE563" s="73"/>
      <c r="FF563" s="73"/>
      <c r="FG563" s="73"/>
      <c r="FH563" s="73"/>
      <c r="FI563" s="73"/>
      <c r="FJ563" s="73"/>
      <c r="FK563" s="73"/>
      <c r="FL563" s="73"/>
      <c r="FM563" s="73"/>
      <c r="FN563" s="73"/>
      <c r="FO563" s="73"/>
      <c r="FP563" s="73"/>
      <c r="FQ563" s="73"/>
      <c r="FR563" s="73"/>
      <c r="FS563" s="73"/>
      <c r="FT563" s="73"/>
      <c r="FU563" s="73"/>
      <c r="FV563" s="73"/>
      <c r="FW563" s="73"/>
      <c r="FX563" s="73"/>
      <c r="FY563" s="73"/>
      <c r="FZ563" s="73"/>
      <c r="GA563" s="73"/>
      <c r="GB563" s="73"/>
      <c r="GC563" s="73"/>
      <c r="GD563" s="73"/>
      <c r="GE563" s="73"/>
      <c r="GF563" s="73"/>
      <c r="GG563" s="73"/>
      <c r="GH563" s="73"/>
      <c r="GI563" s="73"/>
      <c r="GJ563" s="73"/>
      <c r="GK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c r="JD563" s="73"/>
      <c r="JE563" s="73"/>
      <c r="JF563" s="73"/>
      <c r="JG563" s="73"/>
      <c r="JH563" s="73"/>
      <c r="JI563" s="73"/>
      <c r="JJ563" s="73"/>
      <c r="JK563" s="73"/>
      <c r="JL563" s="73"/>
      <c r="JM563" s="73"/>
      <c r="JN563" s="73"/>
      <c r="JO563" s="73"/>
      <c r="JP563" s="73"/>
      <c r="JQ563" s="73"/>
      <c r="JR563" s="73"/>
      <c r="JS563" s="73"/>
      <c r="JT563" s="73"/>
      <c r="JU563" s="73"/>
      <c r="JV563" s="73"/>
      <c r="JW563" s="73"/>
      <c r="JX563" s="73"/>
      <c r="JY563" s="73"/>
      <c r="JZ563" s="73"/>
      <c r="KA563" s="73"/>
      <c r="KB563" s="73"/>
      <c r="KC563" s="73"/>
      <c r="KD563" s="73"/>
      <c r="KE563" s="73"/>
      <c r="KF563" s="73"/>
      <c r="KG563" s="73"/>
    </row>
    <row r="564" spans="1:293" s="153" customFormat="1" ht="12" customHeight="1" x14ac:dyDescent="0.25">
      <c r="A564" s="233">
        <v>24</v>
      </c>
      <c r="B564" s="234" t="s">
        <v>1258</v>
      </c>
      <c r="C564" s="234" t="s">
        <v>1293</v>
      </c>
      <c r="D564" s="245">
        <v>20140440</v>
      </c>
      <c r="E564" s="244" t="s">
        <v>2383</v>
      </c>
      <c r="F564" s="244" t="s">
        <v>2469</v>
      </c>
      <c r="G564" s="244" t="s">
        <v>24</v>
      </c>
      <c r="H564" s="238" t="s">
        <v>256</v>
      </c>
      <c r="I564" s="247" t="s">
        <v>1246</v>
      </c>
      <c r="J564" s="236" t="s">
        <v>100</v>
      </c>
      <c r="K564" s="248"/>
      <c r="L564" s="249">
        <v>1859000</v>
      </c>
      <c r="M564" s="249">
        <v>0</v>
      </c>
      <c r="N564" s="143">
        <v>1859000</v>
      </c>
      <c r="O564" s="143"/>
      <c r="P564" s="142"/>
      <c r="Q564" s="142"/>
      <c r="R564" s="142"/>
      <c r="S564" s="142"/>
      <c r="T564" s="142"/>
      <c r="U564" s="142"/>
      <c r="V564" s="142"/>
      <c r="W564" s="142"/>
      <c r="X564" s="142"/>
      <c r="Y564" s="140">
        <v>0</v>
      </c>
      <c r="Z564" s="140">
        <v>0</v>
      </c>
      <c r="AA564" s="140">
        <v>1859000</v>
      </c>
      <c r="AB564" s="139">
        <v>0</v>
      </c>
      <c r="AC564" s="139">
        <v>0</v>
      </c>
      <c r="AD564" s="139">
        <v>0</v>
      </c>
      <c r="AE564" s="141">
        <v>1859000</v>
      </c>
      <c r="AF564" s="141">
        <v>1859000</v>
      </c>
      <c r="AG564" s="139">
        <v>0</v>
      </c>
      <c r="AH564" s="240"/>
      <c r="AI564" s="142"/>
      <c r="AJ564" s="142"/>
      <c r="AK564" s="142"/>
      <c r="AL564" s="142" t="s">
        <v>2383</v>
      </c>
      <c r="AM564" s="142" t="s">
        <v>2383</v>
      </c>
      <c r="AN564" s="250"/>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c r="CC564" s="73"/>
      <c r="CD564" s="73"/>
      <c r="CE564" s="73"/>
      <c r="CF564" s="73"/>
      <c r="CG564" s="73"/>
      <c r="CH564" s="73"/>
      <c r="CI564" s="73"/>
      <c r="CJ564" s="73"/>
      <c r="CK564" s="73"/>
      <c r="CL564" s="73"/>
      <c r="CM564" s="73"/>
      <c r="CN564" s="73"/>
      <c r="CO564" s="73"/>
      <c r="CP564" s="73"/>
      <c r="CQ564" s="73"/>
      <c r="CR564" s="73"/>
      <c r="CS564" s="73"/>
      <c r="CT564" s="73"/>
      <c r="CU564" s="73"/>
      <c r="CV564" s="73"/>
      <c r="CW564" s="73"/>
      <c r="CX564" s="73"/>
      <c r="CY564" s="73"/>
      <c r="CZ564" s="73"/>
      <c r="DA564" s="73"/>
      <c r="DB564" s="73"/>
      <c r="DC564" s="73"/>
      <c r="DD564" s="73"/>
      <c r="DE564" s="73"/>
      <c r="DF564" s="73"/>
      <c r="DG564" s="73"/>
      <c r="DH564" s="73"/>
      <c r="DI564" s="73"/>
      <c r="DJ564" s="73"/>
      <c r="DK564" s="73"/>
      <c r="DL564" s="73"/>
      <c r="DM564" s="73"/>
      <c r="DN564" s="73"/>
      <c r="DO564" s="73"/>
      <c r="DP564" s="73"/>
      <c r="DQ564" s="73"/>
      <c r="DR564" s="73"/>
      <c r="DS564" s="73"/>
      <c r="DT564" s="73"/>
      <c r="DU564" s="73"/>
      <c r="DV564" s="73"/>
      <c r="DW564" s="73"/>
      <c r="DX564" s="73"/>
      <c r="DY564" s="73"/>
      <c r="DZ564" s="73"/>
      <c r="EA564" s="73"/>
      <c r="EB564" s="73"/>
      <c r="EC564" s="73"/>
      <c r="ED564" s="73"/>
      <c r="EE564" s="73"/>
      <c r="EF564" s="73"/>
      <c r="EG564" s="73"/>
      <c r="EH564" s="73"/>
      <c r="EI564" s="73"/>
      <c r="EJ564" s="73"/>
      <c r="EK564" s="73"/>
      <c r="EL564" s="73"/>
      <c r="EM564" s="73"/>
      <c r="EN564" s="73"/>
      <c r="EO564" s="73"/>
      <c r="EP564" s="73"/>
      <c r="EQ564" s="73"/>
      <c r="ER564" s="73"/>
      <c r="ES564" s="73"/>
      <c r="ET564" s="73"/>
      <c r="EU564" s="73"/>
      <c r="EV564" s="73"/>
      <c r="EW564" s="73"/>
      <c r="EX564" s="73"/>
      <c r="EY564" s="73"/>
      <c r="EZ564" s="73"/>
      <c r="FA564" s="73"/>
      <c r="FB564" s="73"/>
      <c r="FC564" s="73"/>
      <c r="FD564" s="73"/>
      <c r="FE564" s="73"/>
      <c r="FF564" s="73"/>
      <c r="FG564" s="73"/>
      <c r="FH564" s="73"/>
      <c r="FI564" s="73"/>
      <c r="FJ564" s="73"/>
      <c r="FK564" s="73"/>
      <c r="FL564" s="73"/>
      <c r="FM564" s="73"/>
      <c r="FN564" s="73"/>
      <c r="FO564" s="73"/>
      <c r="FP564" s="73"/>
      <c r="FQ564" s="73"/>
      <c r="FR564" s="73"/>
      <c r="FS564" s="73"/>
      <c r="FT564" s="73"/>
      <c r="FU564" s="73"/>
      <c r="FV564" s="73"/>
      <c r="FW564" s="73"/>
      <c r="FX564" s="73"/>
      <c r="FY564" s="73"/>
      <c r="FZ564" s="73"/>
      <c r="GA564" s="73"/>
      <c r="GB564" s="73"/>
      <c r="GC564" s="73"/>
      <c r="GD564" s="73"/>
      <c r="GE564" s="73"/>
      <c r="GF564" s="73"/>
      <c r="GG564" s="73"/>
      <c r="GH564" s="73"/>
      <c r="GI564" s="73"/>
      <c r="GJ564" s="73"/>
      <c r="GK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c r="JD564" s="73"/>
      <c r="JE564" s="73"/>
      <c r="JF564" s="73"/>
      <c r="JG564" s="73"/>
      <c r="JH564" s="73"/>
      <c r="JI564" s="73"/>
      <c r="JJ564" s="73"/>
      <c r="JK564" s="73"/>
      <c r="JL564" s="73"/>
      <c r="JM564" s="73"/>
      <c r="JN564" s="73"/>
      <c r="JO564" s="73"/>
      <c r="JP564" s="73"/>
      <c r="JQ564" s="73"/>
      <c r="JR564" s="73"/>
      <c r="JS564" s="73"/>
      <c r="JT564" s="73"/>
      <c r="JU564" s="73"/>
      <c r="JV564" s="73"/>
      <c r="JW564" s="73"/>
      <c r="JX564" s="73"/>
      <c r="JY564" s="73"/>
      <c r="JZ564" s="73"/>
      <c r="KA564" s="73"/>
      <c r="KB564" s="73"/>
      <c r="KC564" s="73"/>
      <c r="KD564" s="73"/>
      <c r="KE564" s="73"/>
      <c r="KF564" s="73"/>
      <c r="KG564" s="73"/>
    </row>
    <row r="565" spans="1:293" s="153" customFormat="1" ht="12" customHeight="1" x14ac:dyDescent="0.25">
      <c r="A565" s="233">
        <v>24</v>
      </c>
      <c r="B565" s="234" t="s">
        <v>1258</v>
      </c>
      <c r="C565" s="234" t="s">
        <v>1293</v>
      </c>
      <c r="D565" s="245">
        <v>20140441</v>
      </c>
      <c r="E565" s="244" t="s">
        <v>2384</v>
      </c>
      <c r="F565" s="244" t="s">
        <v>2469</v>
      </c>
      <c r="G565" s="244" t="s">
        <v>24</v>
      </c>
      <c r="H565" s="238" t="s">
        <v>248</v>
      </c>
      <c r="I565" s="247" t="s">
        <v>1246</v>
      </c>
      <c r="J565" s="236" t="s">
        <v>100</v>
      </c>
      <c r="K565" s="248"/>
      <c r="L565" s="249">
        <v>5023000</v>
      </c>
      <c r="M565" s="249">
        <v>0</v>
      </c>
      <c r="N565" s="143">
        <v>5023000</v>
      </c>
      <c r="O565" s="143"/>
      <c r="P565" s="142"/>
      <c r="Q565" s="142"/>
      <c r="R565" s="142"/>
      <c r="S565" s="142"/>
      <c r="T565" s="142"/>
      <c r="U565" s="142"/>
      <c r="V565" s="142"/>
      <c r="W565" s="142"/>
      <c r="X565" s="142"/>
      <c r="Y565" s="140">
        <v>0</v>
      </c>
      <c r="Z565" s="140">
        <v>0</v>
      </c>
      <c r="AA565" s="140">
        <v>5022600</v>
      </c>
      <c r="AB565" s="139">
        <v>0</v>
      </c>
      <c r="AC565" s="139">
        <v>0</v>
      </c>
      <c r="AD565" s="139">
        <v>0</v>
      </c>
      <c r="AE565" s="141">
        <v>5022600</v>
      </c>
      <c r="AF565" s="141">
        <v>5022600</v>
      </c>
      <c r="AG565" s="139">
        <v>400</v>
      </c>
      <c r="AH565" s="240"/>
      <c r="AI565" s="142"/>
      <c r="AJ565" s="142"/>
      <c r="AK565" s="142"/>
      <c r="AL565" s="142" t="s">
        <v>2384</v>
      </c>
      <c r="AM565" s="142" t="s">
        <v>2384</v>
      </c>
      <c r="AN565" s="250"/>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c r="CC565" s="73"/>
      <c r="CD565" s="73"/>
      <c r="CE565" s="73"/>
      <c r="CF565" s="73"/>
      <c r="CG565" s="73"/>
      <c r="CH565" s="73"/>
      <c r="CI565" s="73"/>
      <c r="CJ565" s="73"/>
      <c r="CK565" s="73"/>
      <c r="CL565" s="73"/>
      <c r="CM565" s="73"/>
      <c r="CN565" s="73"/>
      <c r="CO565" s="73"/>
      <c r="CP565" s="73"/>
      <c r="CQ565" s="73"/>
      <c r="CR565" s="73"/>
      <c r="CS565" s="73"/>
      <c r="CT565" s="73"/>
      <c r="CU565" s="73"/>
      <c r="CV565" s="73"/>
      <c r="CW565" s="73"/>
      <c r="CX565" s="73"/>
      <c r="CY565" s="73"/>
      <c r="CZ565" s="73"/>
      <c r="DA565" s="73"/>
      <c r="DB565" s="73"/>
      <c r="DC565" s="73"/>
      <c r="DD565" s="73"/>
      <c r="DE565" s="73"/>
      <c r="DF565" s="73"/>
      <c r="DG565" s="73"/>
      <c r="DH565" s="73"/>
      <c r="DI565" s="73"/>
      <c r="DJ565" s="73"/>
      <c r="DK565" s="73"/>
      <c r="DL565" s="73"/>
      <c r="DM565" s="73"/>
      <c r="DN565" s="73"/>
      <c r="DO565" s="73"/>
      <c r="DP565" s="73"/>
      <c r="DQ565" s="73"/>
      <c r="DR565" s="73"/>
      <c r="DS565" s="73"/>
      <c r="DT565" s="73"/>
      <c r="DU565" s="73"/>
      <c r="DV565" s="73"/>
      <c r="DW565" s="73"/>
      <c r="DX565" s="73"/>
      <c r="DY565" s="73"/>
      <c r="DZ565" s="73"/>
      <c r="EA565" s="73"/>
      <c r="EB565" s="73"/>
      <c r="EC565" s="73"/>
      <c r="ED565" s="73"/>
      <c r="EE565" s="73"/>
      <c r="EF565" s="73"/>
      <c r="EG565" s="73"/>
      <c r="EH565" s="73"/>
      <c r="EI565" s="73"/>
      <c r="EJ565" s="73"/>
      <c r="EK565" s="73"/>
      <c r="EL565" s="73"/>
      <c r="EM565" s="73"/>
      <c r="EN565" s="73"/>
      <c r="EO565" s="73"/>
      <c r="EP565" s="73"/>
      <c r="EQ565" s="73"/>
      <c r="ER565" s="73"/>
      <c r="ES565" s="73"/>
      <c r="ET565" s="73"/>
      <c r="EU565" s="73"/>
      <c r="EV565" s="73"/>
      <c r="EW565" s="73"/>
      <c r="EX565" s="73"/>
      <c r="EY565" s="73"/>
      <c r="EZ565" s="73"/>
      <c r="FA565" s="73"/>
      <c r="FB565" s="73"/>
      <c r="FC565" s="73"/>
      <c r="FD565" s="73"/>
      <c r="FE565" s="73"/>
      <c r="FF565" s="73"/>
      <c r="FG565" s="73"/>
      <c r="FH565" s="73"/>
      <c r="FI565" s="73"/>
      <c r="FJ565" s="73"/>
      <c r="FK565" s="73"/>
      <c r="FL565" s="73"/>
      <c r="FM565" s="73"/>
      <c r="FN565" s="73"/>
      <c r="FO565" s="73"/>
      <c r="FP565" s="73"/>
      <c r="FQ565" s="73"/>
      <c r="FR565" s="73"/>
      <c r="FS565" s="73"/>
      <c r="FT565" s="73"/>
      <c r="FU565" s="73"/>
      <c r="FV565" s="73"/>
      <c r="FW565" s="73"/>
      <c r="FX565" s="73"/>
      <c r="FY565" s="73"/>
      <c r="FZ565" s="73"/>
      <c r="GA565" s="73"/>
      <c r="GB565" s="73"/>
      <c r="GC565" s="73"/>
      <c r="GD565" s="73"/>
      <c r="GE565" s="73"/>
      <c r="GF565" s="73"/>
      <c r="GG565" s="73"/>
      <c r="GH565" s="73"/>
      <c r="GI565" s="73"/>
      <c r="GJ565" s="73"/>
      <c r="GK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c r="JD565" s="73"/>
      <c r="JE565" s="73"/>
      <c r="JF565" s="73"/>
      <c r="JG565" s="73"/>
      <c r="JH565" s="73"/>
      <c r="JI565" s="73"/>
      <c r="JJ565" s="73"/>
      <c r="JK565" s="73"/>
      <c r="JL565" s="73"/>
      <c r="JM565" s="73"/>
      <c r="JN565" s="73"/>
      <c r="JO565" s="73"/>
      <c r="JP565" s="73"/>
      <c r="JQ565" s="73"/>
      <c r="JR565" s="73"/>
      <c r="JS565" s="73"/>
      <c r="JT565" s="73"/>
      <c r="JU565" s="73"/>
      <c r="JV565" s="73"/>
      <c r="JW565" s="73"/>
      <c r="JX565" s="73"/>
      <c r="JY565" s="73"/>
      <c r="JZ565" s="73"/>
      <c r="KA565" s="73"/>
      <c r="KB565" s="73"/>
      <c r="KC565" s="73"/>
      <c r="KD565" s="73"/>
      <c r="KE565" s="73"/>
      <c r="KF565" s="73"/>
      <c r="KG565" s="73"/>
    </row>
    <row r="566" spans="1:293" s="153" customFormat="1" ht="12" customHeight="1" x14ac:dyDescent="0.25">
      <c r="A566" s="233">
        <v>24</v>
      </c>
      <c r="B566" s="234" t="s">
        <v>1258</v>
      </c>
      <c r="C566" s="234" t="s">
        <v>1293</v>
      </c>
      <c r="D566" s="245">
        <v>20140442</v>
      </c>
      <c r="E566" s="244" t="s">
        <v>2385</v>
      </c>
      <c r="F566" s="244" t="s">
        <v>2469</v>
      </c>
      <c r="G566" s="244" t="s">
        <v>24</v>
      </c>
      <c r="H566" s="244" t="s">
        <v>2491</v>
      </c>
      <c r="I566" s="247" t="s">
        <v>1246</v>
      </c>
      <c r="J566" s="236" t="s">
        <v>100</v>
      </c>
      <c r="K566" s="248"/>
      <c r="L566" s="249">
        <v>3596000</v>
      </c>
      <c r="M566" s="249">
        <v>0</v>
      </c>
      <c r="N566" s="143">
        <v>3596000</v>
      </c>
      <c r="O566" s="143"/>
      <c r="P566" s="142"/>
      <c r="Q566" s="142"/>
      <c r="R566" s="142"/>
      <c r="S566" s="142"/>
      <c r="T566" s="142"/>
      <c r="U566" s="142"/>
      <c r="V566" s="142"/>
      <c r="W566" s="142"/>
      <c r="X566" s="142"/>
      <c r="Y566" s="140">
        <v>0</v>
      </c>
      <c r="Z566" s="140">
        <v>0</v>
      </c>
      <c r="AA566" s="140">
        <v>3596482</v>
      </c>
      <c r="AB566" s="139">
        <v>0</v>
      </c>
      <c r="AC566" s="139">
        <v>0</v>
      </c>
      <c r="AD566" s="139">
        <v>0</v>
      </c>
      <c r="AE566" s="141">
        <v>3596482</v>
      </c>
      <c r="AF566" s="141">
        <v>3596482</v>
      </c>
      <c r="AG566" s="139">
        <v>-482</v>
      </c>
      <c r="AH566" s="240"/>
      <c r="AI566" s="142"/>
      <c r="AJ566" s="142"/>
      <c r="AK566" s="142"/>
      <c r="AL566" s="142" t="s">
        <v>2385</v>
      </c>
      <c r="AM566" s="142" t="s">
        <v>2385</v>
      </c>
      <c r="AN566" s="250"/>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c r="CC566" s="73"/>
      <c r="CD566" s="73"/>
      <c r="CE566" s="73"/>
      <c r="CF566" s="73"/>
      <c r="CG566" s="73"/>
      <c r="CH566" s="73"/>
      <c r="CI566" s="73"/>
      <c r="CJ566" s="73"/>
      <c r="CK566" s="73"/>
      <c r="CL566" s="73"/>
      <c r="CM566" s="73"/>
      <c r="CN566" s="73"/>
      <c r="CO566" s="73"/>
      <c r="CP566" s="73"/>
      <c r="CQ566" s="73"/>
      <c r="CR566" s="73"/>
      <c r="CS566" s="73"/>
      <c r="CT566" s="73"/>
      <c r="CU566" s="73"/>
      <c r="CV566" s="73"/>
      <c r="CW566" s="73"/>
      <c r="CX566" s="73"/>
      <c r="CY566" s="73"/>
      <c r="CZ566" s="73"/>
      <c r="DA566" s="73"/>
      <c r="DB566" s="73"/>
      <c r="DC566" s="73"/>
      <c r="DD566" s="73"/>
      <c r="DE566" s="73"/>
      <c r="DF566" s="73"/>
      <c r="DG566" s="73"/>
      <c r="DH566" s="73"/>
      <c r="DI566" s="73"/>
      <c r="DJ566" s="73"/>
      <c r="DK566" s="73"/>
      <c r="DL566" s="73"/>
      <c r="DM566" s="73"/>
      <c r="DN566" s="73"/>
      <c r="DO566" s="73"/>
      <c r="DP566" s="73"/>
      <c r="DQ566" s="73"/>
      <c r="DR566" s="73"/>
      <c r="DS566" s="73"/>
      <c r="DT566" s="73"/>
      <c r="DU566" s="73"/>
      <c r="DV566" s="73"/>
      <c r="DW566" s="73"/>
      <c r="DX566" s="73"/>
      <c r="DY566" s="73"/>
      <c r="DZ566" s="73"/>
      <c r="EA566" s="73"/>
      <c r="EB566" s="73"/>
      <c r="EC566" s="73"/>
      <c r="ED566" s="73"/>
      <c r="EE566" s="73"/>
      <c r="EF566" s="73"/>
      <c r="EG566" s="73"/>
      <c r="EH566" s="73"/>
      <c r="EI566" s="73"/>
      <c r="EJ566" s="73"/>
      <c r="EK566" s="73"/>
      <c r="EL566" s="73"/>
      <c r="EM566" s="73"/>
      <c r="EN566" s="73"/>
      <c r="EO566" s="73"/>
      <c r="EP566" s="73"/>
      <c r="EQ566" s="73"/>
      <c r="ER566" s="73"/>
      <c r="ES566" s="73"/>
      <c r="ET566" s="73"/>
      <c r="EU566" s="73"/>
      <c r="EV566" s="73"/>
      <c r="EW566" s="73"/>
      <c r="EX566" s="73"/>
      <c r="EY566" s="73"/>
      <c r="EZ566" s="73"/>
      <c r="FA566" s="73"/>
      <c r="FB566" s="73"/>
      <c r="FC566" s="73"/>
      <c r="FD566" s="73"/>
      <c r="FE566" s="73"/>
      <c r="FF566" s="73"/>
      <c r="FG566" s="73"/>
      <c r="FH566" s="73"/>
      <c r="FI566" s="73"/>
      <c r="FJ566" s="73"/>
      <c r="FK566" s="73"/>
      <c r="FL566" s="73"/>
      <c r="FM566" s="73"/>
      <c r="FN566" s="73"/>
      <c r="FO566" s="73"/>
      <c r="FP566" s="73"/>
      <c r="FQ566" s="73"/>
      <c r="FR566" s="73"/>
      <c r="FS566" s="73"/>
      <c r="FT566" s="73"/>
      <c r="FU566" s="73"/>
      <c r="FV566" s="73"/>
      <c r="FW566" s="73"/>
      <c r="FX566" s="73"/>
      <c r="FY566" s="73"/>
      <c r="FZ566" s="73"/>
      <c r="GA566" s="73"/>
      <c r="GB566" s="73"/>
      <c r="GC566" s="73"/>
      <c r="GD566" s="73"/>
      <c r="GE566" s="73"/>
      <c r="GF566" s="73"/>
      <c r="GG566" s="73"/>
      <c r="GH566" s="73"/>
      <c r="GI566" s="73"/>
      <c r="GJ566" s="73"/>
      <c r="GK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c r="JD566" s="73"/>
      <c r="JE566" s="73"/>
      <c r="JF566" s="73"/>
      <c r="JG566" s="73"/>
      <c r="JH566" s="73"/>
      <c r="JI566" s="73"/>
      <c r="JJ566" s="73"/>
      <c r="JK566" s="73"/>
      <c r="JL566" s="73"/>
      <c r="JM566" s="73"/>
      <c r="JN566" s="73"/>
      <c r="JO566" s="73"/>
      <c r="JP566" s="73"/>
      <c r="JQ566" s="73"/>
      <c r="JR566" s="73"/>
      <c r="JS566" s="73"/>
      <c r="JT566" s="73"/>
      <c r="JU566" s="73"/>
      <c r="JV566" s="73"/>
      <c r="JW566" s="73"/>
      <c r="JX566" s="73"/>
      <c r="JY566" s="73"/>
      <c r="JZ566" s="73"/>
      <c r="KA566" s="73"/>
      <c r="KB566" s="73"/>
      <c r="KC566" s="73"/>
      <c r="KD566" s="73"/>
      <c r="KE566" s="73"/>
      <c r="KF566" s="73"/>
      <c r="KG566" s="73"/>
    </row>
    <row r="567" spans="1:293" s="153" customFormat="1" ht="12" customHeight="1" x14ac:dyDescent="0.25">
      <c r="A567" s="233">
        <v>24</v>
      </c>
      <c r="B567" s="234" t="s">
        <v>1258</v>
      </c>
      <c r="C567" s="234" t="s">
        <v>1293</v>
      </c>
      <c r="D567" s="245">
        <v>20140443</v>
      </c>
      <c r="E567" s="244" t="s">
        <v>2386</v>
      </c>
      <c r="F567" s="244" t="s">
        <v>2469</v>
      </c>
      <c r="G567" s="244" t="s">
        <v>24</v>
      </c>
      <c r="H567" s="238" t="s">
        <v>43</v>
      </c>
      <c r="I567" s="247" t="s">
        <v>1246</v>
      </c>
      <c r="J567" s="236" t="s">
        <v>100</v>
      </c>
      <c r="K567" s="248"/>
      <c r="L567" s="249">
        <v>4000000</v>
      </c>
      <c r="M567" s="249">
        <v>0</v>
      </c>
      <c r="N567" s="143">
        <v>4000000</v>
      </c>
      <c r="O567" s="143"/>
      <c r="P567" s="142"/>
      <c r="Q567" s="142"/>
      <c r="R567" s="142"/>
      <c r="S567" s="142"/>
      <c r="T567" s="142"/>
      <c r="U567" s="142"/>
      <c r="V567" s="142"/>
      <c r="W567" s="142"/>
      <c r="X567" s="142"/>
      <c r="Y567" s="140">
        <v>0</v>
      </c>
      <c r="Z567" s="140">
        <v>0</v>
      </c>
      <c r="AA567" s="140">
        <v>4000000</v>
      </c>
      <c r="AB567" s="139">
        <v>0</v>
      </c>
      <c r="AC567" s="139">
        <v>0</v>
      </c>
      <c r="AD567" s="139">
        <v>0</v>
      </c>
      <c r="AE567" s="141">
        <v>4000000</v>
      </c>
      <c r="AF567" s="141">
        <v>4000000</v>
      </c>
      <c r="AG567" s="139">
        <v>0</v>
      </c>
      <c r="AH567" s="240"/>
      <c r="AI567" s="142"/>
      <c r="AJ567" s="142"/>
      <c r="AK567" s="142"/>
      <c r="AL567" s="142" t="s">
        <v>2386</v>
      </c>
      <c r="AM567" s="142" t="s">
        <v>2386</v>
      </c>
      <c r="AN567" s="250"/>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3"/>
      <c r="CK567" s="73"/>
      <c r="CL567" s="73"/>
      <c r="CM567" s="73"/>
      <c r="CN567" s="73"/>
      <c r="CO567" s="73"/>
      <c r="CP567" s="73"/>
      <c r="CQ567" s="73"/>
      <c r="CR567" s="73"/>
      <c r="CS567" s="73"/>
      <c r="CT567" s="73"/>
      <c r="CU567" s="73"/>
      <c r="CV567" s="73"/>
      <c r="CW567" s="73"/>
      <c r="CX567" s="73"/>
      <c r="CY567" s="73"/>
      <c r="CZ567" s="73"/>
      <c r="DA567" s="73"/>
      <c r="DB567" s="73"/>
      <c r="DC567" s="73"/>
      <c r="DD567" s="73"/>
      <c r="DE567" s="73"/>
      <c r="DF567" s="73"/>
      <c r="DG567" s="73"/>
      <c r="DH567" s="73"/>
      <c r="DI567" s="73"/>
      <c r="DJ567" s="73"/>
      <c r="DK567" s="73"/>
      <c r="DL567" s="73"/>
      <c r="DM567" s="73"/>
      <c r="DN567" s="73"/>
      <c r="DO567" s="73"/>
      <c r="DP567" s="73"/>
      <c r="DQ567" s="73"/>
      <c r="DR567" s="73"/>
      <c r="DS567" s="73"/>
      <c r="DT567" s="73"/>
      <c r="DU567" s="73"/>
      <c r="DV567" s="73"/>
      <c r="DW567" s="73"/>
      <c r="DX567" s="73"/>
      <c r="DY567" s="73"/>
      <c r="DZ567" s="73"/>
      <c r="EA567" s="73"/>
      <c r="EB567" s="73"/>
      <c r="EC567" s="73"/>
      <c r="ED567" s="73"/>
      <c r="EE567" s="73"/>
      <c r="EF567" s="73"/>
      <c r="EG567" s="73"/>
      <c r="EH567" s="73"/>
      <c r="EI567" s="73"/>
      <c r="EJ567" s="73"/>
      <c r="EK567" s="73"/>
      <c r="EL567" s="73"/>
      <c r="EM567" s="73"/>
      <c r="EN567" s="73"/>
      <c r="EO567" s="73"/>
      <c r="EP567" s="73"/>
      <c r="EQ567" s="73"/>
      <c r="ER567" s="73"/>
      <c r="ES567" s="73"/>
      <c r="ET567" s="73"/>
      <c r="EU567" s="73"/>
      <c r="EV567" s="73"/>
      <c r="EW567" s="73"/>
      <c r="EX567" s="73"/>
      <c r="EY567" s="73"/>
      <c r="EZ567" s="73"/>
      <c r="FA567" s="73"/>
      <c r="FB567" s="73"/>
      <c r="FC567" s="73"/>
      <c r="FD567" s="73"/>
      <c r="FE567" s="73"/>
      <c r="FF567" s="73"/>
      <c r="FG567" s="73"/>
      <c r="FH567" s="73"/>
      <c r="FI567" s="73"/>
      <c r="FJ567" s="73"/>
      <c r="FK567" s="73"/>
      <c r="FL567" s="73"/>
      <c r="FM567" s="73"/>
      <c r="FN567" s="73"/>
      <c r="FO567" s="73"/>
      <c r="FP567" s="73"/>
      <c r="FQ567" s="73"/>
      <c r="FR567" s="73"/>
      <c r="FS567" s="73"/>
      <c r="FT567" s="73"/>
      <c r="FU567" s="73"/>
      <c r="FV567" s="73"/>
      <c r="FW567" s="73"/>
      <c r="FX567" s="73"/>
      <c r="FY567" s="73"/>
      <c r="FZ567" s="73"/>
      <c r="GA567" s="73"/>
      <c r="GB567" s="73"/>
      <c r="GC567" s="73"/>
      <c r="GD567" s="73"/>
      <c r="GE567" s="73"/>
      <c r="GF567" s="73"/>
      <c r="GG567" s="73"/>
      <c r="GH567" s="73"/>
      <c r="GI567" s="73"/>
      <c r="GJ567" s="73"/>
      <c r="GK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c r="JD567" s="73"/>
      <c r="JE567" s="73"/>
      <c r="JF567" s="73"/>
      <c r="JG567" s="73"/>
      <c r="JH567" s="73"/>
      <c r="JI567" s="73"/>
      <c r="JJ567" s="73"/>
      <c r="JK567" s="73"/>
      <c r="JL567" s="73"/>
      <c r="JM567" s="73"/>
      <c r="JN567" s="73"/>
      <c r="JO567" s="73"/>
      <c r="JP567" s="73"/>
      <c r="JQ567" s="73"/>
      <c r="JR567" s="73"/>
      <c r="JS567" s="73"/>
      <c r="JT567" s="73"/>
      <c r="JU567" s="73"/>
      <c r="JV567" s="73"/>
      <c r="JW567" s="73"/>
      <c r="JX567" s="73"/>
      <c r="JY567" s="73"/>
      <c r="JZ567" s="73"/>
      <c r="KA567" s="73"/>
      <c r="KB567" s="73"/>
      <c r="KC567" s="73"/>
      <c r="KD567" s="73"/>
      <c r="KE567" s="73"/>
      <c r="KF567" s="73"/>
      <c r="KG567" s="73"/>
    </row>
    <row r="568" spans="1:293" s="153" customFormat="1" ht="12" customHeight="1" x14ac:dyDescent="0.25">
      <c r="A568" s="233">
        <v>24</v>
      </c>
      <c r="B568" s="234" t="s">
        <v>1258</v>
      </c>
      <c r="C568" s="234" t="s">
        <v>1293</v>
      </c>
      <c r="D568" s="245">
        <v>20140444</v>
      </c>
      <c r="E568" s="244" t="s">
        <v>2387</v>
      </c>
      <c r="F568" s="244" t="s">
        <v>2469</v>
      </c>
      <c r="G568" s="244" t="s">
        <v>24</v>
      </c>
      <c r="H568" s="238" t="s">
        <v>151</v>
      </c>
      <c r="I568" s="247" t="s">
        <v>1246</v>
      </c>
      <c r="J568" s="236" t="s">
        <v>100</v>
      </c>
      <c r="K568" s="248"/>
      <c r="L568" s="249">
        <v>8000000</v>
      </c>
      <c r="M568" s="249">
        <v>0</v>
      </c>
      <c r="N568" s="143">
        <v>8000000</v>
      </c>
      <c r="O568" s="143"/>
      <c r="P568" s="142"/>
      <c r="Q568" s="142"/>
      <c r="R568" s="142"/>
      <c r="S568" s="142"/>
      <c r="T568" s="142"/>
      <c r="U568" s="142"/>
      <c r="V568" s="142"/>
      <c r="W568" s="142"/>
      <c r="X568" s="142"/>
      <c r="Y568" s="140">
        <v>0</v>
      </c>
      <c r="Z568" s="140">
        <v>0</v>
      </c>
      <c r="AA568" s="140">
        <v>8000000</v>
      </c>
      <c r="AB568" s="139">
        <v>0</v>
      </c>
      <c r="AC568" s="139">
        <v>0</v>
      </c>
      <c r="AD568" s="139">
        <v>0</v>
      </c>
      <c r="AE568" s="141">
        <v>8000000</v>
      </c>
      <c r="AF568" s="141">
        <v>8000000</v>
      </c>
      <c r="AG568" s="139">
        <v>0</v>
      </c>
      <c r="AH568" s="240"/>
      <c r="AI568" s="142"/>
      <c r="AJ568" s="142"/>
      <c r="AK568" s="142"/>
      <c r="AL568" s="142" t="s">
        <v>2387</v>
      </c>
      <c r="AM568" s="142" t="s">
        <v>2387</v>
      </c>
      <c r="AN568" s="250"/>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c r="CC568" s="73"/>
      <c r="CD568" s="73"/>
      <c r="CE568" s="73"/>
      <c r="CF568" s="73"/>
      <c r="CG568" s="73"/>
      <c r="CH568" s="73"/>
      <c r="CI568" s="73"/>
      <c r="CJ568" s="73"/>
      <c r="CK568" s="73"/>
      <c r="CL568" s="73"/>
      <c r="CM568" s="73"/>
      <c r="CN568" s="73"/>
      <c r="CO568" s="73"/>
      <c r="CP568" s="73"/>
      <c r="CQ568" s="73"/>
      <c r="CR568" s="73"/>
      <c r="CS568" s="73"/>
      <c r="CT568" s="73"/>
      <c r="CU568" s="73"/>
      <c r="CV568" s="73"/>
      <c r="CW568" s="73"/>
      <c r="CX568" s="73"/>
      <c r="CY568" s="73"/>
      <c r="CZ568" s="73"/>
      <c r="DA568" s="73"/>
      <c r="DB568" s="73"/>
      <c r="DC568" s="73"/>
      <c r="DD568" s="73"/>
      <c r="DE568" s="73"/>
      <c r="DF568" s="73"/>
      <c r="DG568" s="73"/>
      <c r="DH568" s="73"/>
      <c r="DI568" s="73"/>
      <c r="DJ568" s="73"/>
      <c r="DK568" s="73"/>
      <c r="DL568" s="73"/>
      <c r="DM568" s="73"/>
      <c r="DN568" s="73"/>
      <c r="DO568" s="73"/>
      <c r="DP568" s="73"/>
      <c r="DQ568" s="73"/>
      <c r="DR568" s="73"/>
      <c r="DS568" s="73"/>
      <c r="DT568" s="73"/>
      <c r="DU568" s="73"/>
      <c r="DV568" s="73"/>
      <c r="DW568" s="73"/>
      <c r="DX568" s="73"/>
      <c r="DY568" s="73"/>
      <c r="DZ568" s="73"/>
      <c r="EA568" s="73"/>
      <c r="EB568" s="73"/>
      <c r="EC568" s="73"/>
      <c r="ED568" s="73"/>
      <c r="EE568" s="73"/>
      <c r="EF568" s="73"/>
      <c r="EG568" s="73"/>
      <c r="EH568" s="73"/>
      <c r="EI568" s="73"/>
      <c r="EJ568" s="73"/>
      <c r="EK568" s="73"/>
      <c r="EL568" s="73"/>
      <c r="EM568" s="73"/>
      <c r="EN568" s="73"/>
      <c r="EO568" s="73"/>
      <c r="EP568" s="73"/>
      <c r="EQ568" s="73"/>
      <c r="ER568" s="73"/>
      <c r="ES568" s="73"/>
      <c r="ET568" s="73"/>
      <c r="EU568" s="73"/>
      <c r="EV568" s="73"/>
      <c r="EW568" s="73"/>
      <c r="EX568" s="73"/>
      <c r="EY568" s="73"/>
      <c r="EZ568" s="73"/>
      <c r="FA568" s="73"/>
      <c r="FB568" s="73"/>
      <c r="FC568" s="73"/>
      <c r="FD568" s="73"/>
      <c r="FE568" s="73"/>
      <c r="FF568" s="73"/>
      <c r="FG568" s="73"/>
      <c r="FH568" s="73"/>
      <c r="FI568" s="73"/>
      <c r="FJ568" s="73"/>
      <c r="FK568" s="73"/>
      <c r="FL568" s="73"/>
      <c r="FM568" s="73"/>
      <c r="FN568" s="73"/>
      <c r="FO568" s="73"/>
      <c r="FP568" s="73"/>
      <c r="FQ568" s="73"/>
      <c r="FR568" s="73"/>
      <c r="FS568" s="73"/>
      <c r="FT568" s="73"/>
      <c r="FU568" s="73"/>
      <c r="FV568" s="73"/>
      <c r="FW568" s="73"/>
      <c r="FX568" s="73"/>
      <c r="FY568" s="73"/>
      <c r="FZ568" s="73"/>
      <c r="GA568" s="73"/>
      <c r="GB568" s="73"/>
      <c r="GC568" s="73"/>
      <c r="GD568" s="73"/>
      <c r="GE568" s="73"/>
      <c r="GF568" s="73"/>
      <c r="GG568" s="73"/>
      <c r="GH568" s="73"/>
      <c r="GI568" s="73"/>
      <c r="GJ568" s="73"/>
      <c r="GK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c r="JD568" s="73"/>
      <c r="JE568" s="73"/>
      <c r="JF568" s="73"/>
      <c r="JG568" s="73"/>
      <c r="JH568" s="73"/>
      <c r="JI568" s="73"/>
      <c r="JJ568" s="73"/>
      <c r="JK568" s="73"/>
      <c r="JL568" s="73"/>
      <c r="JM568" s="73"/>
      <c r="JN568" s="73"/>
      <c r="JO568" s="73"/>
      <c r="JP568" s="73"/>
      <c r="JQ568" s="73"/>
      <c r="JR568" s="73"/>
      <c r="JS568" s="73"/>
      <c r="JT568" s="73"/>
      <c r="JU568" s="73"/>
      <c r="JV568" s="73"/>
      <c r="JW568" s="73"/>
      <c r="JX568" s="73"/>
      <c r="JY568" s="73"/>
      <c r="JZ568" s="73"/>
      <c r="KA568" s="73"/>
      <c r="KB568" s="73"/>
      <c r="KC568" s="73"/>
      <c r="KD568" s="73"/>
      <c r="KE568" s="73"/>
      <c r="KF568" s="73"/>
      <c r="KG568" s="73"/>
    </row>
    <row r="569" spans="1:293" s="153" customFormat="1" ht="12" customHeight="1" x14ac:dyDescent="0.25">
      <c r="A569" s="233">
        <v>24</v>
      </c>
      <c r="B569" s="234" t="s">
        <v>1258</v>
      </c>
      <c r="C569" s="234" t="s">
        <v>1293</v>
      </c>
      <c r="D569" s="245">
        <v>20140445</v>
      </c>
      <c r="E569" s="244" t="s">
        <v>2388</v>
      </c>
      <c r="F569" s="244" t="s">
        <v>2469</v>
      </c>
      <c r="G569" s="244" t="s">
        <v>24</v>
      </c>
      <c r="H569" s="238" t="s">
        <v>63</v>
      </c>
      <c r="I569" s="247" t="s">
        <v>1246</v>
      </c>
      <c r="J569" s="236" t="s">
        <v>100</v>
      </c>
      <c r="K569" s="248"/>
      <c r="L569" s="249">
        <v>7946000</v>
      </c>
      <c r="M569" s="249">
        <v>0</v>
      </c>
      <c r="N569" s="143">
        <v>7946000</v>
      </c>
      <c r="O569" s="143"/>
      <c r="P569" s="142"/>
      <c r="Q569" s="142"/>
      <c r="R569" s="142"/>
      <c r="S569" s="142"/>
      <c r="T569" s="142"/>
      <c r="U569" s="142"/>
      <c r="V569" s="142"/>
      <c r="W569" s="142"/>
      <c r="X569" s="142"/>
      <c r="Y569" s="140">
        <v>0</v>
      </c>
      <c r="Z569" s="140">
        <v>0</v>
      </c>
      <c r="AA569" s="140">
        <v>7945600</v>
      </c>
      <c r="AB569" s="139">
        <v>0</v>
      </c>
      <c r="AC569" s="139">
        <v>0</v>
      </c>
      <c r="AD569" s="139">
        <v>0</v>
      </c>
      <c r="AE569" s="141">
        <v>7945600</v>
      </c>
      <c r="AF569" s="141">
        <v>7945600</v>
      </c>
      <c r="AG569" s="139">
        <v>400</v>
      </c>
      <c r="AH569" s="240"/>
      <c r="AI569" s="142"/>
      <c r="AJ569" s="142"/>
      <c r="AK569" s="142"/>
      <c r="AL569" s="142" t="s">
        <v>2388</v>
      </c>
      <c r="AM569" s="142" t="s">
        <v>2388</v>
      </c>
      <c r="AN569" s="250"/>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c r="CC569" s="73"/>
      <c r="CD569" s="73"/>
      <c r="CE569" s="73"/>
      <c r="CF569" s="73"/>
      <c r="CG569" s="73"/>
      <c r="CH569" s="73"/>
      <c r="CI569" s="73"/>
      <c r="CJ569" s="73"/>
      <c r="CK569" s="73"/>
      <c r="CL569" s="73"/>
      <c r="CM569" s="73"/>
      <c r="CN569" s="73"/>
      <c r="CO569" s="73"/>
      <c r="CP569" s="73"/>
      <c r="CQ569" s="73"/>
      <c r="CR569" s="73"/>
      <c r="CS569" s="73"/>
      <c r="CT569" s="73"/>
      <c r="CU569" s="73"/>
      <c r="CV569" s="73"/>
      <c r="CW569" s="73"/>
      <c r="CX569" s="73"/>
      <c r="CY569" s="73"/>
      <c r="CZ569" s="73"/>
      <c r="DA569" s="73"/>
      <c r="DB569" s="73"/>
      <c r="DC569" s="73"/>
      <c r="DD569" s="73"/>
      <c r="DE569" s="73"/>
      <c r="DF569" s="73"/>
      <c r="DG569" s="73"/>
      <c r="DH569" s="73"/>
      <c r="DI569" s="73"/>
      <c r="DJ569" s="73"/>
      <c r="DK569" s="73"/>
      <c r="DL569" s="73"/>
      <c r="DM569" s="73"/>
      <c r="DN569" s="73"/>
      <c r="DO569" s="73"/>
      <c r="DP569" s="73"/>
      <c r="DQ569" s="73"/>
      <c r="DR569" s="73"/>
      <c r="DS569" s="73"/>
      <c r="DT569" s="73"/>
      <c r="DU569" s="73"/>
      <c r="DV569" s="73"/>
      <c r="DW569" s="73"/>
      <c r="DX569" s="73"/>
      <c r="DY569" s="73"/>
      <c r="DZ569" s="73"/>
      <c r="EA569" s="73"/>
      <c r="EB569" s="73"/>
      <c r="EC569" s="73"/>
      <c r="ED569" s="73"/>
      <c r="EE569" s="73"/>
      <c r="EF569" s="73"/>
      <c r="EG569" s="73"/>
      <c r="EH569" s="73"/>
      <c r="EI569" s="73"/>
      <c r="EJ569" s="73"/>
      <c r="EK569" s="73"/>
      <c r="EL569" s="73"/>
      <c r="EM569" s="73"/>
      <c r="EN569" s="73"/>
      <c r="EO569" s="73"/>
      <c r="EP569" s="73"/>
      <c r="EQ569" s="73"/>
      <c r="ER569" s="73"/>
      <c r="ES569" s="73"/>
      <c r="ET569" s="73"/>
      <c r="EU569" s="73"/>
      <c r="EV569" s="73"/>
      <c r="EW569" s="73"/>
      <c r="EX569" s="73"/>
      <c r="EY569" s="73"/>
      <c r="EZ569" s="73"/>
      <c r="FA569" s="73"/>
      <c r="FB569" s="73"/>
      <c r="FC569" s="73"/>
      <c r="FD569" s="73"/>
      <c r="FE569" s="73"/>
      <c r="FF569" s="73"/>
      <c r="FG569" s="73"/>
      <c r="FH569" s="73"/>
      <c r="FI569" s="73"/>
      <c r="FJ569" s="73"/>
      <c r="FK569" s="73"/>
      <c r="FL569" s="73"/>
      <c r="FM569" s="73"/>
      <c r="FN569" s="73"/>
      <c r="FO569" s="73"/>
      <c r="FP569" s="73"/>
      <c r="FQ569" s="73"/>
      <c r="FR569" s="73"/>
      <c r="FS569" s="73"/>
      <c r="FT569" s="73"/>
      <c r="FU569" s="73"/>
      <c r="FV569" s="73"/>
      <c r="FW569" s="73"/>
      <c r="FX569" s="73"/>
      <c r="FY569" s="73"/>
      <c r="FZ569" s="73"/>
      <c r="GA569" s="73"/>
      <c r="GB569" s="73"/>
      <c r="GC569" s="73"/>
      <c r="GD569" s="73"/>
      <c r="GE569" s="73"/>
      <c r="GF569" s="73"/>
      <c r="GG569" s="73"/>
      <c r="GH569" s="73"/>
      <c r="GI569" s="73"/>
      <c r="GJ569" s="73"/>
      <c r="GK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c r="JD569" s="73"/>
      <c r="JE569" s="73"/>
      <c r="JF569" s="73"/>
      <c r="JG569" s="73"/>
      <c r="JH569" s="73"/>
      <c r="JI569" s="73"/>
      <c r="JJ569" s="73"/>
      <c r="JK569" s="73"/>
      <c r="JL569" s="73"/>
      <c r="JM569" s="73"/>
      <c r="JN569" s="73"/>
      <c r="JO569" s="73"/>
      <c r="JP569" s="73"/>
      <c r="JQ569" s="73"/>
      <c r="JR569" s="73"/>
      <c r="JS569" s="73"/>
      <c r="JT569" s="73"/>
      <c r="JU569" s="73"/>
      <c r="JV569" s="73"/>
      <c r="JW569" s="73"/>
      <c r="JX569" s="73"/>
      <c r="JY569" s="73"/>
      <c r="JZ569" s="73"/>
      <c r="KA569" s="73"/>
      <c r="KB569" s="73"/>
      <c r="KC569" s="73"/>
      <c r="KD569" s="73"/>
      <c r="KE569" s="73"/>
      <c r="KF569" s="73"/>
      <c r="KG569" s="73"/>
    </row>
    <row r="570" spans="1:293" s="153" customFormat="1" ht="12" customHeight="1" x14ac:dyDescent="0.25">
      <c r="A570" s="233">
        <v>24</v>
      </c>
      <c r="B570" s="234" t="s">
        <v>1258</v>
      </c>
      <c r="C570" s="234" t="s">
        <v>1293</v>
      </c>
      <c r="D570" s="245">
        <v>20140446</v>
      </c>
      <c r="E570" s="244" t="s">
        <v>2389</v>
      </c>
      <c r="F570" s="244" t="s">
        <v>2469</v>
      </c>
      <c r="G570" s="244" t="s">
        <v>24</v>
      </c>
      <c r="H570" s="238" t="s">
        <v>68</v>
      </c>
      <c r="I570" s="247" t="s">
        <v>1246</v>
      </c>
      <c r="J570" s="236" t="s">
        <v>100</v>
      </c>
      <c r="K570" s="248"/>
      <c r="L570" s="249">
        <v>4276000</v>
      </c>
      <c r="M570" s="249">
        <v>0</v>
      </c>
      <c r="N570" s="143">
        <v>4276000</v>
      </c>
      <c r="O570" s="143"/>
      <c r="P570" s="142"/>
      <c r="Q570" s="142"/>
      <c r="R570" s="142"/>
      <c r="S570" s="142"/>
      <c r="T570" s="142"/>
      <c r="U570" s="142"/>
      <c r="V570" s="142"/>
      <c r="W570" s="142"/>
      <c r="X570" s="142"/>
      <c r="Y570" s="140">
        <v>0</v>
      </c>
      <c r="Z570" s="140">
        <v>0</v>
      </c>
      <c r="AA570" s="140">
        <v>4276000</v>
      </c>
      <c r="AB570" s="139">
        <v>0</v>
      </c>
      <c r="AC570" s="139">
        <v>0</v>
      </c>
      <c r="AD570" s="139">
        <v>0</v>
      </c>
      <c r="AE570" s="141">
        <v>4276000</v>
      </c>
      <c r="AF570" s="141">
        <v>4276000</v>
      </c>
      <c r="AG570" s="139">
        <v>0</v>
      </c>
      <c r="AH570" s="240"/>
      <c r="AI570" s="142"/>
      <c r="AJ570" s="142"/>
      <c r="AK570" s="142"/>
      <c r="AL570" s="142" t="s">
        <v>2389</v>
      </c>
      <c r="AM570" s="142" t="s">
        <v>2389</v>
      </c>
      <c r="AN570" s="250"/>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c r="CC570" s="73"/>
      <c r="CD570" s="73"/>
      <c r="CE570" s="73"/>
      <c r="CF570" s="73"/>
      <c r="CG570" s="73"/>
      <c r="CH570" s="73"/>
      <c r="CI570" s="73"/>
      <c r="CJ570" s="73"/>
      <c r="CK570" s="73"/>
      <c r="CL570" s="73"/>
      <c r="CM570" s="73"/>
      <c r="CN570" s="73"/>
      <c r="CO570" s="73"/>
      <c r="CP570" s="73"/>
      <c r="CQ570" s="73"/>
      <c r="CR570" s="73"/>
      <c r="CS570" s="73"/>
      <c r="CT570" s="73"/>
      <c r="CU570" s="73"/>
      <c r="CV570" s="73"/>
      <c r="CW570" s="73"/>
      <c r="CX570" s="73"/>
      <c r="CY570" s="73"/>
      <c r="CZ570" s="73"/>
      <c r="DA570" s="73"/>
      <c r="DB570" s="73"/>
      <c r="DC570" s="73"/>
      <c r="DD570" s="73"/>
      <c r="DE570" s="73"/>
      <c r="DF570" s="73"/>
      <c r="DG570" s="73"/>
      <c r="DH570" s="73"/>
      <c r="DI570" s="73"/>
      <c r="DJ570" s="73"/>
      <c r="DK570" s="73"/>
      <c r="DL570" s="73"/>
      <c r="DM570" s="73"/>
      <c r="DN570" s="73"/>
      <c r="DO570" s="73"/>
      <c r="DP570" s="73"/>
      <c r="DQ570" s="73"/>
      <c r="DR570" s="73"/>
      <c r="DS570" s="73"/>
      <c r="DT570" s="73"/>
      <c r="DU570" s="73"/>
      <c r="DV570" s="73"/>
      <c r="DW570" s="73"/>
      <c r="DX570" s="73"/>
      <c r="DY570" s="73"/>
      <c r="DZ570" s="73"/>
      <c r="EA570" s="73"/>
      <c r="EB570" s="73"/>
      <c r="EC570" s="73"/>
      <c r="ED570" s="73"/>
      <c r="EE570" s="73"/>
      <c r="EF570" s="73"/>
      <c r="EG570" s="73"/>
      <c r="EH570" s="73"/>
      <c r="EI570" s="73"/>
      <c r="EJ570" s="73"/>
      <c r="EK570" s="73"/>
      <c r="EL570" s="73"/>
      <c r="EM570" s="73"/>
      <c r="EN570" s="73"/>
      <c r="EO570" s="73"/>
      <c r="EP570" s="73"/>
      <c r="EQ570" s="73"/>
      <c r="ER570" s="73"/>
      <c r="ES570" s="73"/>
      <c r="ET570" s="73"/>
      <c r="EU570" s="73"/>
      <c r="EV570" s="73"/>
      <c r="EW570" s="73"/>
      <c r="EX570" s="73"/>
      <c r="EY570" s="73"/>
      <c r="EZ570" s="73"/>
      <c r="FA570" s="73"/>
      <c r="FB570" s="73"/>
      <c r="FC570" s="73"/>
      <c r="FD570" s="73"/>
      <c r="FE570" s="73"/>
      <c r="FF570" s="73"/>
      <c r="FG570" s="73"/>
      <c r="FH570" s="73"/>
      <c r="FI570" s="73"/>
      <c r="FJ570" s="73"/>
      <c r="FK570" s="73"/>
      <c r="FL570" s="73"/>
      <c r="FM570" s="73"/>
      <c r="FN570" s="73"/>
      <c r="FO570" s="73"/>
      <c r="FP570" s="73"/>
      <c r="FQ570" s="73"/>
      <c r="FR570" s="73"/>
      <c r="FS570" s="73"/>
      <c r="FT570" s="73"/>
      <c r="FU570" s="73"/>
      <c r="FV570" s="73"/>
      <c r="FW570" s="73"/>
      <c r="FX570" s="73"/>
      <c r="FY570" s="73"/>
      <c r="FZ570" s="73"/>
      <c r="GA570" s="73"/>
      <c r="GB570" s="73"/>
      <c r="GC570" s="73"/>
      <c r="GD570" s="73"/>
      <c r="GE570" s="73"/>
      <c r="GF570" s="73"/>
      <c r="GG570" s="73"/>
      <c r="GH570" s="73"/>
      <c r="GI570" s="73"/>
      <c r="GJ570" s="73"/>
      <c r="GK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c r="JD570" s="73"/>
      <c r="JE570" s="73"/>
      <c r="JF570" s="73"/>
      <c r="JG570" s="73"/>
      <c r="JH570" s="73"/>
      <c r="JI570" s="73"/>
      <c r="JJ570" s="73"/>
      <c r="JK570" s="73"/>
      <c r="JL570" s="73"/>
      <c r="JM570" s="73"/>
      <c r="JN570" s="73"/>
      <c r="JO570" s="73"/>
      <c r="JP570" s="73"/>
      <c r="JQ570" s="73"/>
      <c r="JR570" s="73"/>
      <c r="JS570" s="73"/>
      <c r="JT570" s="73"/>
      <c r="JU570" s="73"/>
      <c r="JV570" s="73"/>
      <c r="JW570" s="73"/>
      <c r="JX570" s="73"/>
      <c r="JY570" s="73"/>
      <c r="JZ570" s="73"/>
      <c r="KA570" s="73"/>
      <c r="KB570" s="73"/>
      <c r="KC570" s="73"/>
      <c r="KD570" s="73"/>
      <c r="KE570" s="73"/>
      <c r="KF570" s="73"/>
      <c r="KG570" s="73"/>
    </row>
    <row r="571" spans="1:293" s="153" customFormat="1" ht="12" customHeight="1" x14ac:dyDescent="0.25">
      <c r="A571" s="233">
        <v>24</v>
      </c>
      <c r="B571" s="234" t="s">
        <v>1258</v>
      </c>
      <c r="C571" s="234" t="s">
        <v>1293</v>
      </c>
      <c r="D571" s="245">
        <v>20140447</v>
      </c>
      <c r="E571" s="244" t="s">
        <v>2390</v>
      </c>
      <c r="F571" s="244" t="s">
        <v>2469</v>
      </c>
      <c r="G571" s="244" t="s">
        <v>24</v>
      </c>
      <c r="H571" s="238" t="s">
        <v>2966</v>
      </c>
      <c r="I571" s="247" t="s">
        <v>1246</v>
      </c>
      <c r="J571" s="236" t="s">
        <v>100</v>
      </c>
      <c r="K571" s="248"/>
      <c r="L571" s="249">
        <v>5000000</v>
      </c>
      <c r="M571" s="249">
        <v>0</v>
      </c>
      <c r="N571" s="143">
        <v>5000000</v>
      </c>
      <c r="O571" s="143"/>
      <c r="P571" s="142"/>
      <c r="Q571" s="142"/>
      <c r="R571" s="142"/>
      <c r="S571" s="142"/>
      <c r="T571" s="142"/>
      <c r="U571" s="142"/>
      <c r="V571" s="142"/>
      <c r="W571" s="142"/>
      <c r="X571" s="142"/>
      <c r="Y571" s="140">
        <v>0</v>
      </c>
      <c r="Z571" s="140">
        <v>0</v>
      </c>
      <c r="AA571" s="140">
        <v>5000000</v>
      </c>
      <c r="AB571" s="139">
        <v>0</v>
      </c>
      <c r="AC571" s="139">
        <v>0</v>
      </c>
      <c r="AD571" s="139">
        <v>0</v>
      </c>
      <c r="AE571" s="141">
        <v>5000000</v>
      </c>
      <c r="AF571" s="141">
        <v>5000000</v>
      </c>
      <c r="AG571" s="139">
        <v>0</v>
      </c>
      <c r="AH571" s="240"/>
      <c r="AI571" s="142"/>
      <c r="AJ571" s="142"/>
      <c r="AK571" s="142"/>
      <c r="AL571" s="142" t="s">
        <v>2390</v>
      </c>
      <c r="AM571" s="142" t="s">
        <v>2390</v>
      </c>
      <c r="AN571" s="250"/>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3"/>
      <c r="CK571" s="73"/>
      <c r="CL571" s="73"/>
      <c r="CM571" s="73"/>
      <c r="CN571" s="73"/>
      <c r="CO571" s="73"/>
      <c r="CP571" s="73"/>
      <c r="CQ571" s="73"/>
      <c r="CR571" s="73"/>
      <c r="CS571" s="73"/>
      <c r="CT571" s="73"/>
      <c r="CU571" s="73"/>
      <c r="CV571" s="73"/>
      <c r="CW571" s="73"/>
      <c r="CX571" s="73"/>
      <c r="CY571" s="73"/>
      <c r="CZ571" s="73"/>
      <c r="DA571" s="73"/>
      <c r="DB571" s="73"/>
      <c r="DC571" s="73"/>
      <c r="DD571" s="73"/>
      <c r="DE571" s="73"/>
      <c r="DF571" s="73"/>
      <c r="DG571" s="73"/>
      <c r="DH571" s="73"/>
      <c r="DI571" s="73"/>
      <c r="DJ571" s="73"/>
      <c r="DK571" s="73"/>
      <c r="DL571" s="73"/>
      <c r="DM571" s="73"/>
      <c r="DN571" s="73"/>
      <c r="DO571" s="73"/>
      <c r="DP571" s="73"/>
      <c r="DQ571" s="73"/>
      <c r="DR571" s="73"/>
      <c r="DS571" s="73"/>
      <c r="DT571" s="73"/>
      <c r="DU571" s="73"/>
      <c r="DV571" s="73"/>
      <c r="DW571" s="73"/>
      <c r="DX571" s="73"/>
      <c r="DY571" s="73"/>
      <c r="DZ571" s="73"/>
      <c r="EA571" s="73"/>
      <c r="EB571" s="73"/>
      <c r="EC571" s="73"/>
      <c r="ED571" s="73"/>
      <c r="EE571" s="73"/>
      <c r="EF571" s="73"/>
      <c r="EG571" s="73"/>
      <c r="EH571" s="73"/>
      <c r="EI571" s="73"/>
      <c r="EJ571" s="73"/>
      <c r="EK571" s="73"/>
      <c r="EL571" s="73"/>
      <c r="EM571" s="73"/>
      <c r="EN571" s="73"/>
      <c r="EO571" s="73"/>
      <c r="EP571" s="73"/>
      <c r="EQ571" s="73"/>
      <c r="ER571" s="73"/>
      <c r="ES571" s="73"/>
      <c r="ET571" s="73"/>
      <c r="EU571" s="73"/>
      <c r="EV571" s="73"/>
      <c r="EW571" s="73"/>
      <c r="EX571" s="73"/>
      <c r="EY571" s="73"/>
      <c r="EZ571" s="73"/>
      <c r="FA571" s="73"/>
      <c r="FB571" s="73"/>
      <c r="FC571" s="73"/>
      <c r="FD571" s="73"/>
      <c r="FE571" s="73"/>
      <c r="FF571" s="73"/>
      <c r="FG571" s="73"/>
      <c r="FH571" s="73"/>
      <c r="FI571" s="73"/>
      <c r="FJ571" s="73"/>
      <c r="FK571" s="73"/>
      <c r="FL571" s="73"/>
      <c r="FM571" s="73"/>
      <c r="FN571" s="73"/>
      <c r="FO571" s="73"/>
      <c r="FP571" s="73"/>
      <c r="FQ571" s="73"/>
      <c r="FR571" s="73"/>
      <c r="FS571" s="73"/>
      <c r="FT571" s="73"/>
      <c r="FU571" s="73"/>
      <c r="FV571" s="73"/>
      <c r="FW571" s="73"/>
      <c r="FX571" s="73"/>
      <c r="FY571" s="73"/>
      <c r="FZ571" s="73"/>
      <c r="GA571" s="73"/>
      <c r="GB571" s="73"/>
      <c r="GC571" s="73"/>
      <c r="GD571" s="73"/>
      <c r="GE571" s="73"/>
      <c r="GF571" s="73"/>
      <c r="GG571" s="73"/>
      <c r="GH571" s="73"/>
      <c r="GI571" s="73"/>
      <c r="GJ571" s="73"/>
      <c r="GK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c r="JD571" s="73"/>
      <c r="JE571" s="73"/>
      <c r="JF571" s="73"/>
      <c r="JG571" s="73"/>
      <c r="JH571" s="73"/>
      <c r="JI571" s="73"/>
      <c r="JJ571" s="73"/>
      <c r="JK571" s="73"/>
      <c r="JL571" s="73"/>
      <c r="JM571" s="73"/>
      <c r="JN571" s="73"/>
      <c r="JO571" s="73"/>
      <c r="JP571" s="73"/>
      <c r="JQ571" s="73"/>
      <c r="JR571" s="73"/>
      <c r="JS571" s="73"/>
      <c r="JT571" s="73"/>
      <c r="JU571" s="73"/>
      <c r="JV571" s="73"/>
      <c r="JW571" s="73"/>
      <c r="JX571" s="73"/>
      <c r="JY571" s="73"/>
      <c r="JZ571" s="73"/>
      <c r="KA571" s="73"/>
      <c r="KB571" s="73"/>
      <c r="KC571" s="73"/>
      <c r="KD571" s="73"/>
      <c r="KE571" s="73"/>
      <c r="KF571" s="73"/>
      <c r="KG571" s="73"/>
    </row>
    <row r="572" spans="1:293" s="153" customFormat="1" ht="12" customHeight="1" x14ac:dyDescent="0.25">
      <c r="A572" s="233">
        <v>24</v>
      </c>
      <c r="B572" s="234" t="s">
        <v>1258</v>
      </c>
      <c r="C572" s="234" t="s">
        <v>1293</v>
      </c>
      <c r="D572" s="245">
        <v>20140448</v>
      </c>
      <c r="E572" s="244" t="s">
        <v>2391</v>
      </c>
      <c r="F572" s="244" t="s">
        <v>2469</v>
      </c>
      <c r="G572" s="244" t="s">
        <v>24</v>
      </c>
      <c r="H572" s="238" t="s">
        <v>2966</v>
      </c>
      <c r="I572" s="247" t="s">
        <v>1246</v>
      </c>
      <c r="J572" s="236" t="s">
        <v>100</v>
      </c>
      <c r="K572" s="248"/>
      <c r="L572" s="249">
        <v>2207000</v>
      </c>
      <c r="M572" s="249">
        <v>0</v>
      </c>
      <c r="N572" s="143">
        <v>2207000</v>
      </c>
      <c r="O572" s="143"/>
      <c r="P572" s="142"/>
      <c r="Q572" s="142"/>
      <c r="R572" s="142"/>
      <c r="S572" s="142"/>
      <c r="T572" s="142"/>
      <c r="U572" s="142"/>
      <c r="V572" s="142"/>
      <c r="W572" s="142"/>
      <c r="X572" s="142"/>
      <c r="Y572" s="140">
        <v>0</v>
      </c>
      <c r="Z572" s="140">
        <v>0</v>
      </c>
      <c r="AA572" s="140">
        <v>2207300</v>
      </c>
      <c r="AB572" s="139">
        <v>0</v>
      </c>
      <c r="AC572" s="139">
        <v>0</v>
      </c>
      <c r="AD572" s="139">
        <v>0</v>
      </c>
      <c r="AE572" s="141">
        <v>2207300</v>
      </c>
      <c r="AF572" s="141">
        <v>2207300</v>
      </c>
      <c r="AG572" s="139">
        <v>-300</v>
      </c>
      <c r="AH572" s="240"/>
      <c r="AI572" s="142"/>
      <c r="AJ572" s="142"/>
      <c r="AK572" s="142"/>
      <c r="AL572" s="142" t="s">
        <v>2391</v>
      </c>
      <c r="AM572" s="142" t="s">
        <v>2391</v>
      </c>
      <c r="AN572" s="250"/>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c r="CC572" s="73"/>
      <c r="CD572" s="73"/>
      <c r="CE572" s="73"/>
      <c r="CF572" s="73"/>
      <c r="CG572" s="73"/>
      <c r="CH572" s="73"/>
      <c r="CI572" s="73"/>
      <c r="CJ572" s="73"/>
      <c r="CK572" s="73"/>
      <c r="CL572" s="73"/>
      <c r="CM572" s="73"/>
      <c r="CN572" s="73"/>
      <c r="CO572" s="73"/>
      <c r="CP572" s="73"/>
      <c r="CQ572" s="73"/>
      <c r="CR572" s="73"/>
      <c r="CS572" s="73"/>
      <c r="CT572" s="73"/>
      <c r="CU572" s="73"/>
      <c r="CV572" s="73"/>
      <c r="CW572" s="73"/>
      <c r="CX572" s="73"/>
      <c r="CY572" s="73"/>
      <c r="CZ572" s="73"/>
      <c r="DA572" s="73"/>
      <c r="DB572" s="73"/>
      <c r="DC572" s="73"/>
      <c r="DD572" s="73"/>
      <c r="DE572" s="73"/>
      <c r="DF572" s="73"/>
      <c r="DG572" s="73"/>
      <c r="DH572" s="73"/>
      <c r="DI572" s="73"/>
      <c r="DJ572" s="73"/>
      <c r="DK572" s="73"/>
      <c r="DL572" s="73"/>
      <c r="DM572" s="73"/>
      <c r="DN572" s="73"/>
      <c r="DO572" s="73"/>
      <c r="DP572" s="73"/>
      <c r="DQ572" s="73"/>
      <c r="DR572" s="73"/>
      <c r="DS572" s="73"/>
      <c r="DT572" s="73"/>
      <c r="DU572" s="73"/>
      <c r="DV572" s="73"/>
      <c r="DW572" s="73"/>
      <c r="DX572" s="73"/>
      <c r="DY572" s="73"/>
      <c r="DZ572" s="73"/>
      <c r="EA572" s="73"/>
      <c r="EB572" s="73"/>
      <c r="EC572" s="73"/>
      <c r="ED572" s="73"/>
      <c r="EE572" s="73"/>
      <c r="EF572" s="73"/>
      <c r="EG572" s="73"/>
      <c r="EH572" s="73"/>
      <c r="EI572" s="73"/>
      <c r="EJ572" s="73"/>
      <c r="EK572" s="73"/>
      <c r="EL572" s="73"/>
      <c r="EM572" s="73"/>
      <c r="EN572" s="73"/>
      <c r="EO572" s="73"/>
      <c r="EP572" s="73"/>
      <c r="EQ572" s="73"/>
      <c r="ER572" s="73"/>
      <c r="ES572" s="73"/>
      <c r="ET572" s="73"/>
      <c r="EU572" s="73"/>
      <c r="EV572" s="73"/>
      <c r="EW572" s="73"/>
      <c r="EX572" s="73"/>
      <c r="EY572" s="73"/>
      <c r="EZ572" s="73"/>
      <c r="FA572" s="73"/>
      <c r="FB572" s="73"/>
      <c r="FC572" s="73"/>
      <c r="FD572" s="73"/>
      <c r="FE572" s="73"/>
      <c r="FF572" s="73"/>
      <c r="FG572" s="73"/>
      <c r="FH572" s="73"/>
      <c r="FI572" s="73"/>
      <c r="FJ572" s="73"/>
      <c r="FK572" s="73"/>
      <c r="FL572" s="73"/>
      <c r="FM572" s="73"/>
      <c r="FN572" s="73"/>
      <c r="FO572" s="73"/>
      <c r="FP572" s="73"/>
      <c r="FQ572" s="73"/>
      <c r="FR572" s="73"/>
      <c r="FS572" s="73"/>
      <c r="FT572" s="73"/>
      <c r="FU572" s="73"/>
      <c r="FV572" s="73"/>
      <c r="FW572" s="73"/>
      <c r="FX572" s="73"/>
      <c r="FY572" s="73"/>
      <c r="FZ572" s="73"/>
      <c r="GA572" s="73"/>
      <c r="GB572" s="73"/>
      <c r="GC572" s="73"/>
      <c r="GD572" s="73"/>
      <c r="GE572" s="73"/>
      <c r="GF572" s="73"/>
      <c r="GG572" s="73"/>
      <c r="GH572" s="73"/>
      <c r="GI572" s="73"/>
      <c r="GJ572" s="73"/>
      <c r="GK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c r="JD572" s="73"/>
      <c r="JE572" s="73"/>
      <c r="JF572" s="73"/>
      <c r="JG572" s="73"/>
      <c r="JH572" s="73"/>
      <c r="JI572" s="73"/>
      <c r="JJ572" s="73"/>
      <c r="JK572" s="73"/>
      <c r="JL572" s="73"/>
      <c r="JM572" s="73"/>
      <c r="JN572" s="73"/>
      <c r="JO572" s="73"/>
      <c r="JP572" s="73"/>
      <c r="JQ572" s="73"/>
      <c r="JR572" s="73"/>
      <c r="JS572" s="73"/>
      <c r="JT572" s="73"/>
      <c r="JU572" s="73"/>
      <c r="JV572" s="73"/>
      <c r="JW572" s="73"/>
      <c r="JX572" s="73"/>
      <c r="JY572" s="73"/>
      <c r="JZ572" s="73"/>
      <c r="KA572" s="73"/>
      <c r="KB572" s="73"/>
      <c r="KC572" s="73"/>
      <c r="KD572" s="73"/>
      <c r="KE572" s="73"/>
      <c r="KF572" s="73"/>
      <c r="KG572" s="73"/>
    </row>
    <row r="573" spans="1:293" s="153" customFormat="1" ht="12" customHeight="1" x14ac:dyDescent="0.25">
      <c r="A573" s="233">
        <v>24</v>
      </c>
      <c r="B573" s="234" t="s">
        <v>1258</v>
      </c>
      <c r="C573" s="234" t="s">
        <v>1293</v>
      </c>
      <c r="D573" s="245">
        <v>20140449</v>
      </c>
      <c r="E573" s="244" t="s">
        <v>2392</v>
      </c>
      <c r="F573" s="244" t="s">
        <v>2469</v>
      </c>
      <c r="G573" s="244" t="s">
        <v>24</v>
      </c>
      <c r="H573" s="238" t="s">
        <v>248</v>
      </c>
      <c r="I573" s="247" t="s">
        <v>1246</v>
      </c>
      <c r="J573" s="236" t="s">
        <v>100</v>
      </c>
      <c r="K573" s="248"/>
      <c r="L573" s="249">
        <v>5200000</v>
      </c>
      <c r="M573" s="249">
        <v>0</v>
      </c>
      <c r="N573" s="143">
        <v>5200000</v>
      </c>
      <c r="O573" s="143"/>
      <c r="P573" s="142"/>
      <c r="Q573" s="142"/>
      <c r="R573" s="142"/>
      <c r="S573" s="142"/>
      <c r="T573" s="142"/>
      <c r="U573" s="142"/>
      <c r="V573" s="142"/>
      <c r="W573" s="142"/>
      <c r="X573" s="142"/>
      <c r="Y573" s="140">
        <v>0</v>
      </c>
      <c r="Z573" s="140">
        <v>0</v>
      </c>
      <c r="AA573" s="140">
        <v>5200000</v>
      </c>
      <c r="AB573" s="139">
        <v>0</v>
      </c>
      <c r="AC573" s="139">
        <v>0</v>
      </c>
      <c r="AD573" s="139">
        <v>0</v>
      </c>
      <c r="AE573" s="141">
        <v>5200000</v>
      </c>
      <c r="AF573" s="141">
        <v>5200000</v>
      </c>
      <c r="AG573" s="139">
        <v>0</v>
      </c>
      <c r="AH573" s="240"/>
      <c r="AI573" s="142"/>
      <c r="AJ573" s="142"/>
      <c r="AK573" s="142"/>
      <c r="AL573" s="142" t="s">
        <v>2392</v>
      </c>
      <c r="AM573" s="142" t="s">
        <v>2392</v>
      </c>
      <c r="AN573" s="250"/>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c r="CC573" s="73"/>
      <c r="CD573" s="73"/>
      <c r="CE573" s="73"/>
      <c r="CF573" s="73"/>
      <c r="CG573" s="73"/>
      <c r="CH573" s="73"/>
      <c r="CI573" s="73"/>
      <c r="CJ573" s="73"/>
      <c r="CK573" s="73"/>
      <c r="CL573" s="73"/>
      <c r="CM573" s="73"/>
      <c r="CN573" s="73"/>
      <c r="CO573" s="73"/>
      <c r="CP573" s="73"/>
      <c r="CQ573" s="73"/>
      <c r="CR573" s="73"/>
      <c r="CS573" s="73"/>
      <c r="CT573" s="73"/>
      <c r="CU573" s="73"/>
      <c r="CV573" s="73"/>
      <c r="CW573" s="73"/>
      <c r="CX573" s="73"/>
      <c r="CY573" s="73"/>
      <c r="CZ573" s="73"/>
      <c r="DA573" s="73"/>
      <c r="DB573" s="73"/>
      <c r="DC573" s="73"/>
      <c r="DD573" s="73"/>
      <c r="DE573" s="73"/>
      <c r="DF573" s="73"/>
      <c r="DG573" s="73"/>
      <c r="DH573" s="73"/>
      <c r="DI573" s="73"/>
      <c r="DJ573" s="73"/>
      <c r="DK573" s="73"/>
      <c r="DL573" s="73"/>
      <c r="DM573" s="73"/>
      <c r="DN573" s="73"/>
      <c r="DO573" s="73"/>
      <c r="DP573" s="73"/>
      <c r="DQ573" s="73"/>
      <c r="DR573" s="73"/>
      <c r="DS573" s="73"/>
      <c r="DT573" s="73"/>
      <c r="DU573" s="73"/>
      <c r="DV573" s="73"/>
      <c r="DW573" s="73"/>
      <c r="DX573" s="73"/>
      <c r="DY573" s="73"/>
      <c r="DZ573" s="73"/>
      <c r="EA573" s="73"/>
      <c r="EB573" s="73"/>
      <c r="EC573" s="73"/>
      <c r="ED573" s="73"/>
      <c r="EE573" s="73"/>
      <c r="EF573" s="73"/>
      <c r="EG573" s="73"/>
      <c r="EH573" s="73"/>
      <c r="EI573" s="73"/>
      <c r="EJ573" s="73"/>
      <c r="EK573" s="73"/>
      <c r="EL573" s="73"/>
      <c r="EM573" s="73"/>
      <c r="EN573" s="73"/>
      <c r="EO573" s="73"/>
      <c r="EP573" s="73"/>
      <c r="EQ573" s="73"/>
      <c r="ER573" s="73"/>
      <c r="ES573" s="73"/>
      <c r="ET573" s="73"/>
      <c r="EU573" s="73"/>
      <c r="EV573" s="73"/>
      <c r="EW573" s="73"/>
      <c r="EX573" s="73"/>
      <c r="EY573" s="73"/>
      <c r="EZ573" s="73"/>
      <c r="FA573" s="73"/>
      <c r="FB573" s="73"/>
      <c r="FC573" s="73"/>
      <c r="FD573" s="73"/>
      <c r="FE573" s="73"/>
      <c r="FF573" s="73"/>
      <c r="FG573" s="73"/>
      <c r="FH573" s="73"/>
      <c r="FI573" s="73"/>
      <c r="FJ573" s="73"/>
      <c r="FK573" s="73"/>
      <c r="FL573" s="73"/>
      <c r="FM573" s="73"/>
      <c r="FN573" s="73"/>
      <c r="FO573" s="73"/>
      <c r="FP573" s="73"/>
      <c r="FQ573" s="73"/>
      <c r="FR573" s="73"/>
      <c r="FS573" s="73"/>
      <c r="FT573" s="73"/>
      <c r="FU573" s="73"/>
      <c r="FV573" s="73"/>
      <c r="FW573" s="73"/>
      <c r="FX573" s="73"/>
      <c r="FY573" s="73"/>
      <c r="FZ573" s="73"/>
      <c r="GA573" s="73"/>
      <c r="GB573" s="73"/>
      <c r="GC573" s="73"/>
      <c r="GD573" s="73"/>
      <c r="GE573" s="73"/>
      <c r="GF573" s="73"/>
      <c r="GG573" s="73"/>
      <c r="GH573" s="73"/>
      <c r="GI573" s="73"/>
      <c r="GJ573" s="73"/>
      <c r="GK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c r="JD573" s="73"/>
      <c r="JE573" s="73"/>
      <c r="JF573" s="73"/>
      <c r="JG573" s="73"/>
      <c r="JH573" s="73"/>
      <c r="JI573" s="73"/>
      <c r="JJ573" s="73"/>
      <c r="JK573" s="73"/>
      <c r="JL573" s="73"/>
      <c r="JM573" s="73"/>
      <c r="JN573" s="73"/>
      <c r="JO573" s="73"/>
      <c r="JP573" s="73"/>
      <c r="JQ573" s="73"/>
      <c r="JR573" s="73"/>
      <c r="JS573" s="73"/>
      <c r="JT573" s="73"/>
      <c r="JU573" s="73"/>
      <c r="JV573" s="73"/>
      <c r="JW573" s="73"/>
      <c r="JX573" s="73"/>
      <c r="JY573" s="73"/>
      <c r="JZ573" s="73"/>
      <c r="KA573" s="73"/>
      <c r="KB573" s="73"/>
      <c r="KC573" s="73"/>
      <c r="KD573" s="73"/>
      <c r="KE573" s="73"/>
      <c r="KF573" s="73"/>
      <c r="KG573" s="73"/>
    </row>
    <row r="574" spans="1:293" s="153" customFormat="1" ht="12" customHeight="1" x14ac:dyDescent="0.25">
      <c r="A574" s="233">
        <v>24</v>
      </c>
      <c r="B574" s="234" t="s">
        <v>1258</v>
      </c>
      <c r="C574" s="234" t="s">
        <v>1293</v>
      </c>
      <c r="D574" s="245">
        <v>20140450</v>
      </c>
      <c r="E574" s="244" t="s">
        <v>2393</v>
      </c>
      <c r="F574" s="244" t="s">
        <v>2469</v>
      </c>
      <c r="G574" s="244" t="s">
        <v>24</v>
      </c>
      <c r="H574" s="238" t="s">
        <v>11</v>
      </c>
      <c r="I574" s="247" t="s">
        <v>1246</v>
      </c>
      <c r="J574" s="236" t="s">
        <v>100</v>
      </c>
      <c r="K574" s="248"/>
      <c r="L574" s="249">
        <v>6680000</v>
      </c>
      <c r="M574" s="249">
        <v>0</v>
      </c>
      <c r="N574" s="143">
        <v>6680000</v>
      </c>
      <c r="O574" s="143"/>
      <c r="P574" s="142"/>
      <c r="Q574" s="142"/>
      <c r="R574" s="142"/>
      <c r="S574" s="142"/>
      <c r="T574" s="142"/>
      <c r="U574" s="142"/>
      <c r="V574" s="142"/>
      <c r="W574" s="142"/>
      <c r="X574" s="142"/>
      <c r="Y574" s="140">
        <v>0</v>
      </c>
      <c r="Z574" s="140">
        <v>0</v>
      </c>
      <c r="AA574" s="140">
        <v>6679700</v>
      </c>
      <c r="AB574" s="139">
        <v>0</v>
      </c>
      <c r="AC574" s="139">
        <v>0</v>
      </c>
      <c r="AD574" s="139">
        <v>0</v>
      </c>
      <c r="AE574" s="141">
        <v>6679700</v>
      </c>
      <c r="AF574" s="141">
        <v>6679700</v>
      </c>
      <c r="AG574" s="139">
        <v>300</v>
      </c>
      <c r="AH574" s="240"/>
      <c r="AI574" s="142"/>
      <c r="AJ574" s="142"/>
      <c r="AK574" s="142"/>
      <c r="AL574" s="142" t="s">
        <v>2393</v>
      </c>
      <c r="AM574" s="142" t="s">
        <v>2393</v>
      </c>
      <c r="AN574" s="250"/>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c r="CC574" s="73"/>
      <c r="CD574" s="73"/>
      <c r="CE574" s="73"/>
      <c r="CF574" s="73"/>
      <c r="CG574" s="73"/>
      <c r="CH574" s="73"/>
      <c r="CI574" s="73"/>
      <c r="CJ574" s="73"/>
      <c r="CK574" s="73"/>
      <c r="CL574" s="73"/>
      <c r="CM574" s="73"/>
      <c r="CN574" s="73"/>
      <c r="CO574" s="73"/>
      <c r="CP574" s="73"/>
      <c r="CQ574" s="73"/>
      <c r="CR574" s="73"/>
      <c r="CS574" s="73"/>
      <c r="CT574" s="73"/>
      <c r="CU574" s="73"/>
      <c r="CV574" s="73"/>
      <c r="CW574" s="73"/>
      <c r="CX574" s="73"/>
      <c r="CY574" s="73"/>
      <c r="CZ574" s="73"/>
      <c r="DA574" s="73"/>
      <c r="DB574" s="73"/>
      <c r="DC574" s="73"/>
      <c r="DD574" s="73"/>
      <c r="DE574" s="73"/>
      <c r="DF574" s="73"/>
      <c r="DG574" s="73"/>
      <c r="DH574" s="73"/>
      <c r="DI574" s="73"/>
      <c r="DJ574" s="73"/>
      <c r="DK574" s="73"/>
      <c r="DL574" s="73"/>
      <c r="DM574" s="73"/>
      <c r="DN574" s="73"/>
      <c r="DO574" s="73"/>
      <c r="DP574" s="73"/>
      <c r="DQ574" s="73"/>
      <c r="DR574" s="73"/>
      <c r="DS574" s="73"/>
      <c r="DT574" s="73"/>
      <c r="DU574" s="73"/>
      <c r="DV574" s="73"/>
      <c r="DW574" s="73"/>
      <c r="DX574" s="73"/>
      <c r="DY574" s="73"/>
      <c r="DZ574" s="73"/>
      <c r="EA574" s="73"/>
      <c r="EB574" s="73"/>
      <c r="EC574" s="73"/>
      <c r="ED574" s="73"/>
      <c r="EE574" s="73"/>
      <c r="EF574" s="73"/>
      <c r="EG574" s="73"/>
      <c r="EH574" s="73"/>
      <c r="EI574" s="73"/>
      <c r="EJ574" s="73"/>
      <c r="EK574" s="73"/>
      <c r="EL574" s="73"/>
      <c r="EM574" s="73"/>
      <c r="EN574" s="73"/>
      <c r="EO574" s="73"/>
      <c r="EP574" s="73"/>
      <c r="EQ574" s="73"/>
      <c r="ER574" s="73"/>
      <c r="ES574" s="73"/>
      <c r="ET574" s="73"/>
      <c r="EU574" s="73"/>
      <c r="EV574" s="73"/>
      <c r="EW574" s="73"/>
      <c r="EX574" s="73"/>
      <c r="EY574" s="73"/>
      <c r="EZ574" s="73"/>
      <c r="FA574" s="73"/>
      <c r="FB574" s="73"/>
      <c r="FC574" s="73"/>
      <c r="FD574" s="73"/>
      <c r="FE574" s="73"/>
      <c r="FF574" s="73"/>
      <c r="FG574" s="73"/>
      <c r="FH574" s="73"/>
      <c r="FI574" s="73"/>
      <c r="FJ574" s="73"/>
      <c r="FK574" s="73"/>
      <c r="FL574" s="73"/>
      <c r="FM574" s="73"/>
      <c r="FN574" s="73"/>
      <c r="FO574" s="73"/>
      <c r="FP574" s="73"/>
      <c r="FQ574" s="73"/>
      <c r="FR574" s="73"/>
      <c r="FS574" s="73"/>
      <c r="FT574" s="73"/>
      <c r="FU574" s="73"/>
      <c r="FV574" s="73"/>
      <c r="FW574" s="73"/>
      <c r="FX574" s="73"/>
      <c r="FY574" s="73"/>
      <c r="FZ574" s="73"/>
      <c r="GA574" s="73"/>
      <c r="GB574" s="73"/>
      <c r="GC574" s="73"/>
      <c r="GD574" s="73"/>
      <c r="GE574" s="73"/>
      <c r="GF574" s="73"/>
      <c r="GG574" s="73"/>
      <c r="GH574" s="73"/>
      <c r="GI574" s="73"/>
      <c r="GJ574" s="73"/>
      <c r="GK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c r="JD574" s="73"/>
      <c r="JE574" s="73"/>
      <c r="JF574" s="73"/>
      <c r="JG574" s="73"/>
      <c r="JH574" s="73"/>
      <c r="JI574" s="73"/>
      <c r="JJ574" s="73"/>
      <c r="JK574" s="73"/>
      <c r="JL574" s="73"/>
      <c r="JM574" s="73"/>
      <c r="JN574" s="73"/>
      <c r="JO574" s="73"/>
      <c r="JP574" s="73"/>
      <c r="JQ574" s="73"/>
      <c r="JR574" s="73"/>
      <c r="JS574" s="73"/>
      <c r="JT574" s="73"/>
      <c r="JU574" s="73"/>
      <c r="JV574" s="73"/>
      <c r="JW574" s="73"/>
      <c r="JX574" s="73"/>
      <c r="JY574" s="73"/>
      <c r="JZ574" s="73"/>
      <c r="KA574" s="73"/>
      <c r="KB574" s="73"/>
      <c r="KC574" s="73"/>
      <c r="KD574" s="73"/>
      <c r="KE574" s="73"/>
      <c r="KF574" s="73"/>
      <c r="KG574" s="73"/>
    </row>
    <row r="575" spans="1:293" s="153" customFormat="1" ht="12" customHeight="1" x14ac:dyDescent="0.25">
      <c r="A575" s="233">
        <v>24</v>
      </c>
      <c r="B575" s="234" t="s">
        <v>1258</v>
      </c>
      <c r="C575" s="234" t="s">
        <v>1293</v>
      </c>
      <c r="D575" s="245">
        <v>20140451</v>
      </c>
      <c r="E575" s="244" t="s">
        <v>2394</v>
      </c>
      <c r="F575" s="244" t="s">
        <v>2469</v>
      </c>
      <c r="G575" s="244" t="s">
        <v>24</v>
      </c>
      <c r="H575" s="238" t="s">
        <v>248</v>
      </c>
      <c r="I575" s="247" t="s">
        <v>1246</v>
      </c>
      <c r="J575" s="236" t="s">
        <v>100</v>
      </c>
      <c r="K575" s="248"/>
      <c r="L575" s="249">
        <v>6000000</v>
      </c>
      <c r="M575" s="249">
        <v>0</v>
      </c>
      <c r="N575" s="143">
        <v>6000000</v>
      </c>
      <c r="O575" s="143"/>
      <c r="P575" s="142"/>
      <c r="Q575" s="142"/>
      <c r="R575" s="142"/>
      <c r="S575" s="142"/>
      <c r="T575" s="142"/>
      <c r="U575" s="142"/>
      <c r="V575" s="142"/>
      <c r="W575" s="142"/>
      <c r="X575" s="142"/>
      <c r="Y575" s="140">
        <v>0</v>
      </c>
      <c r="Z575" s="140">
        <v>0</v>
      </c>
      <c r="AA575" s="140">
        <v>6000000</v>
      </c>
      <c r="AB575" s="139">
        <v>0</v>
      </c>
      <c r="AC575" s="139">
        <v>0</v>
      </c>
      <c r="AD575" s="139">
        <v>0</v>
      </c>
      <c r="AE575" s="141">
        <v>6000000</v>
      </c>
      <c r="AF575" s="141">
        <v>6000000</v>
      </c>
      <c r="AG575" s="139">
        <v>0</v>
      </c>
      <c r="AH575" s="240"/>
      <c r="AI575" s="142"/>
      <c r="AJ575" s="142"/>
      <c r="AK575" s="142"/>
      <c r="AL575" s="142" t="s">
        <v>2394</v>
      </c>
      <c r="AM575" s="142" t="s">
        <v>2394</v>
      </c>
      <c r="AN575" s="250"/>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3"/>
      <c r="CK575" s="73"/>
      <c r="CL575" s="73"/>
      <c r="CM575" s="73"/>
      <c r="CN575" s="73"/>
      <c r="CO575" s="73"/>
      <c r="CP575" s="73"/>
      <c r="CQ575" s="73"/>
      <c r="CR575" s="73"/>
      <c r="CS575" s="73"/>
      <c r="CT575" s="73"/>
      <c r="CU575" s="73"/>
      <c r="CV575" s="73"/>
      <c r="CW575" s="73"/>
      <c r="CX575" s="73"/>
      <c r="CY575" s="73"/>
      <c r="CZ575" s="73"/>
      <c r="DA575" s="73"/>
      <c r="DB575" s="73"/>
      <c r="DC575" s="73"/>
      <c r="DD575" s="73"/>
      <c r="DE575" s="73"/>
      <c r="DF575" s="73"/>
      <c r="DG575" s="73"/>
      <c r="DH575" s="73"/>
      <c r="DI575" s="73"/>
      <c r="DJ575" s="73"/>
      <c r="DK575" s="73"/>
      <c r="DL575" s="73"/>
      <c r="DM575" s="73"/>
      <c r="DN575" s="73"/>
      <c r="DO575" s="73"/>
      <c r="DP575" s="73"/>
      <c r="DQ575" s="73"/>
      <c r="DR575" s="73"/>
      <c r="DS575" s="73"/>
      <c r="DT575" s="73"/>
      <c r="DU575" s="73"/>
      <c r="DV575" s="73"/>
      <c r="DW575" s="73"/>
      <c r="DX575" s="73"/>
      <c r="DY575" s="73"/>
      <c r="DZ575" s="73"/>
      <c r="EA575" s="73"/>
      <c r="EB575" s="73"/>
      <c r="EC575" s="73"/>
      <c r="ED575" s="73"/>
      <c r="EE575" s="73"/>
      <c r="EF575" s="73"/>
      <c r="EG575" s="73"/>
      <c r="EH575" s="73"/>
      <c r="EI575" s="73"/>
      <c r="EJ575" s="73"/>
      <c r="EK575" s="73"/>
      <c r="EL575" s="73"/>
      <c r="EM575" s="73"/>
      <c r="EN575" s="73"/>
      <c r="EO575" s="73"/>
      <c r="EP575" s="73"/>
      <c r="EQ575" s="73"/>
      <c r="ER575" s="73"/>
      <c r="ES575" s="73"/>
      <c r="ET575" s="73"/>
      <c r="EU575" s="73"/>
      <c r="EV575" s="73"/>
      <c r="EW575" s="73"/>
      <c r="EX575" s="73"/>
      <c r="EY575" s="73"/>
      <c r="EZ575" s="73"/>
      <c r="FA575" s="73"/>
      <c r="FB575" s="73"/>
      <c r="FC575" s="73"/>
      <c r="FD575" s="73"/>
      <c r="FE575" s="73"/>
      <c r="FF575" s="73"/>
      <c r="FG575" s="73"/>
      <c r="FH575" s="73"/>
      <c r="FI575" s="73"/>
      <c r="FJ575" s="73"/>
      <c r="FK575" s="73"/>
      <c r="FL575" s="73"/>
      <c r="FM575" s="73"/>
      <c r="FN575" s="73"/>
      <c r="FO575" s="73"/>
      <c r="FP575" s="73"/>
      <c r="FQ575" s="73"/>
      <c r="FR575" s="73"/>
      <c r="FS575" s="73"/>
      <c r="FT575" s="73"/>
      <c r="FU575" s="73"/>
      <c r="FV575" s="73"/>
      <c r="FW575" s="73"/>
      <c r="FX575" s="73"/>
      <c r="FY575" s="73"/>
      <c r="FZ575" s="73"/>
      <c r="GA575" s="73"/>
      <c r="GB575" s="73"/>
      <c r="GC575" s="73"/>
      <c r="GD575" s="73"/>
      <c r="GE575" s="73"/>
      <c r="GF575" s="73"/>
      <c r="GG575" s="73"/>
      <c r="GH575" s="73"/>
      <c r="GI575" s="73"/>
      <c r="GJ575" s="73"/>
      <c r="GK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c r="JD575" s="73"/>
      <c r="JE575" s="73"/>
      <c r="JF575" s="73"/>
      <c r="JG575" s="73"/>
      <c r="JH575" s="73"/>
      <c r="JI575" s="73"/>
      <c r="JJ575" s="73"/>
      <c r="JK575" s="73"/>
      <c r="JL575" s="73"/>
      <c r="JM575" s="73"/>
      <c r="JN575" s="73"/>
      <c r="JO575" s="73"/>
      <c r="JP575" s="73"/>
      <c r="JQ575" s="73"/>
      <c r="JR575" s="73"/>
      <c r="JS575" s="73"/>
      <c r="JT575" s="73"/>
      <c r="JU575" s="73"/>
      <c r="JV575" s="73"/>
      <c r="JW575" s="73"/>
      <c r="JX575" s="73"/>
      <c r="JY575" s="73"/>
      <c r="JZ575" s="73"/>
      <c r="KA575" s="73"/>
      <c r="KB575" s="73"/>
      <c r="KC575" s="73"/>
      <c r="KD575" s="73"/>
      <c r="KE575" s="73"/>
      <c r="KF575" s="73"/>
      <c r="KG575" s="73"/>
    </row>
    <row r="576" spans="1:293" s="153" customFormat="1" ht="12" customHeight="1" x14ac:dyDescent="0.25">
      <c r="A576" s="233">
        <v>24</v>
      </c>
      <c r="B576" s="234" t="s">
        <v>1258</v>
      </c>
      <c r="C576" s="234" t="s">
        <v>1293</v>
      </c>
      <c r="D576" s="245">
        <v>20140452</v>
      </c>
      <c r="E576" s="244" t="s">
        <v>2395</v>
      </c>
      <c r="F576" s="244" t="s">
        <v>2469</v>
      </c>
      <c r="G576" s="244" t="s">
        <v>24</v>
      </c>
      <c r="H576" s="238" t="s">
        <v>231</v>
      </c>
      <c r="I576" s="247" t="s">
        <v>1246</v>
      </c>
      <c r="J576" s="236" t="s">
        <v>100</v>
      </c>
      <c r="K576" s="248"/>
      <c r="L576" s="249">
        <v>4970000</v>
      </c>
      <c r="M576" s="249">
        <v>0</v>
      </c>
      <c r="N576" s="143">
        <v>4970000</v>
      </c>
      <c r="O576" s="143"/>
      <c r="P576" s="142"/>
      <c r="Q576" s="142"/>
      <c r="R576" s="142"/>
      <c r="S576" s="142"/>
      <c r="T576" s="142"/>
      <c r="U576" s="142"/>
      <c r="V576" s="142"/>
      <c r="W576" s="142"/>
      <c r="X576" s="142"/>
      <c r="Y576" s="140">
        <v>0</v>
      </c>
      <c r="Z576" s="140">
        <v>0</v>
      </c>
      <c r="AA576" s="140">
        <v>4970395</v>
      </c>
      <c r="AB576" s="139">
        <v>0</v>
      </c>
      <c r="AC576" s="139">
        <v>0</v>
      </c>
      <c r="AD576" s="139">
        <v>0</v>
      </c>
      <c r="AE576" s="141">
        <v>4970395</v>
      </c>
      <c r="AF576" s="141">
        <v>4970395</v>
      </c>
      <c r="AG576" s="139">
        <v>-395</v>
      </c>
      <c r="AH576" s="240"/>
      <c r="AI576" s="142"/>
      <c r="AJ576" s="142"/>
      <c r="AK576" s="142"/>
      <c r="AL576" s="142" t="s">
        <v>2395</v>
      </c>
      <c r="AM576" s="142" t="s">
        <v>2395</v>
      </c>
      <c r="AN576" s="250"/>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c r="CC576" s="73"/>
      <c r="CD576" s="73"/>
      <c r="CE576" s="73"/>
      <c r="CF576" s="73"/>
      <c r="CG576" s="73"/>
      <c r="CH576" s="73"/>
      <c r="CI576" s="73"/>
      <c r="CJ576" s="73"/>
      <c r="CK576" s="73"/>
      <c r="CL576" s="73"/>
      <c r="CM576" s="73"/>
      <c r="CN576" s="73"/>
      <c r="CO576" s="73"/>
      <c r="CP576" s="73"/>
      <c r="CQ576" s="73"/>
      <c r="CR576" s="73"/>
      <c r="CS576" s="73"/>
      <c r="CT576" s="73"/>
      <c r="CU576" s="73"/>
      <c r="CV576" s="73"/>
      <c r="CW576" s="73"/>
      <c r="CX576" s="73"/>
      <c r="CY576" s="73"/>
      <c r="CZ576" s="73"/>
      <c r="DA576" s="73"/>
      <c r="DB576" s="73"/>
      <c r="DC576" s="73"/>
      <c r="DD576" s="73"/>
      <c r="DE576" s="73"/>
      <c r="DF576" s="73"/>
      <c r="DG576" s="73"/>
      <c r="DH576" s="73"/>
      <c r="DI576" s="73"/>
      <c r="DJ576" s="73"/>
      <c r="DK576" s="73"/>
      <c r="DL576" s="73"/>
      <c r="DM576" s="73"/>
      <c r="DN576" s="73"/>
      <c r="DO576" s="73"/>
      <c r="DP576" s="73"/>
      <c r="DQ576" s="73"/>
      <c r="DR576" s="73"/>
      <c r="DS576" s="73"/>
      <c r="DT576" s="73"/>
      <c r="DU576" s="73"/>
      <c r="DV576" s="73"/>
      <c r="DW576" s="73"/>
      <c r="DX576" s="73"/>
      <c r="DY576" s="73"/>
      <c r="DZ576" s="73"/>
      <c r="EA576" s="73"/>
      <c r="EB576" s="73"/>
      <c r="EC576" s="73"/>
      <c r="ED576" s="73"/>
      <c r="EE576" s="73"/>
      <c r="EF576" s="73"/>
      <c r="EG576" s="73"/>
      <c r="EH576" s="73"/>
      <c r="EI576" s="73"/>
      <c r="EJ576" s="73"/>
      <c r="EK576" s="73"/>
      <c r="EL576" s="73"/>
      <c r="EM576" s="73"/>
      <c r="EN576" s="73"/>
      <c r="EO576" s="73"/>
      <c r="EP576" s="73"/>
      <c r="EQ576" s="73"/>
      <c r="ER576" s="73"/>
      <c r="ES576" s="73"/>
      <c r="ET576" s="73"/>
      <c r="EU576" s="73"/>
      <c r="EV576" s="73"/>
      <c r="EW576" s="73"/>
      <c r="EX576" s="73"/>
      <c r="EY576" s="73"/>
      <c r="EZ576" s="73"/>
      <c r="FA576" s="73"/>
      <c r="FB576" s="73"/>
      <c r="FC576" s="73"/>
      <c r="FD576" s="73"/>
      <c r="FE576" s="73"/>
      <c r="FF576" s="73"/>
      <c r="FG576" s="73"/>
      <c r="FH576" s="73"/>
      <c r="FI576" s="73"/>
      <c r="FJ576" s="73"/>
      <c r="FK576" s="73"/>
      <c r="FL576" s="73"/>
      <c r="FM576" s="73"/>
      <c r="FN576" s="73"/>
      <c r="FO576" s="73"/>
      <c r="FP576" s="73"/>
      <c r="FQ576" s="73"/>
      <c r="FR576" s="73"/>
      <c r="FS576" s="73"/>
      <c r="FT576" s="73"/>
      <c r="FU576" s="73"/>
      <c r="FV576" s="73"/>
      <c r="FW576" s="73"/>
      <c r="FX576" s="73"/>
      <c r="FY576" s="73"/>
      <c r="FZ576" s="73"/>
      <c r="GA576" s="73"/>
      <c r="GB576" s="73"/>
      <c r="GC576" s="73"/>
      <c r="GD576" s="73"/>
      <c r="GE576" s="73"/>
      <c r="GF576" s="73"/>
      <c r="GG576" s="73"/>
      <c r="GH576" s="73"/>
      <c r="GI576" s="73"/>
      <c r="GJ576" s="73"/>
      <c r="GK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c r="JD576" s="73"/>
      <c r="JE576" s="73"/>
      <c r="JF576" s="73"/>
      <c r="JG576" s="73"/>
      <c r="JH576" s="73"/>
      <c r="JI576" s="73"/>
      <c r="JJ576" s="73"/>
      <c r="JK576" s="73"/>
      <c r="JL576" s="73"/>
      <c r="JM576" s="73"/>
      <c r="JN576" s="73"/>
      <c r="JO576" s="73"/>
      <c r="JP576" s="73"/>
      <c r="JQ576" s="73"/>
      <c r="JR576" s="73"/>
      <c r="JS576" s="73"/>
      <c r="JT576" s="73"/>
      <c r="JU576" s="73"/>
      <c r="JV576" s="73"/>
      <c r="JW576" s="73"/>
      <c r="JX576" s="73"/>
      <c r="JY576" s="73"/>
      <c r="JZ576" s="73"/>
      <c r="KA576" s="73"/>
      <c r="KB576" s="73"/>
      <c r="KC576" s="73"/>
      <c r="KD576" s="73"/>
      <c r="KE576" s="73"/>
      <c r="KF576" s="73"/>
      <c r="KG576" s="73"/>
    </row>
    <row r="577" spans="1:293" s="153" customFormat="1" ht="12" customHeight="1" x14ac:dyDescent="0.25">
      <c r="A577" s="233">
        <v>24</v>
      </c>
      <c r="B577" s="234" t="s">
        <v>1258</v>
      </c>
      <c r="C577" s="234" t="s">
        <v>1293</v>
      </c>
      <c r="D577" s="245">
        <v>20140453</v>
      </c>
      <c r="E577" s="244" t="s">
        <v>2396</v>
      </c>
      <c r="F577" s="244" t="s">
        <v>2469</v>
      </c>
      <c r="G577" s="244" t="s">
        <v>24</v>
      </c>
      <c r="H577" s="238" t="s">
        <v>244</v>
      </c>
      <c r="I577" s="247" t="s">
        <v>1246</v>
      </c>
      <c r="J577" s="236" t="s">
        <v>100</v>
      </c>
      <c r="K577" s="248"/>
      <c r="L577" s="249">
        <v>5000000</v>
      </c>
      <c r="M577" s="249">
        <v>0</v>
      </c>
      <c r="N577" s="143">
        <v>5000000</v>
      </c>
      <c r="O577" s="143"/>
      <c r="P577" s="142"/>
      <c r="Q577" s="142"/>
      <c r="R577" s="142"/>
      <c r="S577" s="142"/>
      <c r="T577" s="142"/>
      <c r="U577" s="142"/>
      <c r="V577" s="142"/>
      <c r="W577" s="142"/>
      <c r="X577" s="142"/>
      <c r="Y577" s="140">
        <v>0</v>
      </c>
      <c r="Z577" s="140">
        <v>0</v>
      </c>
      <c r="AA577" s="140">
        <v>5000000</v>
      </c>
      <c r="AB577" s="139">
        <v>0</v>
      </c>
      <c r="AC577" s="139">
        <v>0</v>
      </c>
      <c r="AD577" s="139">
        <v>0</v>
      </c>
      <c r="AE577" s="141">
        <v>5000000</v>
      </c>
      <c r="AF577" s="141">
        <v>5000000</v>
      </c>
      <c r="AG577" s="139">
        <v>0</v>
      </c>
      <c r="AH577" s="240"/>
      <c r="AI577" s="142"/>
      <c r="AJ577" s="142"/>
      <c r="AK577" s="142"/>
      <c r="AL577" s="142" t="s">
        <v>2396</v>
      </c>
      <c r="AM577" s="142" t="s">
        <v>2396</v>
      </c>
      <c r="AN577" s="250"/>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c r="CC577" s="73"/>
      <c r="CD577" s="73"/>
      <c r="CE577" s="73"/>
      <c r="CF577" s="73"/>
      <c r="CG577" s="73"/>
      <c r="CH577" s="73"/>
      <c r="CI577" s="73"/>
      <c r="CJ577" s="73"/>
      <c r="CK577" s="73"/>
      <c r="CL577" s="73"/>
      <c r="CM577" s="73"/>
      <c r="CN577" s="73"/>
      <c r="CO577" s="73"/>
      <c r="CP577" s="73"/>
      <c r="CQ577" s="73"/>
      <c r="CR577" s="73"/>
      <c r="CS577" s="73"/>
      <c r="CT577" s="73"/>
      <c r="CU577" s="73"/>
      <c r="CV577" s="73"/>
      <c r="CW577" s="73"/>
      <c r="CX577" s="73"/>
      <c r="CY577" s="73"/>
      <c r="CZ577" s="73"/>
      <c r="DA577" s="73"/>
      <c r="DB577" s="73"/>
      <c r="DC577" s="73"/>
      <c r="DD577" s="73"/>
      <c r="DE577" s="73"/>
      <c r="DF577" s="73"/>
      <c r="DG577" s="73"/>
      <c r="DH577" s="73"/>
      <c r="DI577" s="73"/>
      <c r="DJ577" s="73"/>
      <c r="DK577" s="73"/>
      <c r="DL577" s="73"/>
      <c r="DM577" s="73"/>
      <c r="DN577" s="73"/>
      <c r="DO577" s="73"/>
      <c r="DP577" s="73"/>
      <c r="DQ577" s="73"/>
      <c r="DR577" s="73"/>
      <c r="DS577" s="73"/>
      <c r="DT577" s="73"/>
      <c r="DU577" s="73"/>
      <c r="DV577" s="73"/>
      <c r="DW577" s="73"/>
      <c r="DX577" s="73"/>
      <c r="DY577" s="73"/>
      <c r="DZ577" s="73"/>
      <c r="EA577" s="73"/>
      <c r="EB577" s="73"/>
      <c r="EC577" s="73"/>
      <c r="ED577" s="73"/>
      <c r="EE577" s="73"/>
      <c r="EF577" s="73"/>
      <c r="EG577" s="73"/>
      <c r="EH577" s="73"/>
      <c r="EI577" s="73"/>
      <c r="EJ577" s="73"/>
      <c r="EK577" s="73"/>
      <c r="EL577" s="73"/>
      <c r="EM577" s="73"/>
      <c r="EN577" s="73"/>
      <c r="EO577" s="73"/>
      <c r="EP577" s="73"/>
      <c r="EQ577" s="73"/>
      <c r="ER577" s="73"/>
      <c r="ES577" s="73"/>
      <c r="ET577" s="73"/>
      <c r="EU577" s="73"/>
      <c r="EV577" s="73"/>
      <c r="EW577" s="73"/>
      <c r="EX577" s="73"/>
      <c r="EY577" s="73"/>
      <c r="EZ577" s="73"/>
      <c r="FA577" s="73"/>
      <c r="FB577" s="73"/>
      <c r="FC577" s="73"/>
      <c r="FD577" s="73"/>
      <c r="FE577" s="73"/>
      <c r="FF577" s="73"/>
      <c r="FG577" s="73"/>
      <c r="FH577" s="73"/>
      <c r="FI577" s="73"/>
      <c r="FJ577" s="73"/>
      <c r="FK577" s="73"/>
      <c r="FL577" s="73"/>
      <c r="FM577" s="73"/>
      <c r="FN577" s="73"/>
      <c r="FO577" s="73"/>
      <c r="FP577" s="73"/>
      <c r="FQ577" s="73"/>
      <c r="FR577" s="73"/>
      <c r="FS577" s="73"/>
      <c r="FT577" s="73"/>
      <c r="FU577" s="73"/>
      <c r="FV577" s="73"/>
      <c r="FW577" s="73"/>
      <c r="FX577" s="73"/>
      <c r="FY577" s="73"/>
      <c r="FZ577" s="73"/>
      <c r="GA577" s="73"/>
      <c r="GB577" s="73"/>
      <c r="GC577" s="73"/>
      <c r="GD577" s="73"/>
      <c r="GE577" s="73"/>
      <c r="GF577" s="73"/>
      <c r="GG577" s="73"/>
      <c r="GH577" s="73"/>
      <c r="GI577" s="73"/>
      <c r="GJ577" s="73"/>
      <c r="GK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c r="JD577" s="73"/>
      <c r="JE577" s="73"/>
      <c r="JF577" s="73"/>
      <c r="JG577" s="73"/>
      <c r="JH577" s="73"/>
      <c r="JI577" s="73"/>
      <c r="JJ577" s="73"/>
      <c r="JK577" s="73"/>
      <c r="JL577" s="73"/>
      <c r="JM577" s="73"/>
      <c r="JN577" s="73"/>
      <c r="JO577" s="73"/>
      <c r="JP577" s="73"/>
      <c r="JQ577" s="73"/>
      <c r="JR577" s="73"/>
      <c r="JS577" s="73"/>
      <c r="JT577" s="73"/>
      <c r="JU577" s="73"/>
      <c r="JV577" s="73"/>
      <c r="JW577" s="73"/>
      <c r="JX577" s="73"/>
      <c r="JY577" s="73"/>
      <c r="JZ577" s="73"/>
      <c r="KA577" s="73"/>
      <c r="KB577" s="73"/>
      <c r="KC577" s="73"/>
      <c r="KD577" s="73"/>
      <c r="KE577" s="73"/>
      <c r="KF577" s="73"/>
      <c r="KG577" s="73"/>
    </row>
    <row r="578" spans="1:293" s="153" customFormat="1" ht="12" customHeight="1" x14ac:dyDescent="0.25">
      <c r="A578" s="233">
        <v>24</v>
      </c>
      <c r="B578" s="234" t="s">
        <v>1258</v>
      </c>
      <c r="C578" s="234" t="s">
        <v>1293</v>
      </c>
      <c r="D578" s="245">
        <v>20140454</v>
      </c>
      <c r="E578" s="244" t="s">
        <v>2397</v>
      </c>
      <c r="F578" s="244" t="s">
        <v>2469</v>
      </c>
      <c r="G578" s="244" t="s">
        <v>24</v>
      </c>
      <c r="H578" s="238" t="s">
        <v>39</v>
      </c>
      <c r="I578" s="247" t="s">
        <v>1246</v>
      </c>
      <c r="J578" s="236" t="s">
        <v>100</v>
      </c>
      <c r="K578" s="248"/>
      <c r="L578" s="249">
        <v>7969000</v>
      </c>
      <c r="M578" s="249">
        <v>0</v>
      </c>
      <c r="N578" s="143">
        <v>7969000</v>
      </c>
      <c r="O578" s="143"/>
      <c r="P578" s="142"/>
      <c r="Q578" s="142"/>
      <c r="R578" s="142"/>
      <c r="S578" s="142"/>
      <c r="T578" s="142"/>
      <c r="U578" s="142"/>
      <c r="V578" s="142"/>
      <c r="W578" s="142"/>
      <c r="X578" s="142"/>
      <c r="Y578" s="140">
        <v>0</v>
      </c>
      <c r="Z578" s="140">
        <v>0</v>
      </c>
      <c r="AA578" s="140">
        <v>7969168</v>
      </c>
      <c r="AB578" s="139">
        <v>0</v>
      </c>
      <c r="AC578" s="139">
        <v>0</v>
      </c>
      <c r="AD578" s="139">
        <v>0</v>
      </c>
      <c r="AE578" s="141">
        <v>7969168</v>
      </c>
      <c r="AF578" s="141">
        <v>7969168</v>
      </c>
      <c r="AG578" s="139">
        <v>-168</v>
      </c>
      <c r="AH578" s="240"/>
      <c r="AI578" s="142"/>
      <c r="AJ578" s="142"/>
      <c r="AK578" s="142"/>
      <c r="AL578" s="142" t="s">
        <v>2397</v>
      </c>
      <c r="AM578" s="142" t="s">
        <v>2397</v>
      </c>
      <c r="AN578" s="250"/>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c r="CC578" s="73"/>
      <c r="CD578" s="73"/>
      <c r="CE578" s="73"/>
      <c r="CF578" s="73"/>
      <c r="CG578" s="73"/>
      <c r="CH578" s="73"/>
      <c r="CI578" s="73"/>
      <c r="CJ578" s="73"/>
      <c r="CK578" s="73"/>
      <c r="CL578" s="73"/>
      <c r="CM578" s="73"/>
      <c r="CN578" s="73"/>
      <c r="CO578" s="73"/>
      <c r="CP578" s="73"/>
      <c r="CQ578" s="73"/>
      <c r="CR578" s="73"/>
      <c r="CS578" s="73"/>
      <c r="CT578" s="73"/>
      <c r="CU578" s="73"/>
      <c r="CV578" s="73"/>
      <c r="CW578" s="73"/>
      <c r="CX578" s="73"/>
      <c r="CY578" s="73"/>
      <c r="CZ578" s="73"/>
      <c r="DA578" s="73"/>
      <c r="DB578" s="73"/>
      <c r="DC578" s="73"/>
      <c r="DD578" s="73"/>
      <c r="DE578" s="73"/>
      <c r="DF578" s="73"/>
      <c r="DG578" s="73"/>
      <c r="DH578" s="73"/>
      <c r="DI578" s="73"/>
      <c r="DJ578" s="73"/>
      <c r="DK578" s="73"/>
      <c r="DL578" s="73"/>
      <c r="DM578" s="73"/>
      <c r="DN578" s="73"/>
      <c r="DO578" s="73"/>
      <c r="DP578" s="73"/>
      <c r="DQ578" s="73"/>
      <c r="DR578" s="73"/>
      <c r="DS578" s="73"/>
      <c r="DT578" s="73"/>
      <c r="DU578" s="73"/>
      <c r="DV578" s="73"/>
      <c r="DW578" s="73"/>
      <c r="DX578" s="73"/>
      <c r="DY578" s="73"/>
      <c r="DZ578" s="73"/>
      <c r="EA578" s="73"/>
      <c r="EB578" s="73"/>
      <c r="EC578" s="73"/>
      <c r="ED578" s="73"/>
      <c r="EE578" s="73"/>
      <c r="EF578" s="73"/>
      <c r="EG578" s="73"/>
      <c r="EH578" s="73"/>
      <c r="EI578" s="73"/>
      <c r="EJ578" s="73"/>
      <c r="EK578" s="73"/>
      <c r="EL578" s="73"/>
      <c r="EM578" s="73"/>
      <c r="EN578" s="73"/>
      <c r="EO578" s="73"/>
      <c r="EP578" s="73"/>
      <c r="EQ578" s="73"/>
      <c r="ER578" s="73"/>
      <c r="ES578" s="73"/>
      <c r="ET578" s="73"/>
      <c r="EU578" s="73"/>
      <c r="EV578" s="73"/>
      <c r="EW578" s="73"/>
      <c r="EX578" s="73"/>
      <c r="EY578" s="73"/>
      <c r="EZ578" s="73"/>
      <c r="FA578" s="73"/>
      <c r="FB578" s="73"/>
      <c r="FC578" s="73"/>
      <c r="FD578" s="73"/>
      <c r="FE578" s="73"/>
      <c r="FF578" s="73"/>
      <c r="FG578" s="73"/>
      <c r="FH578" s="73"/>
      <c r="FI578" s="73"/>
      <c r="FJ578" s="73"/>
      <c r="FK578" s="73"/>
      <c r="FL578" s="73"/>
      <c r="FM578" s="73"/>
      <c r="FN578" s="73"/>
      <c r="FO578" s="73"/>
      <c r="FP578" s="73"/>
      <c r="FQ578" s="73"/>
      <c r="FR578" s="73"/>
      <c r="FS578" s="73"/>
      <c r="FT578" s="73"/>
      <c r="FU578" s="73"/>
      <c r="FV578" s="73"/>
      <c r="FW578" s="73"/>
      <c r="FX578" s="73"/>
      <c r="FY578" s="73"/>
      <c r="FZ578" s="73"/>
      <c r="GA578" s="73"/>
      <c r="GB578" s="73"/>
      <c r="GC578" s="73"/>
      <c r="GD578" s="73"/>
      <c r="GE578" s="73"/>
      <c r="GF578" s="73"/>
      <c r="GG578" s="73"/>
      <c r="GH578" s="73"/>
      <c r="GI578" s="73"/>
      <c r="GJ578" s="73"/>
      <c r="GK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c r="JD578" s="73"/>
      <c r="JE578" s="73"/>
      <c r="JF578" s="73"/>
      <c r="JG578" s="73"/>
      <c r="JH578" s="73"/>
      <c r="JI578" s="73"/>
      <c r="JJ578" s="73"/>
      <c r="JK578" s="73"/>
      <c r="JL578" s="73"/>
      <c r="JM578" s="73"/>
      <c r="JN578" s="73"/>
      <c r="JO578" s="73"/>
      <c r="JP578" s="73"/>
      <c r="JQ578" s="73"/>
      <c r="JR578" s="73"/>
      <c r="JS578" s="73"/>
      <c r="JT578" s="73"/>
      <c r="JU578" s="73"/>
      <c r="JV578" s="73"/>
      <c r="JW578" s="73"/>
      <c r="JX578" s="73"/>
      <c r="JY578" s="73"/>
      <c r="JZ578" s="73"/>
      <c r="KA578" s="73"/>
      <c r="KB578" s="73"/>
      <c r="KC578" s="73"/>
      <c r="KD578" s="73"/>
      <c r="KE578" s="73"/>
      <c r="KF578" s="73"/>
      <c r="KG578" s="73"/>
    </row>
    <row r="579" spans="1:293" s="153" customFormat="1" ht="12" customHeight="1" x14ac:dyDescent="0.25">
      <c r="A579" s="233">
        <v>24</v>
      </c>
      <c r="B579" s="234" t="s">
        <v>1258</v>
      </c>
      <c r="C579" s="234" t="s">
        <v>1293</v>
      </c>
      <c r="D579" s="245">
        <v>20140455</v>
      </c>
      <c r="E579" s="244" t="s">
        <v>2398</v>
      </c>
      <c r="F579" s="244" t="s">
        <v>2469</v>
      </c>
      <c r="G579" s="244" t="s">
        <v>24</v>
      </c>
      <c r="H579" s="238" t="s">
        <v>68</v>
      </c>
      <c r="I579" s="247" t="s">
        <v>1246</v>
      </c>
      <c r="J579" s="236" t="s">
        <v>100</v>
      </c>
      <c r="K579" s="248"/>
      <c r="L579" s="249">
        <v>7991000</v>
      </c>
      <c r="M579" s="249">
        <v>0</v>
      </c>
      <c r="N579" s="143">
        <v>7991000</v>
      </c>
      <c r="O579" s="143"/>
      <c r="P579" s="142"/>
      <c r="Q579" s="142"/>
      <c r="R579" s="142"/>
      <c r="S579" s="142"/>
      <c r="T579" s="142"/>
      <c r="U579" s="142"/>
      <c r="V579" s="142"/>
      <c r="W579" s="142"/>
      <c r="X579" s="142"/>
      <c r="Y579" s="140">
        <v>0</v>
      </c>
      <c r="Z579" s="140">
        <v>0</v>
      </c>
      <c r="AA579" s="140">
        <v>7991404</v>
      </c>
      <c r="AB579" s="139">
        <v>0</v>
      </c>
      <c r="AC579" s="139">
        <v>0</v>
      </c>
      <c r="AD579" s="139">
        <v>0</v>
      </c>
      <c r="AE579" s="141">
        <v>7991404</v>
      </c>
      <c r="AF579" s="141">
        <v>7991404</v>
      </c>
      <c r="AG579" s="139">
        <v>-404</v>
      </c>
      <c r="AH579" s="240"/>
      <c r="AI579" s="142"/>
      <c r="AJ579" s="142"/>
      <c r="AK579" s="142"/>
      <c r="AL579" s="142" t="s">
        <v>2398</v>
      </c>
      <c r="AM579" s="142" t="s">
        <v>2398</v>
      </c>
      <c r="AN579" s="250"/>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3"/>
      <c r="DV579" s="73"/>
      <c r="DW579" s="73"/>
      <c r="DX579" s="73"/>
      <c r="DY579" s="73"/>
      <c r="DZ579" s="73"/>
      <c r="EA579" s="73"/>
      <c r="EB579" s="73"/>
      <c r="EC579" s="73"/>
      <c r="ED579" s="73"/>
      <c r="EE579" s="73"/>
      <c r="EF579" s="73"/>
      <c r="EG579" s="73"/>
      <c r="EH579" s="73"/>
      <c r="EI579" s="73"/>
      <c r="EJ579" s="73"/>
      <c r="EK579" s="73"/>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73"/>
      <c r="FL579" s="73"/>
      <c r="FM579" s="73"/>
      <c r="FN579" s="73"/>
      <c r="FO579" s="73"/>
      <c r="FP579" s="73"/>
      <c r="FQ579" s="73"/>
      <c r="FR579" s="73"/>
      <c r="FS579" s="73"/>
      <c r="FT579" s="73"/>
      <c r="FU579" s="73"/>
      <c r="FV579" s="73"/>
      <c r="FW579" s="73"/>
      <c r="FX579" s="73"/>
      <c r="FY579" s="73"/>
      <c r="FZ579" s="73"/>
      <c r="GA579" s="73"/>
      <c r="GB579" s="73"/>
      <c r="GC579" s="73"/>
      <c r="GD579" s="73"/>
      <c r="GE579" s="73"/>
      <c r="GF579" s="73"/>
      <c r="GG579" s="73"/>
      <c r="GH579" s="73"/>
      <c r="GI579" s="73"/>
      <c r="GJ579" s="73"/>
      <c r="GK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c r="JD579" s="73"/>
      <c r="JE579" s="73"/>
      <c r="JF579" s="73"/>
      <c r="JG579" s="73"/>
      <c r="JH579" s="73"/>
      <c r="JI579" s="73"/>
      <c r="JJ579" s="73"/>
      <c r="JK579" s="73"/>
      <c r="JL579" s="73"/>
      <c r="JM579" s="73"/>
      <c r="JN579" s="73"/>
      <c r="JO579" s="73"/>
      <c r="JP579" s="73"/>
      <c r="JQ579" s="73"/>
      <c r="JR579" s="73"/>
      <c r="JS579" s="73"/>
      <c r="JT579" s="73"/>
      <c r="JU579" s="73"/>
      <c r="JV579" s="73"/>
      <c r="JW579" s="73"/>
      <c r="JX579" s="73"/>
      <c r="JY579" s="73"/>
      <c r="JZ579" s="73"/>
      <c r="KA579" s="73"/>
      <c r="KB579" s="73"/>
      <c r="KC579" s="73"/>
      <c r="KD579" s="73"/>
      <c r="KE579" s="73"/>
      <c r="KF579" s="73"/>
      <c r="KG579" s="73"/>
    </row>
    <row r="580" spans="1:293" s="153" customFormat="1" ht="12" customHeight="1" x14ac:dyDescent="0.25">
      <c r="A580" s="233">
        <v>24</v>
      </c>
      <c r="B580" s="234" t="s">
        <v>1258</v>
      </c>
      <c r="C580" s="234" t="s">
        <v>1293</v>
      </c>
      <c r="D580" s="245">
        <v>20140456</v>
      </c>
      <c r="E580" s="244" t="s">
        <v>2399</v>
      </c>
      <c r="F580" s="244" t="s">
        <v>2469</v>
      </c>
      <c r="G580" s="244" t="s">
        <v>24</v>
      </c>
      <c r="H580" s="238" t="s">
        <v>244</v>
      </c>
      <c r="I580" s="247" t="s">
        <v>1246</v>
      </c>
      <c r="J580" s="236" t="s">
        <v>100</v>
      </c>
      <c r="K580" s="248"/>
      <c r="L580" s="249">
        <v>8000000</v>
      </c>
      <c r="M580" s="249">
        <v>0</v>
      </c>
      <c r="N580" s="143">
        <v>8000000</v>
      </c>
      <c r="O580" s="143"/>
      <c r="P580" s="142"/>
      <c r="Q580" s="142"/>
      <c r="R580" s="142"/>
      <c r="S580" s="142"/>
      <c r="T580" s="142"/>
      <c r="U580" s="142"/>
      <c r="V580" s="142"/>
      <c r="W580" s="142"/>
      <c r="X580" s="142"/>
      <c r="Y580" s="140">
        <v>0</v>
      </c>
      <c r="Z580" s="140">
        <v>0</v>
      </c>
      <c r="AA580" s="140">
        <v>8000000</v>
      </c>
      <c r="AB580" s="139">
        <v>0</v>
      </c>
      <c r="AC580" s="139">
        <v>0</v>
      </c>
      <c r="AD580" s="139">
        <v>0</v>
      </c>
      <c r="AE580" s="141">
        <v>8000000</v>
      </c>
      <c r="AF580" s="141">
        <v>8000000</v>
      </c>
      <c r="AG580" s="139">
        <v>0</v>
      </c>
      <c r="AH580" s="240"/>
      <c r="AI580" s="142"/>
      <c r="AJ580" s="142"/>
      <c r="AK580" s="142"/>
      <c r="AL580" s="142" t="s">
        <v>2399</v>
      </c>
      <c r="AM580" s="142" t="s">
        <v>2399</v>
      </c>
      <c r="AN580" s="250"/>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c r="CC580" s="73"/>
      <c r="CD580" s="73"/>
      <c r="CE580" s="73"/>
      <c r="CF580" s="73"/>
      <c r="CG580" s="73"/>
      <c r="CH580" s="73"/>
      <c r="CI580" s="73"/>
      <c r="CJ580" s="73"/>
      <c r="CK580" s="73"/>
      <c r="CL580" s="73"/>
      <c r="CM580" s="73"/>
      <c r="CN580" s="73"/>
      <c r="CO580" s="73"/>
      <c r="CP580" s="73"/>
      <c r="CQ580" s="73"/>
      <c r="CR580" s="73"/>
      <c r="CS580" s="73"/>
      <c r="CT580" s="73"/>
      <c r="CU580" s="73"/>
      <c r="CV580" s="73"/>
      <c r="CW580" s="73"/>
      <c r="CX580" s="73"/>
      <c r="CY580" s="73"/>
      <c r="CZ580" s="73"/>
      <c r="DA580" s="73"/>
      <c r="DB580" s="73"/>
      <c r="DC580" s="73"/>
      <c r="DD580" s="73"/>
      <c r="DE580" s="73"/>
      <c r="DF580" s="73"/>
      <c r="DG580" s="73"/>
      <c r="DH580" s="73"/>
      <c r="DI580" s="73"/>
      <c r="DJ580" s="73"/>
      <c r="DK580" s="73"/>
      <c r="DL580" s="73"/>
      <c r="DM580" s="73"/>
      <c r="DN580" s="73"/>
      <c r="DO580" s="73"/>
      <c r="DP580" s="73"/>
      <c r="DQ580" s="73"/>
      <c r="DR580" s="73"/>
      <c r="DS580" s="73"/>
      <c r="DT580" s="73"/>
      <c r="DU580" s="73"/>
      <c r="DV580" s="73"/>
      <c r="DW580" s="73"/>
      <c r="DX580" s="73"/>
      <c r="DY580" s="73"/>
      <c r="DZ580" s="73"/>
      <c r="EA580" s="73"/>
      <c r="EB580" s="73"/>
      <c r="EC580" s="73"/>
      <c r="ED580" s="73"/>
      <c r="EE580" s="73"/>
      <c r="EF580" s="73"/>
      <c r="EG580" s="73"/>
      <c r="EH580" s="73"/>
      <c r="EI580" s="73"/>
      <c r="EJ580" s="73"/>
      <c r="EK580" s="73"/>
      <c r="EL580" s="73"/>
      <c r="EM580" s="73"/>
      <c r="EN580" s="73"/>
      <c r="EO580" s="73"/>
      <c r="EP580" s="73"/>
      <c r="EQ580" s="73"/>
      <c r="ER580" s="73"/>
      <c r="ES580" s="73"/>
      <c r="ET580" s="73"/>
      <c r="EU580" s="73"/>
      <c r="EV580" s="73"/>
      <c r="EW580" s="73"/>
      <c r="EX580" s="73"/>
      <c r="EY580" s="73"/>
      <c r="EZ580" s="73"/>
      <c r="FA580" s="73"/>
      <c r="FB580" s="73"/>
      <c r="FC580" s="73"/>
      <c r="FD580" s="73"/>
      <c r="FE580" s="73"/>
      <c r="FF580" s="73"/>
      <c r="FG580" s="73"/>
      <c r="FH580" s="73"/>
      <c r="FI580" s="73"/>
      <c r="FJ580" s="73"/>
      <c r="FK580" s="73"/>
      <c r="FL580" s="73"/>
      <c r="FM580" s="73"/>
      <c r="FN580" s="73"/>
      <c r="FO580" s="73"/>
      <c r="FP580" s="73"/>
      <c r="FQ580" s="73"/>
      <c r="FR580" s="73"/>
      <c r="FS580" s="73"/>
      <c r="FT580" s="73"/>
      <c r="FU580" s="73"/>
      <c r="FV580" s="73"/>
      <c r="FW580" s="73"/>
      <c r="FX580" s="73"/>
      <c r="FY580" s="73"/>
      <c r="FZ580" s="73"/>
      <c r="GA580" s="73"/>
      <c r="GB580" s="73"/>
      <c r="GC580" s="73"/>
      <c r="GD580" s="73"/>
      <c r="GE580" s="73"/>
      <c r="GF580" s="73"/>
      <c r="GG580" s="73"/>
      <c r="GH580" s="73"/>
      <c r="GI580" s="73"/>
      <c r="GJ580" s="73"/>
      <c r="GK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c r="JD580" s="73"/>
      <c r="JE580" s="73"/>
      <c r="JF580" s="73"/>
      <c r="JG580" s="73"/>
      <c r="JH580" s="73"/>
      <c r="JI580" s="73"/>
      <c r="JJ580" s="73"/>
      <c r="JK580" s="73"/>
      <c r="JL580" s="73"/>
      <c r="JM580" s="73"/>
      <c r="JN580" s="73"/>
      <c r="JO580" s="73"/>
      <c r="JP580" s="73"/>
      <c r="JQ580" s="73"/>
      <c r="JR580" s="73"/>
      <c r="JS580" s="73"/>
      <c r="JT580" s="73"/>
      <c r="JU580" s="73"/>
      <c r="JV580" s="73"/>
      <c r="JW580" s="73"/>
      <c r="JX580" s="73"/>
      <c r="JY580" s="73"/>
      <c r="JZ580" s="73"/>
      <c r="KA580" s="73"/>
      <c r="KB580" s="73"/>
      <c r="KC580" s="73"/>
      <c r="KD580" s="73"/>
      <c r="KE580" s="73"/>
      <c r="KF580" s="73"/>
      <c r="KG580" s="73"/>
    </row>
    <row r="581" spans="1:293" s="153" customFormat="1" ht="12" customHeight="1" x14ac:dyDescent="0.25">
      <c r="A581" s="233">
        <v>24</v>
      </c>
      <c r="B581" s="234" t="s">
        <v>1258</v>
      </c>
      <c r="C581" s="234" t="s">
        <v>1293</v>
      </c>
      <c r="D581" s="245">
        <v>20140457</v>
      </c>
      <c r="E581" s="244" t="s">
        <v>2400</v>
      </c>
      <c r="F581" s="244" t="s">
        <v>2469</v>
      </c>
      <c r="G581" s="244" t="s">
        <v>24</v>
      </c>
      <c r="H581" s="238" t="s">
        <v>39</v>
      </c>
      <c r="I581" s="247" t="s">
        <v>1246</v>
      </c>
      <c r="J581" s="236" t="s">
        <v>100</v>
      </c>
      <c r="K581" s="248"/>
      <c r="L581" s="249">
        <v>5000000</v>
      </c>
      <c r="M581" s="249">
        <v>0</v>
      </c>
      <c r="N581" s="143">
        <v>5000000</v>
      </c>
      <c r="O581" s="143"/>
      <c r="P581" s="142"/>
      <c r="Q581" s="142"/>
      <c r="R581" s="142"/>
      <c r="S581" s="142"/>
      <c r="T581" s="142"/>
      <c r="U581" s="142"/>
      <c r="V581" s="142"/>
      <c r="W581" s="142"/>
      <c r="X581" s="142"/>
      <c r="Y581" s="140">
        <v>0</v>
      </c>
      <c r="Z581" s="140">
        <v>0</v>
      </c>
      <c r="AA581" s="140">
        <v>5000000</v>
      </c>
      <c r="AB581" s="139">
        <v>0</v>
      </c>
      <c r="AC581" s="139">
        <v>0</v>
      </c>
      <c r="AD581" s="139">
        <v>0</v>
      </c>
      <c r="AE581" s="141">
        <v>5000000</v>
      </c>
      <c r="AF581" s="141">
        <v>5000000</v>
      </c>
      <c r="AG581" s="139">
        <v>0</v>
      </c>
      <c r="AH581" s="240"/>
      <c r="AI581" s="142"/>
      <c r="AJ581" s="142"/>
      <c r="AK581" s="142"/>
      <c r="AL581" s="142" t="s">
        <v>2400</v>
      </c>
      <c r="AM581" s="142" t="s">
        <v>2400</v>
      </c>
      <c r="AN581" s="250"/>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c r="CC581" s="73"/>
      <c r="CD581" s="73"/>
      <c r="CE581" s="73"/>
      <c r="CF581" s="73"/>
      <c r="CG581" s="73"/>
      <c r="CH581" s="73"/>
      <c r="CI581" s="73"/>
      <c r="CJ581" s="73"/>
      <c r="CK581" s="73"/>
      <c r="CL581" s="73"/>
      <c r="CM581" s="73"/>
      <c r="CN581" s="73"/>
      <c r="CO581" s="73"/>
      <c r="CP581" s="73"/>
      <c r="CQ581" s="73"/>
      <c r="CR581" s="73"/>
      <c r="CS581" s="73"/>
      <c r="CT581" s="73"/>
      <c r="CU581" s="73"/>
      <c r="CV581" s="73"/>
      <c r="CW581" s="73"/>
      <c r="CX581" s="73"/>
      <c r="CY581" s="73"/>
      <c r="CZ581" s="73"/>
      <c r="DA581" s="73"/>
      <c r="DB581" s="73"/>
      <c r="DC581" s="73"/>
      <c r="DD581" s="73"/>
      <c r="DE581" s="73"/>
      <c r="DF581" s="73"/>
      <c r="DG581" s="73"/>
      <c r="DH581" s="73"/>
      <c r="DI581" s="73"/>
      <c r="DJ581" s="73"/>
      <c r="DK581" s="73"/>
      <c r="DL581" s="73"/>
      <c r="DM581" s="73"/>
      <c r="DN581" s="73"/>
      <c r="DO581" s="73"/>
      <c r="DP581" s="73"/>
      <c r="DQ581" s="73"/>
      <c r="DR581" s="73"/>
      <c r="DS581" s="73"/>
      <c r="DT581" s="73"/>
      <c r="DU581" s="73"/>
      <c r="DV581" s="73"/>
      <c r="DW581" s="73"/>
      <c r="DX581" s="73"/>
      <c r="DY581" s="73"/>
      <c r="DZ581" s="73"/>
      <c r="EA581" s="73"/>
      <c r="EB581" s="73"/>
      <c r="EC581" s="73"/>
      <c r="ED581" s="73"/>
      <c r="EE581" s="73"/>
      <c r="EF581" s="73"/>
      <c r="EG581" s="73"/>
      <c r="EH581" s="73"/>
      <c r="EI581" s="73"/>
      <c r="EJ581" s="73"/>
      <c r="EK581" s="73"/>
      <c r="EL581" s="73"/>
      <c r="EM581" s="73"/>
      <c r="EN581" s="73"/>
      <c r="EO581" s="73"/>
      <c r="EP581" s="73"/>
      <c r="EQ581" s="73"/>
      <c r="ER581" s="73"/>
      <c r="ES581" s="73"/>
      <c r="ET581" s="73"/>
      <c r="EU581" s="73"/>
      <c r="EV581" s="73"/>
      <c r="EW581" s="73"/>
      <c r="EX581" s="73"/>
      <c r="EY581" s="73"/>
      <c r="EZ581" s="73"/>
      <c r="FA581" s="73"/>
      <c r="FB581" s="73"/>
      <c r="FC581" s="73"/>
      <c r="FD581" s="73"/>
      <c r="FE581" s="73"/>
      <c r="FF581" s="73"/>
      <c r="FG581" s="73"/>
      <c r="FH581" s="73"/>
      <c r="FI581" s="73"/>
      <c r="FJ581" s="73"/>
      <c r="FK581" s="73"/>
      <c r="FL581" s="73"/>
      <c r="FM581" s="73"/>
      <c r="FN581" s="73"/>
      <c r="FO581" s="73"/>
      <c r="FP581" s="73"/>
      <c r="FQ581" s="73"/>
      <c r="FR581" s="73"/>
      <c r="FS581" s="73"/>
      <c r="FT581" s="73"/>
      <c r="FU581" s="73"/>
      <c r="FV581" s="73"/>
      <c r="FW581" s="73"/>
      <c r="FX581" s="73"/>
      <c r="FY581" s="73"/>
      <c r="FZ581" s="73"/>
      <c r="GA581" s="73"/>
      <c r="GB581" s="73"/>
      <c r="GC581" s="73"/>
      <c r="GD581" s="73"/>
      <c r="GE581" s="73"/>
      <c r="GF581" s="73"/>
      <c r="GG581" s="73"/>
      <c r="GH581" s="73"/>
      <c r="GI581" s="73"/>
      <c r="GJ581" s="73"/>
      <c r="GK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c r="JD581" s="73"/>
      <c r="JE581" s="73"/>
      <c r="JF581" s="73"/>
      <c r="JG581" s="73"/>
      <c r="JH581" s="73"/>
      <c r="JI581" s="73"/>
      <c r="JJ581" s="73"/>
      <c r="JK581" s="73"/>
      <c r="JL581" s="73"/>
      <c r="JM581" s="73"/>
      <c r="JN581" s="73"/>
      <c r="JO581" s="73"/>
      <c r="JP581" s="73"/>
      <c r="JQ581" s="73"/>
      <c r="JR581" s="73"/>
      <c r="JS581" s="73"/>
      <c r="JT581" s="73"/>
      <c r="JU581" s="73"/>
      <c r="JV581" s="73"/>
      <c r="JW581" s="73"/>
      <c r="JX581" s="73"/>
      <c r="JY581" s="73"/>
      <c r="JZ581" s="73"/>
      <c r="KA581" s="73"/>
      <c r="KB581" s="73"/>
      <c r="KC581" s="73"/>
      <c r="KD581" s="73"/>
      <c r="KE581" s="73"/>
      <c r="KF581" s="73"/>
      <c r="KG581" s="73"/>
    </row>
    <row r="582" spans="1:293" s="153" customFormat="1" ht="12" customHeight="1" x14ac:dyDescent="0.25">
      <c r="A582" s="233">
        <v>24</v>
      </c>
      <c r="B582" s="234" t="s">
        <v>1258</v>
      </c>
      <c r="C582" s="234" t="s">
        <v>1293</v>
      </c>
      <c r="D582" s="245">
        <v>20140458</v>
      </c>
      <c r="E582" s="244" t="s">
        <v>2401</v>
      </c>
      <c r="F582" s="244" t="s">
        <v>2469</v>
      </c>
      <c r="G582" s="244" t="s">
        <v>24</v>
      </c>
      <c r="H582" s="238" t="s">
        <v>196</v>
      </c>
      <c r="I582" s="247" t="s">
        <v>1246</v>
      </c>
      <c r="J582" s="236" t="s">
        <v>100</v>
      </c>
      <c r="K582" s="248"/>
      <c r="L582" s="249">
        <v>7813000</v>
      </c>
      <c r="M582" s="249">
        <v>0</v>
      </c>
      <c r="N582" s="143">
        <v>7813000</v>
      </c>
      <c r="O582" s="143"/>
      <c r="P582" s="142"/>
      <c r="Q582" s="142"/>
      <c r="R582" s="142"/>
      <c r="S582" s="142"/>
      <c r="T582" s="142"/>
      <c r="U582" s="142"/>
      <c r="V582" s="142"/>
      <c r="W582" s="142"/>
      <c r="X582" s="142"/>
      <c r="Y582" s="140">
        <v>0</v>
      </c>
      <c r="Z582" s="140">
        <v>0</v>
      </c>
      <c r="AA582" s="140">
        <v>7813200</v>
      </c>
      <c r="AB582" s="139">
        <v>0</v>
      </c>
      <c r="AC582" s="139">
        <v>0</v>
      </c>
      <c r="AD582" s="139">
        <v>0</v>
      </c>
      <c r="AE582" s="141">
        <v>7813200</v>
      </c>
      <c r="AF582" s="141">
        <v>7813200</v>
      </c>
      <c r="AG582" s="139">
        <v>-200</v>
      </c>
      <c r="AH582" s="240"/>
      <c r="AI582" s="142"/>
      <c r="AJ582" s="142"/>
      <c r="AK582" s="142"/>
      <c r="AL582" s="142" t="s">
        <v>2401</v>
      </c>
      <c r="AM582" s="142" t="s">
        <v>2401</v>
      </c>
      <c r="AN582" s="250"/>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c r="CC582" s="73"/>
      <c r="CD582" s="73"/>
      <c r="CE582" s="73"/>
      <c r="CF582" s="73"/>
      <c r="CG582" s="73"/>
      <c r="CH582" s="73"/>
      <c r="CI582" s="73"/>
      <c r="CJ582" s="73"/>
      <c r="CK582" s="73"/>
      <c r="CL582" s="73"/>
      <c r="CM582" s="73"/>
      <c r="CN582" s="73"/>
      <c r="CO582" s="73"/>
      <c r="CP582" s="73"/>
      <c r="CQ582" s="73"/>
      <c r="CR582" s="73"/>
      <c r="CS582" s="73"/>
      <c r="CT582" s="73"/>
      <c r="CU582" s="73"/>
      <c r="CV582" s="73"/>
      <c r="CW582" s="73"/>
      <c r="CX582" s="73"/>
      <c r="CY582" s="73"/>
      <c r="CZ582" s="73"/>
      <c r="DA582" s="73"/>
      <c r="DB582" s="73"/>
      <c r="DC582" s="73"/>
      <c r="DD582" s="73"/>
      <c r="DE582" s="73"/>
      <c r="DF582" s="73"/>
      <c r="DG582" s="73"/>
      <c r="DH582" s="73"/>
      <c r="DI582" s="73"/>
      <c r="DJ582" s="73"/>
      <c r="DK582" s="73"/>
      <c r="DL582" s="73"/>
      <c r="DM582" s="73"/>
      <c r="DN582" s="73"/>
      <c r="DO582" s="73"/>
      <c r="DP582" s="73"/>
      <c r="DQ582" s="73"/>
      <c r="DR582" s="73"/>
      <c r="DS582" s="73"/>
      <c r="DT582" s="73"/>
      <c r="DU582" s="73"/>
      <c r="DV582" s="73"/>
      <c r="DW582" s="73"/>
      <c r="DX582" s="73"/>
      <c r="DY582" s="73"/>
      <c r="DZ582" s="73"/>
      <c r="EA582" s="73"/>
      <c r="EB582" s="73"/>
      <c r="EC582" s="73"/>
      <c r="ED582" s="73"/>
      <c r="EE582" s="73"/>
      <c r="EF582" s="73"/>
      <c r="EG582" s="73"/>
      <c r="EH582" s="73"/>
      <c r="EI582" s="73"/>
      <c r="EJ582" s="73"/>
      <c r="EK582" s="73"/>
      <c r="EL582" s="73"/>
      <c r="EM582" s="73"/>
      <c r="EN582" s="73"/>
      <c r="EO582" s="73"/>
      <c r="EP582" s="73"/>
      <c r="EQ582" s="73"/>
      <c r="ER582" s="73"/>
      <c r="ES582" s="73"/>
      <c r="ET582" s="73"/>
      <c r="EU582" s="73"/>
      <c r="EV582" s="73"/>
      <c r="EW582" s="73"/>
      <c r="EX582" s="73"/>
      <c r="EY582" s="73"/>
      <c r="EZ582" s="73"/>
      <c r="FA582" s="73"/>
      <c r="FB582" s="73"/>
      <c r="FC582" s="73"/>
      <c r="FD582" s="73"/>
      <c r="FE582" s="73"/>
      <c r="FF582" s="73"/>
      <c r="FG582" s="73"/>
      <c r="FH582" s="73"/>
      <c r="FI582" s="73"/>
      <c r="FJ582" s="73"/>
      <c r="FK582" s="73"/>
      <c r="FL582" s="73"/>
      <c r="FM582" s="73"/>
      <c r="FN582" s="73"/>
      <c r="FO582" s="73"/>
      <c r="FP582" s="73"/>
      <c r="FQ582" s="73"/>
      <c r="FR582" s="73"/>
      <c r="FS582" s="73"/>
      <c r="FT582" s="73"/>
      <c r="FU582" s="73"/>
      <c r="FV582" s="73"/>
      <c r="FW582" s="73"/>
      <c r="FX582" s="73"/>
      <c r="FY582" s="73"/>
      <c r="FZ582" s="73"/>
      <c r="GA582" s="73"/>
      <c r="GB582" s="73"/>
      <c r="GC582" s="73"/>
      <c r="GD582" s="73"/>
      <c r="GE582" s="73"/>
      <c r="GF582" s="73"/>
      <c r="GG582" s="73"/>
      <c r="GH582" s="73"/>
      <c r="GI582" s="73"/>
      <c r="GJ582" s="73"/>
      <c r="GK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c r="JD582" s="73"/>
      <c r="JE582" s="73"/>
      <c r="JF582" s="73"/>
      <c r="JG582" s="73"/>
      <c r="JH582" s="73"/>
      <c r="JI582" s="73"/>
      <c r="JJ582" s="73"/>
      <c r="JK582" s="73"/>
      <c r="JL582" s="73"/>
      <c r="JM582" s="73"/>
      <c r="JN582" s="73"/>
      <c r="JO582" s="73"/>
      <c r="JP582" s="73"/>
      <c r="JQ582" s="73"/>
      <c r="JR582" s="73"/>
      <c r="JS582" s="73"/>
      <c r="JT582" s="73"/>
      <c r="JU582" s="73"/>
      <c r="JV582" s="73"/>
      <c r="JW582" s="73"/>
      <c r="JX582" s="73"/>
      <c r="JY582" s="73"/>
      <c r="JZ582" s="73"/>
      <c r="KA582" s="73"/>
      <c r="KB582" s="73"/>
      <c r="KC582" s="73"/>
      <c r="KD582" s="73"/>
      <c r="KE582" s="73"/>
      <c r="KF582" s="73"/>
      <c r="KG582" s="73"/>
    </row>
    <row r="583" spans="1:293" s="153" customFormat="1" ht="12" customHeight="1" x14ac:dyDescent="0.25">
      <c r="A583" s="233">
        <v>24</v>
      </c>
      <c r="B583" s="234" t="s">
        <v>1258</v>
      </c>
      <c r="C583" s="234" t="s">
        <v>1293</v>
      </c>
      <c r="D583" s="245">
        <v>20140459</v>
      </c>
      <c r="E583" s="244" t="s">
        <v>2402</v>
      </c>
      <c r="F583" s="244" t="s">
        <v>2469</v>
      </c>
      <c r="G583" s="244" t="s">
        <v>24</v>
      </c>
      <c r="H583" s="238" t="s">
        <v>79</v>
      </c>
      <c r="I583" s="247" t="s">
        <v>1246</v>
      </c>
      <c r="J583" s="236" t="s">
        <v>100</v>
      </c>
      <c r="K583" s="248"/>
      <c r="L583" s="249">
        <v>5741000</v>
      </c>
      <c r="M583" s="249">
        <v>0</v>
      </c>
      <c r="N583" s="143">
        <v>5741000</v>
      </c>
      <c r="O583" s="143"/>
      <c r="P583" s="142"/>
      <c r="Q583" s="142"/>
      <c r="R583" s="142"/>
      <c r="S583" s="142"/>
      <c r="T583" s="142"/>
      <c r="U583" s="142"/>
      <c r="V583" s="142"/>
      <c r="W583" s="142"/>
      <c r="X583" s="142"/>
      <c r="Y583" s="140">
        <v>0</v>
      </c>
      <c r="Z583" s="140">
        <v>0</v>
      </c>
      <c r="AA583" s="140">
        <v>5741401</v>
      </c>
      <c r="AB583" s="139">
        <v>0</v>
      </c>
      <c r="AC583" s="139">
        <v>0</v>
      </c>
      <c r="AD583" s="139">
        <v>0</v>
      </c>
      <c r="AE583" s="141">
        <v>5741401</v>
      </c>
      <c r="AF583" s="141">
        <v>5741401</v>
      </c>
      <c r="AG583" s="139">
        <v>-401</v>
      </c>
      <c r="AH583" s="240"/>
      <c r="AI583" s="142"/>
      <c r="AJ583" s="142"/>
      <c r="AK583" s="142"/>
      <c r="AL583" s="142" t="s">
        <v>2402</v>
      </c>
      <c r="AM583" s="142" t="s">
        <v>2402</v>
      </c>
      <c r="AN583" s="250"/>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c r="CC583" s="73"/>
      <c r="CD583" s="73"/>
      <c r="CE583" s="73"/>
      <c r="CF583" s="73"/>
      <c r="CG583" s="73"/>
      <c r="CH583" s="73"/>
      <c r="CI583" s="73"/>
      <c r="CJ583" s="73"/>
      <c r="CK583" s="73"/>
      <c r="CL583" s="73"/>
      <c r="CM583" s="73"/>
      <c r="CN583" s="73"/>
      <c r="CO583" s="73"/>
      <c r="CP583" s="73"/>
      <c r="CQ583" s="73"/>
      <c r="CR583" s="73"/>
      <c r="CS583" s="73"/>
      <c r="CT583" s="73"/>
      <c r="CU583" s="73"/>
      <c r="CV583" s="73"/>
      <c r="CW583" s="73"/>
      <c r="CX583" s="73"/>
      <c r="CY583" s="73"/>
      <c r="CZ583" s="73"/>
      <c r="DA583" s="73"/>
      <c r="DB583" s="73"/>
      <c r="DC583" s="73"/>
      <c r="DD583" s="73"/>
      <c r="DE583" s="73"/>
      <c r="DF583" s="73"/>
      <c r="DG583" s="73"/>
      <c r="DH583" s="73"/>
      <c r="DI583" s="73"/>
      <c r="DJ583" s="73"/>
      <c r="DK583" s="73"/>
      <c r="DL583" s="73"/>
      <c r="DM583" s="73"/>
      <c r="DN583" s="73"/>
      <c r="DO583" s="73"/>
      <c r="DP583" s="73"/>
      <c r="DQ583" s="73"/>
      <c r="DR583" s="73"/>
      <c r="DS583" s="73"/>
      <c r="DT583" s="73"/>
      <c r="DU583" s="73"/>
      <c r="DV583" s="73"/>
      <c r="DW583" s="73"/>
      <c r="DX583" s="73"/>
      <c r="DY583" s="73"/>
      <c r="DZ583" s="73"/>
      <c r="EA583" s="73"/>
      <c r="EB583" s="73"/>
      <c r="EC583" s="73"/>
      <c r="ED583" s="73"/>
      <c r="EE583" s="73"/>
      <c r="EF583" s="73"/>
      <c r="EG583" s="73"/>
      <c r="EH583" s="73"/>
      <c r="EI583" s="73"/>
      <c r="EJ583" s="73"/>
      <c r="EK583" s="73"/>
      <c r="EL583" s="73"/>
      <c r="EM583" s="73"/>
      <c r="EN583" s="73"/>
      <c r="EO583" s="73"/>
      <c r="EP583" s="73"/>
      <c r="EQ583" s="73"/>
      <c r="ER583" s="73"/>
      <c r="ES583" s="73"/>
      <c r="ET583" s="73"/>
      <c r="EU583" s="73"/>
      <c r="EV583" s="73"/>
      <c r="EW583" s="73"/>
      <c r="EX583" s="73"/>
      <c r="EY583" s="73"/>
      <c r="EZ583" s="73"/>
      <c r="FA583" s="73"/>
      <c r="FB583" s="73"/>
      <c r="FC583" s="73"/>
      <c r="FD583" s="73"/>
      <c r="FE583" s="73"/>
      <c r="FF583" s="73"/>
      <c r="FG583" s="73"/>
      <c r="FH583" s="73"/>
      <c r="FI583" s="73"/>
      <c r="FJ583" s="73"/>
      <c r="FK583" s="73"/>
      <c r="FL583" s="73"/>
      <c r="FM583" s="73"/>
      <c r="FN583" s="73"/>
      <c r="FO583" s="73"/>
      <c r="FP583" s="73"/>
      <c r="FQ583" s="73"/>
      <c r="FR583" s="73"/>
      <c r="FS583" s="73"/>
      <c r="FT583" s="73"/>
      <c r="FU583" s="73"/>
      <c r="FV583" s="73"/>
      <c r="FW583" s="73"/>
      <c r="FX583" s="73"/>
      <c r="FY583" s="73"/>
      <c r="FZ583" s="73"/>
      <c r="GA583" s="73"/>
      <c r="GB583" s="73"/>
      <c r="GC583" s="73"/>
      <c r="GD583" s="73"/>
      <c r="GE583" s="73"/>
      <c r="GF583" s="73"/>
      <c r="GG583" s="73"/>
      <c r="GH583" s="73"/>
      <c r="GI583" s="73"/>
      <c r="GJ583" s="73"/>
      <c r="GK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c r="JD583" s="73"/>
      <c r="JE583" s="73"/>
      <c r="JF583" s="73"/>
      <c r="JG583" s="73"/>
      <c r="JH583" s="73"/>
      <c r="JI583" s="73"/>
      <c r="JJ583" s="73"/>
      <c r="JK583" s="73"/>
      <c r="JL583" s="73"/>
      <c r="JM583" s="73"/>
      <c r="JN583" s="73"/>
      <c r="JO583" s="73"/>
      <c r="JP583" s="73"/>
      <c r="JQ583" s="73"/>
      <c r="JR583" s="73"/>
      <c r="JS583" s="73"/>
      <c r="JT583" s="73"/>
      <c r="JU583" s="73"/>
      <c r="JV583" s="73"/>
      <c r="JW583" s="73"/>
      <c r="JX583" s="73"/>
      <c r="JY583" s="73"/>
      <c r="JZ583" s="73"/>
      <c r="KA583" s="73"/>
      <c r="KB583" s="73"/>
      <c r="KC583" s="73"/>
      <c r="KD583" s="73"/>
      <c r="KE583" s="73"/>
      <c r="KF583" s="73"/>
      <c r="KG583" s="73"/>
    </row>
    <row r="584" spans="1:293" s="153" customFormat="1" ht="12" customHeight="1" x14ac:dyDescent="0.25">
      <c r="A584" s="233">
        <v>24</v>
      </c>
      <c r="B584" s="234" t="s">
        <v>1258</v>
      </c>
      <c r="C584" s="234" t="s">
        <v>1293</v>
      </c>
      <c r="D584" s="245">
        <v>20140460</v>
      </c>
      <c r="E584" s="244" t="s">
        <v>2403</v>
      </c>
      <c r="F584" s="244" t="s">
        <v>2469</v>
      </c>
      <c r="G584" s="244" t="s">
        <v>24</v>
      </c>
      <c r="H584" s="238" t="s">
        <v>726</v>
      </c>
      <c r="I584" s="247" t="s">
        <v>1246</v>
      </c>
      <c r="J584" s="236" t="s">
        <v>100</v>
      </c>
      <c r="K584" s="248"/>
      <c r="L584" s="249">
        <v>8000000</v>
      </c>
      <c r="M584" s="249">
        <v>0</v>
      </c>
      <c r="N584" s="143">
        <v>8000000</v>
      </c>
      <c r="O584" s="143"/>
      <c r="P584" s="142"/>
      <c r="Q584" s="142"/>
      <c r="R584" s="142"/>
      <c r="S584" s="142"/>
      <c r="T584" s="142"/>
      <c r="U584" s="142"/>
      <c r="V584" s="142"/>
      <c r="W584" s="142"/>
      <c r="X584" s="142"/>
      <c r="Y584" s="140">
        <v>0</v>
      </c>
      <c r="Z584" s="140">
        <v>0</v>
      </c>
      <c r="AA584" s="140">
        <v>8000000</v>
      </c>
      <c r="AB584" s="139">
        <v>0</v>
      </c>
      <c r="AC584" s="139">
        <v>0</v>
      </c>
      <c r="AD584" s="139">
        <v>0</v>
      </c>
      <c r="AE584" s="141">
        <v>8000000</v>
      </c>
      <c r="AF584" s="141">
        <v>8000000</v>
      </c>
      <c r="AG584" s="139">
        <v>0</v>
      </c>
      <c r="AH584" s="240"/>
      <c r="AI584" s="142"/>
      <c r="AJ584" s="142"/>
      <c r="AK584" s="142"/>
      <c r="AL584" s="142" t="s">
        <v>2403</v>
      </c>
      <c r="AM584" s="142" t="s">
        <v>2403</v>
      </c>
      <c r="AN584" s="250"/>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c r="CC584" s="73"/>
      <c r="CD584" s="73"/>
      <c r="CE584" s="73"/>
      <c r="CF584" s="73"/>
      <c r="CG584" s="73"/>
      <c r="CH584" s="73"/>
      <c r="CI584" s="73"/>
      <c r="CJ584" s="73"/>
      <c r="CK584" s="73"/>
      <c r="CL584" s="73"/>
      <c r="CM584" s="73"/>
      <c r="CN584" s="73"/>
      <c r="CO584" s="73"/>
      <c r="CP584" s="73"/>
      <c r="CQ584" s="73"/>
      <c r="CR584" s="73"/>
      <c r="CS584" s="73"/>
      <c r="CT584" s="73"/>
      <c r="CU584" s="73"/>
      <c r="CV584" s="73"/>
      <c r="CW584" s="73"/>
      <c r="CX584" s="73"/>
      <c r="CY584" s="73"/>
      <c r="CZ584" s="73"/>
      <c r="DA584" s="73"/>
      <c r="DB584" s="73"/>
      <c r="DC584" s="73"/>
      <c r="DD584" s="73"/>
      <c r="DE584" s="73"/>
      <c r="DF584" s="73"/>
      <c r="DG584" s="73"/>
      <c r="DH584" s="73"/>
      <c r="DI584" s="73"/>
      <c r="DJ584" s="73"/>
      <c r="DK584" s="73"/>
      <c r="DL584" s="73"/>
      <c r="DM584" s="73"/>
      <c r="DN584" s="73"/>
      <c r="DO584" s="73"/>
      <c r="DP584" s="73"/>
      <c r="DQ584" s="73"/>
      <c r="DR584" s="73"/>
      <c r="DS584" s="73"/>
      <c r="DT584" s="73"/>
      <c r="DU584" s="73"/>
      <c r="DV584" s="73"/>
      <c r="DW584" s="73"/>
      <c r="DX584" s="73"/>
      <c r="DY584" s="73"/>
      <c r="DZ584" s="73"/>
      <c r="EA584" s="73"/>
      <c r="EB584" s="73"/>
      <c r="EC584" s="73"/>
      <c r="ED584" s="73"/>
      <c r="EE584" s="73"/>
      <c r="EF584" s="73"/>
      <c r="EG584" s="73"/>
      <c r="EH584" s="73"/>
      <c r="EI584" s="73"/>
      <c r="EJ584" s="73"/>
      <c r="EK584" s="73"/>
      <c r="EL584" s="73"/>
      <c r="EM584" s="73"/>
      <c r="EN584" s="73"/>
      <c r="EO584" s="73"/>
      <c r="EP584" s="73"/>
      <c r="EQ584" s="73"/>
      <c r="ER584" s="73"/>
      <c r="ES584" s="73"/>
      <c r="ET584" s="73"/>
      <c r="EU584" s="73"/>
      <c r="EV584" s="73"/>
      <c r="EW584" s="73"/>
      <c r="EX584" s="73"/>
      <c r="EY584" s="73"/>
      <c r="EZ584" s="73"/>
      <c r="FA584" s="73"/>
      <c r="FB584" s="73"/>
      <c r="FC584" s="73"/>
      <c r="FD584" s="73"/>
      <c r="FE584" s="73"/>
      <c r="FF584" s="73"/>
      <c r="FG584" s="73"/>
      <c r="FH584" s="73"/>
      <c r="FI584" s="73"/>
      <c r="FJ584" s="73"/>
      <c r="FK584" s="73"/>
      <c r="FL584" s="73"/>
      <c r="FM584" s="73"/>
      <c r="FN584" s="73"/>
      <c r="FO584" s="73"/>
      <c r="FP584" s="73"/>
      <c r="FQ584" s="73"/>
      <c r="FR584" s="73"/>
      <c r="FS584" s="73"/>
      <c r="FT584" s="73"/>
      <c r="FU584" s="73"/>
      <c r="FV584" s="73"/>
      <c r="FW584" s="73"/>
      <c r="FX584" s="73"/>
      <c r="FY584" s="73"/>
      <c r="FZ584" s="73"/>
      <c r="GA584" s="73"/>
      <c r="GB584" s="73"/>
      <c r="GC584" s="73"/>
      <c r="GD584" s="73"/>
      <c r="GE584" s="73"/>
      <c r="GF584" s="73"/>
      <c r="GG584" s="73"/>
      <c r="GH584" s="73"/>
      <c r="GI584" s="73"/>
      <c r="GJ584" s="73"/>
      <c r="GK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c r="JD584" s="73"/>
      <c r="JE584" s="73"/>
      <c r="JF584" s="73"/>
      <c r="JG584" s="73"/>
      <c r="JH584" s="73"/>
      <c r="JI584" s="73"/>
      <c r="JJ584" s="73"/>
      <c r="JK584" s="73"/>
      <c r="JL584" s="73"/>
      <c r="JM584" s="73"/>
      <c r="JN584" s="73"/>
      <c r="JO584" s="73"/>
      <c r="JP584" s="73"/>
      <c r="JQ584" s="73"/>
      <c r="JR584" s="73"/>
      <c r="JS584" s="73"/>
      <c r="JT584" s="73"/>
      <c r="JU584" s="73"/>
      <c r="JV584" s="73"/>
      <c r="JW584" s="73"/>
      <c r="JX584" s="73"/>
      <c r="JY584" s="73"/>
      <c r="JZ584" s="73"/>
      <c r="KA584" s="73"/>
      <c r="KB584" s="73"/>
      <c r="KC584" s="73"/>
      <c r="KD584" s="73"/>
      <c r="KE584" s="73"/>
      <c r="KF584" s="73"/>
      <c r="KG584" s="73"/>
    </row>
    <row r="585" spans="1:293" s="153" customFormat="1" ht="12" customHeight="1" x14ac:dyDescent="0.25">
      <c r="A585" s="233">
        <v>24</v>
      </c>
      <c r="B585" s="234" t="s">
        <v>1258</v>
      </c>
      <c r="C585" s="234" t="s">
        <v>1293</v>
      </c>
      <c r="D585" s="245">
        <v>20140461</v>
      </c>
      <c r="E585" s="244" t="s">
        <v>2404</v>
      </c>
      <c r="F585" s="244" t="s">
        <v>2469</v>
      </c>
      <c r="G585" s="244" t="s">
        <v>24</v>
      </c>
      <c r="H585" s="238" t="s">
        <v>79</v>
      </c>
      <c r="I585" s="247" t="s">
        <v>1246</v>
      </c>
      <c r="J585" s="236" t="s">
        <v>100</v>
      </c>
      <c r="K585" s="248"/>
      <c r="L585" s="249">
        <v>5000000</v>
      </c>
      <c r="M585" s="249">
        <v>0</v>
      </c>
      <c r="N585" s="143">
        <v>5000000</v>
      </c>
      <c r="O585" s="143"/>
      <c r="P585" s="142"/>
      <c r="Q585" s="142"/>
      <c r="R585" s="142"/>
      <c r="S585" s="142"/>
      <c r="T585" s="142"/>
      <c r="U585" s="142"/>
      <c r="V585" s="142"/>
      <c r="W585" s="142"/>
      <c r="X585" s="142"/>
      <c r="Y585" s="140">
        <v>0</v>
      </c>
      <c r="Z585" s="140">
        <v>0</v>
      </c>
      <c r="AA585" s="140">
        <v>5000000</v>
      </c>
      <c r="AB585" s="139">
        <v>0</v>
      </c>
      <c r="AC585" s="139">
        <v>0</v>
      </c>
      <c r="AD585" s="139">
        <v>0</v>
      </c>
      <c r="AE585" s="141">
        <v>5000000</v>
      </c>
      <c r="AF585" s="141">
        <v>5000000</v>
      </c>
      <c r="AG585" s="139">
        <v>0</v>
      </c>
      <c r="AH585" s="240"/>
      <c r="AI585" s="142"/>
      <c r="AJ585" s="142"/>
      <c r="AK585" s="142"/>
      <c r="AL585" s="142" t="s">
        <v>2404</v>
      </c>
      <c r="AM585" s="142" t="s">
        <v>2404</v>
      </c>
      <c r="AN585" s="250"/>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c r="CC585" s="73"/>
      <c r="CD585" s="73"/>
      <c r="CE585" s="73"/>
      <c r="CF585" s="73"/>
      <c r="CG585" s="73"/>
      <c r="CH585" s="73"/>
      <c r="CI585" s="73"/>
      <c r="CJ585" s="73"/>
      <c r="CK585" s="73"/>
      <c r="CL585" s="73"/>
      <c r="CM585" s="73"/>
      <c r="CN585" s="73"/>
      <c r="CO585" s="73"/>
      <c r="CP585" s="73"/>
      <c r="CQ585" s="73"/>
      <c r="CR585" s="73"/>
      <c r="CS585" s="73"/>
      <c r="CT585" s="73"/>
      <c r="CU585" s="73"/>
      <c r="CV585" s="73"/>
      <c r="CW585" s="73"/>
      <c r="CX585" s="73"/>
      <c r="CY585" s="73"/>
      <c r="CZ585" s="73"/>
      <c r="DA585" s="73"/>
      <c r="DB585" s="73"/>
      <c r="DC585" s="73"/>
      <c r="DD585" s="73"/>
      <c r="DE585" s="73"/>
      <c r="DF585" s="73"/>
      <c r="DG585" s="73"/>
      <c r="DH585" s="73"/>
      <c r="DI585" s="73"/>
      <c r="DJ585" s="73"/>
      <c r="DK585" s="73"/>
      <c r="DL585" s="73"/>
      <c r="DM585" s="73"/>
      <c r="DN585" s="73"/>
      <c r="DO585" s="73"/>
      <c r="DP585" s="73"/>
      <c r="DQ585" s="73"/>
      <c r="DR585" s="73"/>
      <c r="DS585" s="73"/>
      <c r="DT585" s="73"/>
      <c r="DU585" s="73"/>
      <c r="DV585" s="73"/>
      <c r="DW585" s="73"/>
      <c r="DX585" s="73"/>
      <c r="DY585" s="73"/>
      <c r="DZ585" s="73"/>
      <c r="EA585" s="73"/>
      <c r="EB585" s="73"/>
      <c r="EC585" s="73"/>
      <c r="ED585" s="73"/>
      <c r="EE585" s="73"/>
      <c r="EF585" s="73"/>
      <c r="EG585" s="73"/>
      <c r="EH585" s="73"/>
      <c r="EI585" s="73"/>
      <c r="EJ585" s="73"/>
      <c r="EK585" s="73"/>
      <c r="EL585" s="73"/>
      <c r="EM585" s="73"/>
      <c r="EN585" s="73"/>
      <c r="EO585" s="73"/>
      <c r="EP585" s="73"/>
      <c r="EQ585" s="73"/>
      <c r="ER585" s="73"/>
      <c r="ES585" s="73"/>
      <c r="ET585" s="73"/>
      <c r="EU585" s="73"/>
      <c r="EV585" s="73"/>
      <c r="EW585" s="73"/>
      <c r="EX585" s="73"/>
      <c r="EY585" s="73"/>
      <c r="EZ585" s="73"/>
      <c r="FA585" s="73"/>
      <c r="FB585" s="73"/>
      <c r="FC585" s="73"/>
      <c r="FD585" s="73"/>
      <c r="FE585" s="73"/>
      <c r="FF585" s="73"/>
      <c r="FG585" s="73"/>
      <c r="FH585" s="73"/>
      <c r="FI585" s="73"/>
      <c r="FJ585" s="73"/>
      <c r="FK585" s="73"/>
      <c r="FL585" s="73"/>
      <c r="FM585" s="73"/>
      <c r="FN585" s="73"/>
      <c r="FO585" s="73"/>
      <c r="FP585" s="73"/>
      <c r="FQ585" s="73"/>
      <c r="FR585" s="73"/>
      <c r="FS585" s="73"/>
      <c r="FT585" s="73"/>
      <c r="FU585" s="73"/>
      <c r="FV585" s="73"/>
      <c r="FW585" s="73"/>
      <c r="FX585" s="73"/>
      <c r="FY585" s="73"/>
      <c r="FZ585" s="73"/>
      <c r="GA585" s="73"/>
      <c r="GB585" s="73"/>
      <c r="GC585" s="73"/>
      <c r="GD585" s="73"/>
      <c r="GE585" s="73"/>
      <c r="GF585" s="73"/>
      <c r="GG585" s="73"/>
      <c r="GH585" s="73"/>
      <c r="GI585" s="73"/>
      <c r="GJ585" s="73"/>
      <c r="GK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c r="JD585" s="73"/>
      <c r="JE585" s="73"/>
      <c r="JF585" s="73"/>
      <c r="JG585" s="73"/>
      <c r="JH585" s="73"/>
      <c r="JI585" s="73"/>
      <c r="JJ585" s="73"/>
      <c r="JK585" s="73"/>
      <c r="JL585" s="73"/>
      <c r="JM585" s="73"/>
      <c r="JN585" s="73"/>
      <c r="JO585" s="73"/>
      <c r="JP585" s="73"/>
      <c r="JQ585" s="73"/>
      <c r="JR585" s="73"/>
      <c r="JS585" s="73"/>
      <c r="JT585" s="73"/>
      <c r="JU585" s="73"/>
      <c r="JV585" s="73"/>
      <c r="JW585" s="73"/>
      <c r="JX585" s="73"/>
      <c r="JY585" s="73"/>
      <c r="JZ585" s="73"/>
      <c r="KA585" s="73"/>
      <c r="KB585" s="73"/>
      <c r="KC585" s="73"/>
      <c r="KD585" s="73"/>
      <c r="KE585" s="73"/>
      <c r="KF585" s="73"/>
      <c r="KG585" s="73"/>
    </row>
    <row r="586" spans="1:293" s="153" customFormat="1" ht="12" customHeight="1" x14ac:dyDescent="0.25">
      <c r="A586" s="233">
        <v>24</v>
      </c>
      <c r="B586" s="234" t="s">
        <v>1258</v>
      </c>
      <c r="C586" s="234" t="s">
        <v>1293</v>
      </c>
      <c r="D586" s="245">
        <v>20140462</v>
      </c>
      <c r="E586" s="244" t="s">
        <v>2405</v>
      </c>
      <c r="F586" s="244" t="s">
        <v>2469</v>
      </c>
      <c r="G586" s="244" t="s">
        <v>24</v>
      </c>
      <c r="H586" s="238" t="s">
        <v>170</v>
      </c>
      <c r="I586" s="247" t="s">
        <v>1246</v>
      </c>
      <c r="J586" s="236" t="s">
        <v>100</v>
      </c>
      <c r="K586" s="248"/>
      <c r="L586" s="249">
        <v>3821000</v>
      </c>
      <c r="M586" s="249">
        <v>0</v>
      </c>
      <c r="N586" s="143">
        <v>3821000</v>
      </c>
      <c r="O586" s="143"/>
      <c r="P586" s="142"/>
      <c r="Q586" s="142"/>
      <c r="R586" s="142"/>
      <c r="S586" s="142"/>
      <c r="T586" s="142"/>
      <c r="U586" s="142"/>
      <c r="V586" s="142"/>
      <c r="W586" s="142"/>
      <c r="X586" s="142"/>
      <c r="Y586" s="140">
        <v>0</v>
      </c>
      <c r="Z586" s="140">
        <v>0</v>
      </c>
      <c r="AA586" s="140">
        <v>3821460</v>
      </c>
      <c r="AB586" s="139">
        <v>0</v>
      </c>
      <c r="AC586" s="139">
        <v>0</v>
      </c>
      <c r="AD586" s="139">
        <v>0</v>
      </c>
      <c r="AE586" s="141">
        <v>3821460</v>
      </c>
      <c r="AF586" s="141">
        <v>3821460</v>
      </c>
      <c r="AG586" s="139">
        <v>-460</v>
      </c>
      <c r="AH586" s="240"/>
      <c r="AI586" s="142"/>
      <c r="AJ586" s="142"/>
      <c r="AK586" s="142"/>
      <c r="AL586" s="142" t="s">
        <v>2405</v>
      </c>
      <c r="AM586" s="142" t="s">
        <v>2405</v>
      </c>
      <c r="AN586" s="250"/>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c r="CC586" s="73"/>
      <c r="CD586" s="73"/>
      <c r="CE586" s="73"/>
      <c r="CF586" s="73"/>
      <c r="CG586" s="73"/>
      <c r="CH586" s="73"/>
      <c r="CI586" s="73"/>
      <c r="CJ586" s="73"/>
      <c r="CK586" s="73"/>
      <c r="CL586" s="73"/>
      <c r="CM586" s="73"/>
      <c r="CN586" s="73"/>
      <c r="CO586" s="73"/>
      <c r="CP586" s="73"/>
      <c r="CQ586" s="73"/>
      <c r="CR586" s="73"/>
      <c r="CS586" s="73"/>
      <c r="CT586" s="73"/>
      <c r="CU586" s="73"/>
      <c r="CV586" s="73"/>
      <c r="CW586" s="73"/>
      <c r="CX586" s="73"/>
      <c r="CY586" s="73"/>
      <c r="CZ586" s="73"/>
      <c r="DA586" s="73"/>
      <c r="DB586" s="73"/>
      <c r="DC586" s="73"/>
      <c r="DD586" s="73"/>
      <c r="DE586" s="73"/>
      <c r="DF586" s="73"/>
      <c r="DG586" s="73"/>
      <c r="DH586" s="73"/>
      <c r="DI586" s="73"/>
      <c r="DJ586" s="73"/>
      <c r="DK586" s="73"/>
      <c r="DL586" s="73"/>
      <c r="DM586" s="73"/>
      <c r="DN586" s="73"/>
      <c r="DO586" s="73"/>
      <c r="DP586" s="73"/>
      <c r="DQ586" s="73"/>
      <c r="DR586" s="73"/>
      <c r="DS586" s="73"/>
      <c r="DT586" s="73"/>
      <c r="DU586" s="73"/>
      <c r="DV586" s="73"/>
      <c r="DW586" s="73"/>
      <c r="DX586" s="73"/>
      <c r="DY586" s="73"/>
      <c r="DZ586" s="73"/>
      <c r="EA586" s="73"/>
      <c r="EB586" s="73"/>
      <c r="EC586" s="73"/>
      <c r="ED586" s="73"/>
      <c r="EE586" s="73"/>
      <c r="EF586" s="73"/>
      <c r="EG586" s="73"/>
      <c r="EH586" s="73"/>
      <c r="EI586" s="73"/>
      <c r="EJ586" s="73"/>
      <c r="EK586" s="73"/>
      <c r="EL586" s="73"/>
      <c r="EM586" s="73"/>
      <c r="EN586" s="73"/>
      <c r="EO586" s="73"/>
      <c r="EP586" s="73"/>
      <c r="EQ586" s="73"/>
      <c r="ER586" s="73"/>
      <c r="ES586" s="73"/>
      <c r="ET586" s="73"/>
      <c r="EU586" s="73"/>
      <c r="EV586" s="73"/>
      <c r="EW586" s="73"/>
      <c r="EX586" s="73"/>
      <c r="EY586" s="73"/>
      <c r="EZ586" s="73"/>
      <c r="FA586" s="73"/>
      <c r="FB586" s="73"/>
      <c r="FC586" s="73"/>
      <c r="FD586" s="73"/>
      <c r="FE586" s="73"/>
      <c r="FF586" s="73"/>
      <c r="FG586" s="73"/>
      <c r="FH586" s="73"/>
      <c r="FI586" s="73"/>
      <c r="FJ586" s="73"/>
      <c r="FK586" s="73"/>
      <c r="FL586" s="73"/>
      <c r="FM586" s="73"/>
      <c r="FN586" s="73"/>
      <c r="FO586" s="73"/>
      <c r="FP586" s="73"/>
      <c r="FQ586" s="73"/>
      <c r="FR586" s="73"/>
      <c r="FS586" s="73"/>
      <c r="FT586" s="73"/>
      <c r="FU586" s="73"/>
      <c r="FV586" s="73"/>
      <c r="FW586" s="73"/>
      <c r="FX586" s="73"/>
      <c r="FY586" s="73"/>
      <c r="FZ586" s="73"/>
      <c r="GA586" s="73"/>
      <c r="GB586" s="73"/>
      <c r="GC586" s="73"/>
      <c r="GD586" s="73"/>
      <c r="GE586" s="73"/>
      <c r="GF586" s="73"/>
      <c r="GG586" s="73"/>
      <c r="GH586" s="73"/>
      <c r="GI586" s="73"/>
      <c r="GJ586" s="73"/>
      <c r="GK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c r="JD586" s="73"/>
      <c r="JE586" s="73"/>
      <c r="JF586" s="73"/>
      <c r="JG586" s="73"/>
      <c r="JH586" s="73"/>
      <c r="JI586" s="73"/>
      <c r="JJ586" s="73"/>
      <c r="JK586" s="73"/>
      <c r="JL586" s="73"/>
      <c r="JM586" s="73"/>
      <c r="JN586" s="73"/>
      <c r="JO586" s="73"/>
      <c r="JP586" s="73"/>
      <c r="JQ586" s="73"/>
      <c r="JR586" s="73"/>
      <c r="JS586" s="73"/>
      <c r="JT586" s="73"/>
      <c r="JU586" s="73"/>
      <c r="JV586" s="73"/>
      <c r="JW586" s="73"/>
      <c r="JX586" s="73"/>
      <c r="JY586" s="73"/>
      <c r="JZ586" s="73"/>
      <c r="KA586" s="73"/>
      <c r="KB586" s="73"/>
      <c r="KC586" s="73"/>
      <c r="KD586" s="73"/>
      <c r="KE586" s="73"/>
      <c r="KF586" s="73"/>
      <c r="KG586" s="73"/>
    </row>
    <row r="587" spans="1:293" s="153" customFormat="1" ht="12" customHeight="1" x14ac:dyDescent="0.25">
      <c r="A587" s="233">
        <v>24</v>
      </c>
      <c r="B587" s="234" t="s">
        <v>1258</v>
      </c>
      <c r="C587" s="234" t="s">
        <v>1293</v>
      </c>
      <c r="D587" s="245">
        <v>20140463</v>
      </c>
      <c r="E587" s="244" t="s">
        <v>2406</v>
      </c>
      <c r="F587" s="244" t="s">
        <v>2469</v>
      </c>
      <c r="G587" s="244" t="s">
        <v>24</v>
      </c>
      <c r="H587" s="244" t="s">
        <v>2491</v>
      </c>
      <c r="I587" s="247" t="s">
        <v>1246</v>
      </c>
      <c r="J587" s="236" t="s">
        <v>100</v>
      </c>
      <c r="K587" s="248"/>
      <c r="L587" s="249">
        <v>8000000</v>
      </c>
      <c r="M587" s="249">
        <v>0</v>
      </c>
      <c r="N587" s="143">
        <v>8000000</v>
      </c>
      <c r="O587" s="143"/>
      <c r="P587" s="142"/>
      <c r="Q587" s="142"/>
      <c r="R587" s="142"/>
      <c r="S587" s="142"/>
      <c r="T587" s="142"/>
      <c r="U587" s="142"/>
      <c r="V587" s="142"/>
      <c r="W587" s="142"/>
      <c r="X587" s="142"/>
      <c r="Y587" s="140">
        <v>0</v>
      </c>
      <c r="Z587" s="140">
        <v>0</v>
      </c>
      <c r="AA587" s="140">
        <v>8000000</v>
      </c>
      <c r="AB587" s="139">
        <v>0</v>
      </c>
      <c r="AC587" s="139">
        <v>0</v>
      </c>
      <c r="AD587" s="139">
        <v>0</v>
      </c>
      <c r="AE587" s="141">
        <v>8000000</v>
      </c>
      <c r="AF587" s="141">
        <v>8000000</v>
      </c>
      <c r="AG587" s="139">
        <v>0</v>
      </c>
      <c r="AH587" s="240"/>
      <c r="AI587" s="142"/>
      <c r="AJ587" s="142"/>
      <c r="AK587" s="142"/>
      <c r="AL587" s="142" t="s">
        <v>2406</v>
      </c>
      <c r="AM587" s="142" t="s">
        <v>2406</v>
      </c>
      <c r="AN587" s="250"/>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c r="CC587" s="73"/>
      <c r="CD587" s="73"/>
      <c r="CE587" s="73"/>
      <c r="CF587" s="73"/>
      <c r="CG587" s="73"/>
      <c r="CH587" s="73"/>
      <c r="CI587" s="73"/>
      <c r="CJ587" s="73"/>
      <c r="CK587" s="73"/>
      <c r="CL587" s="73"/>
      <c r="CM587" s="73"/>
      <c r="CN587" s="73"/>
      <c r="CO587" s="73"/>
      <c r="CP587" s="73"/>
      <c r="CQ587" s="73"/>
      <c r="CR587" s="73"/>
      <c r="CS587" s="73"/>
      <c r="CT587" s="73"/>
      <c r="CU587" s="73"/>
      <c r="CV587" s="73"/>
      <c r="CW587" s="73"/>
      <c r="CX587" s="73"/>
      <c r="CY587" s="73"/>
      <c r="CZ587" s="73"/>
      <c r="DA587" s="73"/>
      <c r="DB587" s="73"/>
      <c r="DC587" s="73"/>
      <c r="DD587" s="73"/>
      <c r="DE587" s="73"/>
      <c r="DF587" s="73"/>
      <c r="DG587" s="73"/>
      <c r="DH587" s="73"/>
      <c r="DI587" s="73"/>
      <c r="DJ587" s="73"/>
      <c r="DK587" s="73"/>
      <c r="DL587" s="73"/>
      <c r="DM587" s="73"/>
      <c r="DN587" s="73"/>
      <c r="DO587" s="73"/>
      <c r="DP587" s="73"/>
      <c r="DQ587" s="73"/>
      <c r="DR587" s="73"/>
      <c r="DS587" s="73"/>
      <c r="DT587" s="73"/>
      <c r="DU587" s="73"/>
      <c r="DV587" s="73"/>
      <c r="DW587" s="73"/>
      <c r="DX587" s="73"/>
      <c r="DY587" s="73"/>
      <c r="DZ587" s="73"/>
      <c r="EA587" s="73"/>
      <c r="EB587" s="73"/>
      <c r="EC587" s="73"/>
      <c r="ED587" s="73"/>
      <c r="EE587" s="73"/>
      <c r="EF587" s="73"/>
      <c r="EG587" s="73"/>
      <c r="EH587" s="73"/>
      <c r="EI587" s="73"/>
      <c r="EJ587" s="73"/>
      <c r="EK587" s="73"/>
      <c r="EL587" s="73"/>
      <c r="EM587" s="73"/>
      <c r="EN587" s="73"/>
      <c r="EO587" s="73"/>
      <c r="EP587" s="73"/>
      <c r="EQ587" s="73"/>
      <c r="ER587" s="73"/>
      <c r="ES587" s="73"/>
      <c r="ET587" s="73"/>
      <c r="EU587" s="73"/>
      <c r="EV587" s="73"/>
      <c r="EW587" s="73"/>
      <c r="EX587" s="73"/>
      <c r="EY587" s="73"/>
      <c r="EZ587" s="73"/>
      <c r="FA587" s="73"/>
      <c r="FB587" s="73"/>
      <c r="FC587" s="73"/>
      <c r="FD587" s="73"/>
      <c r="FE587" s="73"/>
      <c r="FF587" s="73"/>
      <c r="FG587" s="73"/>
      <c r="FH587" s="73"/>
      <c r="FI587" s="73"/>
      <c r="FJ587" s="73"/>
      <c r="FK587" s="73"/>
      <c r="FL587" s="73"/>
      <c r="FM587" s="73"/>
      <c r="FN587" s="73"/>
      <c r="FO587" s="73"/>
      <c r="FP587" s="73"/>
      <c r="FQ587" s="73"/>
      <c r="FR587" s="73"/>
      <c r="FS587" s="73"/>
      <c r="FT587" s="73"/>
      <c r="FU587" s="73"/>
      <c r="FV587" s="73"/>
      <c r="FW587" s="73"/>
      <c r="FX587" s="73"/>
      <c r="FY587" s="73"/>
      <c r="FZ587" s="73"/>
      <c r="GA587" s="73"/>
      <c r="GB587" s="73"/>
      <c r="GC587" s="73"/>
      <c r="GD587" s="73"/>
      <c r="GE587" s="73"/>
      <c r="GF587" s="73"/>
      <c r="GG587" s="73"/>
      <c r="GH587" s="73"/>
      <c r="GI587" s="73"/>
      <c r="GJ587" s="73"/>
      <c r="GK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c r="JD587" s="73"/>
      <c r="JE587" s="73"/>
      <c r="JF587" s="73"/>
      <c r="JG587" s="73"/>
      <c r="JH587" s="73"/>
      <c r="JI587" s="73"/>
      <c r="JJ587" s="73"/>
      <c r="JK587" s="73"/>
      <c r="JL587" s="73"/>
      <c r="JM587" s="73"/>
      <c r="JN587" s="73"/>
      <c r="JO587" s="73"/>
      <c r="JP587" s="73"/>
      <c r="JQ587" s="73"/>
      <c r="JR587" s="73"/>
      <c r="JS587" s="73"/>
      <c r="JT587" s="73"/>
      <c r="JU587" s="73"/>
      <c r="JV587" s="73"/>
      <c r="JW587" s="73"/>
      <c r="JX587" s="73"/>
      <c r="JY587" s="73"/>
      <c r="JZ587" s="73"/>
      <c r="KA587" s="73"/>
      <c r="KB587" s="73"/>
      <c r="KC587" s="73"/>
      <c r="KD587" s="73"/>
      <c r="KE587" s="73"/>
      <c r="KF587" s="73"/>
      <c r="KG587" s="73"/>
    </row>
    <row r="588" spans="1:293" s="153" customFormat="1" ht="12" customHeight="1" x14ac:dyDescent="0.25">
      <c r="A588" s="233">
        <v>24</v>
      </c>
      <c r="B588" s="234" t="s">
        <v>1258</v>
      </c>
      <c r="C588" s="234" t="s">
        <v>1293</v>
      </c>
      <c r="D588" s="245">
        <v>20140464</v>
      </c>
      <c r="E588" s="244" t="s">
        <v>2407</v>
      </c>
      <c r="F588" s="244" t="s">
        <v>2469</v>
      </c>
      <c r="G588" s="244" t="s">
        <v>24</v>
      </c>
      <c r="H588" s="244" t="s">
        <v>2491</v>
      </c>
      <c r="I588" s="247" t="s">
        <v>1246</v>
      </c>
      <c r="J588" s="236" t="s">
        <v>100</v>
      </c>
      <c r="K588" s="248"/>
      <c r="L588" s="249">
        <v>8000000</v>
      </c>
      <c r="M588" s="249">
        <v>0</v>
      </c>
      <c r="N588" s="143">
        <v>8000000</v>
      </c>
      <c r="O588" s="143"/>
      <c r="P588" s="142"/>
      <c r="Q588" s="142"/>
      <c r="R588" s="142"/>
      <c r="S588" s="142"/>
      <c r="T588" s="142"/>
      <c r="U588" s="142"/>
      <c r="V588" s="142"/>
      <c r="W588" s="142"/>
      <c r="X588" s="142"/>
      <c r="Y588" s="140">
        <v>0</v>
      </c>
      <c r="Z588" s="140">
        <v>0</v>
      </c>
      <c r="AA588" s="140">
        <v>8000000</v>
      </c>
      <c r="AB588" s="139">
        <v>0</v>
      </c>
      <c r="AC588" s="139">
        <v>0</v>
      </c>
      <c r="AD588" s="139">
        <v>0</v>
      </c>
      <c r="AE588" s="141">
        <v>8000000</v>
      </c>
      <c r="AF588" s="141">
        <v>8000000</v>
      </c>
      <c r="AG588" s="139">
        <v>0</v>
      </c>
      <c r="AH588" s="240"/>
      <c r="AI588" s="142"/>
      <c r="AJ588" s="142"/>
      <c r="AK588" s="142"/>
      <c r="AL588" s="142" t="s">
        <v>2407</v>
      </c>
      <c r="AM588" s="142" t="s">
        <v>2407</v>
      </c>
      <c r="AN588" s="250"/>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c r="CC588" s="73"/>
      <c r="CD588" s="73"/>
      <c r="CE588" s="73"/>
      <c r="CF588" s="73"/>
      <c r="CG588" s="73"/>
      <c r="CH588" s="73"/>
      <c r="CI588" s="73"/>
      <c r="CJ588" s="73"/>
      <c r="CK588" s="73"/>
      <c r="CL588" s="73"/>
      <c r="CM588" s="73"/>
      <c r="CN588" s="73"/>
      <c r="CO588" s="73"/>
      <c r="CP588" s="73"/>
      <c r="CQ588" s="73"/>
      <c r="CR588" s="73"/>
      <c r="CS588" s="73"/>
      <c r="CT588" s="73"/>
      <c r="CU588" s="73"/>
      <c r="CV588" s="73"/>
      <c r="CW588" s="73"/>
      <c r="CX588" s="73"/>
      <c r="CY588" s="73"/>
      <c r="CZ588" s="73"/>
      <c r="DA588" s="73"/>
      <c r="DB588" s="73"/>
      <c r="DC588" s="73"/>
      <c r="DD588" s="73"/>
      <c r="DE588" s="73"/>
      <c r="DF588" s="73"/>
      <c r="DG588" s="73"/>
      <c r="DH588" s="73"/>
      <c r="DI588" s="73"/>
      <c r="DJ588" s="73"/>
      <c r="DK588" s="73"/>
      <c r="DL588" s="73"/>
      <c r="DM588" s="73"/>
      <c r="DN588" s="73"/>
      <c r="DO588" s="73"/>
      <c r="DP588" s="73"/>
      <c r="DQ588" s="73"/>
      <c r="DR588" s="73"/>
      <c r="DS588" s="73"/>
      <c r="DT588" s="73"/>
      <c r="DU588" s="73"/>
      <c r="DV588" s="73"/>
      <c r="DW588" s="73"/>
      <c r="DX588" s="73"/>
      <c r="DY588" s="73"/>
      <c r="DZ588" s="73"/>
      <c r="EA588" s="73"/>
      <c r="EB588" s="73"/>
      <c r="EC588" s="73"/>
      <c r="ED588" s="73"/>
      <c r="EE588" s="73"/>
      <c r="EF588" s="73"/>
      <c r="EG588" s="73"/>
      <c r="EH588" s="73"/>
      <c r="EI588" s="73"/>
      <c r="EJ588" s="73"/>
      <c r="EK588" s="73"/>
      <c r="EL588" s="73"/>
      <c r="EM588" s="73"/>
      <c r="EN588" s="73"/>
      <c r="EO588" s="73"/>
      <c r="EP588" s="73"/>
      <c r="EQ588" s="73"/>
      <c r="ER588" s="73"/>
      <c r="ES588" s="73"/>
      <c r="ET588" s="73"/>
      <c r="EU588" s="73"/>
      <c r="EV588" s="73"/>
      <c r="EW588" s="73"/>
      <c r="EX588" s="73"/>
      <c r="EY588" s="73"/>
      <c r="EZ588" s="73"/>
      <c r="FA588" s="73"/>
      <c r="FB588" s="73"/>
      <c r="FC588" s="73"/>
      <c r="FD588" s="73"/>
      <c r="FE588" s="73"/>
      <c r="FF588" s="73"/>
      <c r="FG588" s="73"/>
      <c r="FH588" s="73"/>
      <c r="FI588" s="73"/>
      <c r="FJ588" s="73"/>
      <c r="FK588" s="73"/>
      <c r="FL588" s="73"/>
      <c r="FM588" s="73"/>
      <c r="FN588" s="73"/>
      <c r="FO588" s="73"/>
      <c r="FP588" s="73"/>
      <c r="FQ588" s="73"/>
      <c r="FR588" s="73"/>
      <c r="FS588" s="73"/>
      <c r="FT588" s="73"/>
      <c r="FU588" s="73"/>
      <c r="FV588" s="73"/>
      <c r="FW588" s="73"/>
      <c r="FX588" s="73"/>
      <c r="FY588" s="73"/>
      <c r="FZ588" s="73"/>
      <c r="GA588" s="73"/>
      <c r="GB588" s="73"/>
      <c r="GC588" s="73"/>
      <c r="GD588" s="73"/>
      <c r="GE588" s="73"/>
      <c r="GF588" s="73"/>
      <c r="GG588" s="73"/>
      <c r="GH588" s="73"/>
      <c r="GI588" s="73"/>
      <c r="GJ588" s="73"/>
      <c r="GK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c r="JD588" s="73"/>
      <c r="JE588" s="73"/>
      <c r="JF588" s="73"/>
      <c r="JG588" s="73"/>
      <c r="JH588" s="73"/>
      <c r="JI588" s="73"/>
      <c r="JJ588" s="73"/>
      <c r="JK588" s="73"/>
      <c r="JL588" s="73"/>
      <c r="JM588" s="73"/>
      <c r="JN588" s="73"/>
      <c r="JO588" s="73"/>
      <c r="JP588" s="73"/>
      <c r="JQ588" s="73"/>
      <c r="JR588" s="73"/>
      <c r="JS588" s="73"/>
      <c r="JT588" s="73"/>
      <c r="JU588" s="73"/>
      <c r="JV588" s="73"/>
      <c r="JW588" s="73"/>
      <c r="JX588" s="73"/>
      <c r="JY588" s="73"/>
      <c r="JZ588" s="73"/>
      <c r="KA588" s="73"/>
      <c r="KB588" s="73"/>
      <c r="KC588" s="73"/>
      <c r="KD588" s="73"/>
      <c r="KE588" s="73"/>
      <c r="KF588" s="73"/>
      <c r="KG588" s="73"/>
    </row>
    <row r="589" spans="1:293" s="153" customFormat="1" ht="12" customHeight="1" x14ac:dyDescent="0.25">
      <c r="A589" s="233">
        <v>24</v>
      </c>
      <c r="B589" s="234" t="s">
        <v>1258</v>
      </c>
      <c r="C589" s="234" t="s">
        <v>1293</v>
      </c>
      <c r="D589" s="245">
        <v>20140465</v>
      </c>
      <c r="E589" s="244" t="s">
        <v>2406</v>
      </c>
      <c r="F589" s="244" t="s">
        <v>2469</v>
      </c>
      <c r="G589" s="244" t="s">
        <v>24</v>
      </c>
      <c r="H589" s="244" t="s">
        <v>2491</v>
      </c>
      <c r="I589" s="247" t="s">
        <v>1246</v>
      </c>
      <c r="J589" s="236" t="s">
        <v>100</v>
      </c>
      <c r="K589" s="248"/>
      <c r="L589" s="249">
        <v>8000000</v>
      </c>
      <c r="M589" s="249">
        <v>0</v>
      </c>
      <c r="N589" s="143">
        <v>8000000</v>
      </c>
      <c r="O589" s="143"/>
      <c r="P589" s="142"/>
      <c r="Q589" s="142"/>
      <c r="R589" s="142"/>
      <c r="S589" s="142"/>
      <c r="T589" s="142"/>
      <c r="U589" s="142"/>
      <c r="V589" s="142"/>
      <c r="W589" s="142"/>
      <c r="X589" s="142"/>
      <c r="Y589" s="140">
        <v>0</v>
      </c>
      <c r="Z589" s="140">
        <v>0</v>
      </c>
      <c r="AA589" s="140">
        <v>8000000</v>
      </c>
      <c r="AB589" s="139">
        <v>0</v>
      </c>
      <c r="AC589" s="139">
        <v>0</v>
      </c>
      <c r="AD589" s="139">
        <v>0</v>
      </c>
      <c r="AE589" s="141">
        <v>8000000</v>
      </c>
      <c r="AF589" s="141">
        <v>8000000</v>
      </c>
      <c r="AG589" s="139">
        <v>0</v>
      </c>
      <c r="AH589" s="240"/>
      <c r="AI589" s="142"/>
      <c r="AJ589" s="142"/>
      <c r="AK589" s="142"/>
      <c r="AL589" s="142" t="s">
        <v>2406</v>
      </c>
      <c r="AM589" s="142" t="s">
        <v>2406</v>
      </c>
      <c r="AN589" s="250"/>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c r="CE589" s="73"/>
      <c r="CF589" s="73"/>
      <c r="CG589" s="73"/>
      <c r="CH589" s="73"/>
      <c r="CI589" s="73"/>
      <c r="CJ589" s="73"/>
      <c r="CK589" s="73"/>
      <c r="CL589" s="73"/>
      <c r="CM589" s="73"/>
      <c r="CN589" s="73"/>
      <c r="CO589" s="73"/>
      <c r="CP589" s="73"/>
      <c r="CQ589" s="73"/>
      <c r="CR589" s="73"/>
      <c r="CS589" s="73"/>
      <c r="CT589" s="73"/>
      <c r="CU589" s="73"/>
      <c r="CV589" s="73"/>
      <c r="CW589" s="73"/>
      <c r="CX589" s="73"/>
      <c r="CY589" s="73"/>
      <c r="CZ589" s="73"/>
      <c r="DA589" s="73"/>
      <c r="DB589" s="73"/>
      <c r="DC589" s="73"/>
      <c r="DD589" s="73"/>
      <c r="DE589" s="73"/>
      <c r="DF589" s="73"/>
      <c r="DG589" s="73"/>
      <c r="DH589" s="73"/>
      <c r="DI589" s="73"/>
      <c r="DJ589" s="73"/>
      <c r="DK589" s="73"/>
      <c r="DL589" s="73"/>
      <c r="DM589" s="73"/>
      <c r="DN589" s="73"/>
      <c r="DO589" s="73"/>
      <c r="DP589" s="73"/>
      <c r="DQ589" s="73"/>
      <c r="DR589" s="73"/>
      <c r="DS589" s="73"/>
      <c r="DT589" s="73"/>
      <c r="DU589" s="73"/>
      <c r="DV589" s="73"/>
      <c r="DW589" s="73"/>
      <c r="DX589" s="73"/>
      <c r="DY589" s="73"/>
      <c r="DZ589" s="73"/>
      <c r="EA589" s="73"/>
      <c r="EB589" s="73"/>
      <c r="EC589" s="73"/>
      <c r="ED589" s="73"/>
      <c r="EE589" s="73"/>
      <c r="EF589" s="73"/>
      <c r="EG589" s="73"/>
      <c r="EH589" s="73"/>
      <c r="EI589" s="73"/>
      <c r="EJ589" s="73"/>
      <c r="EK589" s="73"/>
      <c r="EL589" s="73"/>
      <c r="EM589" s="73"/>
      <c r="EN589" s="73"/>
      <c r="EO589" s="73"/>
      <c r="EP589" s="73"/>
      <c r="EQ589" s="73"/>
      <c r="ER589" s="73"/>
      <c r="ES589" s="73"/>
      <c r="ET589" s="73"/>
      <c r="EU589" s="73"/>
      <c r="EV589" s="73"/>
      <c r="EW589" s="73"/>
      <c r="EX589" s="73"/>
      <c r="EY589" s="73"/>
      <c r="EZ589" s="73"/>
      <c r="FA589" s="73"/>
      <c r="FB589" s="73"/>
      <c r="FC589" s="73"/>
      <c r="FD589" s="73"/>
      <c r="FE589" s="73"/>
      <c r="FF589" s="73"/>
      <c r="FG589" s="73"/>
      <c r="FH589" s="73"/>
      <c r="FI589" s="73"/>
      <c r="FJ589" s="73"/>
      <c r="FK589" s="73"/>
      <c r="FL589" s="73"/>
      <c r="FM589" s="73"/>
      <c r="FN589" s="73"/>
      <c r="FO589" s="73"/>
      <c r="FP589" s="73"/>
      <c r="FQ589" s="73"/>
      <c r="FR589" s="73"/>
      <c r="FS589" s="73"/>
      <c r="FT589" s="73"/>
      <c r="FU589" s="73"/>
      <c r="FV589" s="73"/>
      <c r="FW589" s="73"/>
      <c r="FX589" s="73"/>
      <c r="FY589" s="73"/>
      <c r="FZ589" s="73"/>
      <c r="GA589" s="73"/>
      <c r="GB589" s="73"/>
      <c r="GC589" s="73"/>
      <c r="GD589" s="73"/>
      <c r="GE589" s="73"/>
      <c r="GF589" s="73"/>
      <c r="GG589" s="73"/>
      <c r="GH589" s="73"/>
      <c r="GI589" s="73"/>
      <c r="GJ589" s="73"/>
      <c r="GK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c r="JD589" s="73"/>
      <c r="JE589" s="73"/>
      <c r="JF589" s="73"/>
      <c r="JG589" s="73"/>
      <c r="JH589" s="73"/>
      <c r="JI589" s="73"/>
      <c r="JJ589" s="73"/>
      <c r="JK589" s="73"/>
      <c r="JL589" s="73"/>
      <c r="JM589" s="73"/>
      <c r="JN589" s="73"/>
      <c r="JO589" s="73"/>
      <c r="JP589" s="73"/>
      <c r="JQ589" s="73"/>
      <c r="JR589" s="73"/>
      <c r="JS589" s="73"/>
      <c r="JT589" s="73"/>
      <c r="JU589" s="73"/>
      <c r="JV589" s="73"/>
      <c r="JW589" s="73"/>
      <c r="JX589" s="73"/>
      <c r="JY589" s="73"/>
      <c r="JZ589" s="73"/>
      <c r="KA589" s="73"/>
      <c r="KB589" s="73"/>
      <c r="KC589" s="73"/>
      <c r="KD589" s="73"/>
      <c r="KE589" s="73"/>
      <c r="KF589" s="73"/>
      <c r="KG589" s="73"/>
    </row>
    <row r="590" spans="1:293" s="153" customFormat="1" ht="12" customHeight="1" x14ac:dyDescent="0.25">
      <c r="A590" s="233">
        <v>24</v>
      </c>
      <c r="B590" s="234" t="s">
        <v>1258</v>
      </c>
      <c r="C590" s="234" t="s">
        <v>1293</v>
      </c>
      <c r="D590" s="245">
        <v>20140466</v>
      </c>
      <c r="E590" s="244" t="s">
        <v>2408</v>
      </c>
      <c r="F590" s="244" t="s">
        <v>2469</v>
      </c>
      <c r="G590" s="244" t="s">
        <v>24</v>
      </c>
      <c r="H590" s="244" t="s">
        <v>2491</v>
      </c>
      <c r="I590" s="247" t="s">
        <v>1246</v>
      </c>
      <c r="J590" s="236" t="s">
        <v>100</v>
      </c>
      <c r="K590" s="248"/>
      <c r="L590" s="249">
        <v>8000000</v>
      </c>
      <c r="M590" s="249">
        <v>0</v>
      </c>
      <c r="N590" s="143">
        <v>8000000</v>
      </c>
      <c r="O590" s="143"/>
      <c r="P590" s="142"/>
      <c r="Q590" s="142"/>
      <c r="R590" s="142"/>
      <c r="S590" s="142"/>
      <c r="T590" s="142"/>
      <c r="U590" s="142"/>
      <c r="V590" s="142"/>
      <c r="W590" s="142"/>
      <c r="X590" s="142"/>
      <c r="Y590" s="140">
        <v>0</v>
      </c>
      <c r="Z590" s="140">
        <v>0</v>
      </c>
      <c r="AA590" s="140">
        <v>8000000</v>
      </c>
      <c r="AB590" s="139">
        <v>0</v>
      </c>
      <c r="AC590" s="139">
        <v>0</v>
      </c>
      <c r="AD590" s="139">
        <v>0</v>
      </c>
      <c r="AE590" s="141">
        <v>8000000</v>
      </c>
      <c r="AF590" s="141">
        <v>8000000</v>
      </c>
      <c r="AG590" s="139">
        <v>0</v>
      </c>
      <c r="AH590" s="240"/>
      <c r="AI590" s="142"/>
      <c r="AJ590" s="142"/>
      <c r="AK590" s="142"/>
      <c r="AL590" s="142" t="s">
        <v>2408</v>
      </c>
      <c r="AM590" s="142" t="s">
        <v>2408</v>
      </c>
      <c r="AN590" s="250"/>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c r="CC590" s="73"/>
      <c r="CD590" s="73"/>
      <c r="CE590" s="73"/>
      <c r="CF590" s="73"/>
      <c r="CG590" s="73"/>
      <c r="CH590" s="73"/>
      <c r="CI590" s="73"/>
      <c r="CJ590" s="73"/>
      <c r="CK590" s="73"/>
      <c r="CL590" s="73"/>
      <c r="CM590" s="73"/>
      <c r="CN590" s="73"/>
      <c r="CO590" s="73"/>
      <c r="CP590" s="73"/>
      <c r="CQ590" s="73"/>
      <c r="CR590" s="73"/>
      <c r="CS590" s="73"/>
      <c r="CT590" s="73"/>
      <c r="CU590" s="73"/>
      <c r="CV590" s="73"/>
      <c r="CW590" s="73"/>
      <c r="CX590" s="73"/>
      <c r="CY590" s="73"/>
      <c r="CZ590" s="73"/>
      <c r="DA590" s="73"/>
      <c r="DB590" s="73"/>
      <c r="DC590" s="73"/>
      <c r="DD590" s="73"/>
      <c r="DE590" s="73"/>
      <c r="DF590" s="73"/>
      <c r="DG590" s="73"/>
      <c r="DH590" s="73"/>
      <c r="DI590" s="73"/>
      <c r="DJ590" s="73"/>
      <c r="DK590" s="73"/>
      <c r="DL590" s="73"/>
      <c r="DM590" s="73"/>
      <c r="DN590" s="73"/>
      <c r="DO590" s="73"/>
      <c r="DP590" s="73"/>
      <c r="DQ590" s="73"/>
      <c r="DR590" s="73"/>
      <c r="DS590" s="73"/>
      <c r="DT590" s="73"/>
      <c r="DU590" s="73"/>
      <c r="DV590" s="73"/>
      <c r="DW590" s="73"/>
      <c r="DX590" s="73"/>
      <c r="DY590" s="73"/>
      <c r="DZ590" s="73"/>
      <c r="EA590" s="73"/>
      <c r="EB590" s="73"/>
      <c r="EC590" s="73"/>
      <c r="ED590" s="73"/>
      <c r="EE590" s="73"/>
      <c r="EF590" s="73"/>
      <c r="EG590" s="73"/>
      <c r="EH590" s="73"/>
      <c r="EI590" s="73"/>
      <c r="EJ590" s="73"/>
      <c r="EK590" s="73"/>
      <c r="EL590" s="73"/>
      <c r="EM590" s="73"/>
      <c r="EN590" s="73"/>
      <c r="EO590" s="73"/>
      <c r="EP590" s="73"/>
      <c r="EQ590" s="73"/>
      <c r="ER590" s="73"/>
      <c r="ES590" s="73"/>
      <c r="ET590" s="73"/>
      <c r="EU590" s="73"/>
      <c r="EV590" s="73"/>
      <c r="EW590" s="73"/>
      <c r="EX590" s="73"/>
      <c r="EY590" s="73"/>
      <c r="EZ590" s="73"/>
      <c r="FA590" s="73"/>
      <c r="FB590" s="73"/>
      <c r="FC590" s="73"/>
      <c r="FD590" s="73"/>
      <c r="FE590" s="73"/>
      <c r="FF590" s="73"/>
      <c r="FG590" s="73"/>
      <c r="FH590" s="73"/>
      <c r="FI590" s="73"/>
      <c r="FJ590" s="73"/>
      <c r="FK590" s="73"/>
      <c r="FL590" s="73"/>
      <c r="FM590" s="73"/>
      <c r="FN590" s="73"/>
      <c r="FO590" s="73"/>
      <c r="FP590" s="73"/>
      <c r="FQ590" s="73"/>
      <c r="FR590" s="73"/>
      <c r="FS590" s="73"/>
      <c r="FT590" s="73"/>
      <c r="FU590" s="73"/>
      <c r="FV590" s="73"/>
      <c r="FW590" s="73"/>
      <c r="FX590" s="73"/>
      <c r="FY590" s="73"/>
      <c r="FZ590" s="73"/>
      <c r="GA590" s="73"/>
      <c r="GB590" s="73"/>
      <c r="GC590" s="73"/>
      <c r="GD590" s="73"/>
      <c r="GE590" s="73"/>
      <c r="GF590" s="73"/>
      <c r="GG590" s="73"/>
      <c r="GH590" s="73"/>
      <c r="GI590" s="73"/>
      <c r="GJ590" s="73"/>
      <c r="GK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c r="JD590" s="73"/>
      <c r="JE590" s="73"/>
      <c r="JF590" s="73"/>
      <c r="JG590" s="73"/>
      <c r="JH590" s="73"/>
      <c r="JI590" s="73"/>
      <c r="JJ590" s="73"/>
      <c r="JK590" s="73"/>
      <c r="JL590" s="73"/>
      <c r="JM590" s="73"/>
      <c r="JN590" s="73"/>
      <c r="JO590" s="73"/>
      <c r="JP590" s="73"/>
      <c r="JQ590" s="73"/>
      <c r="JR590" s="73"/>
      <c r="JS590" s="73"/>
      <c r="JT590" s="73"/>
      <c r="JU590" s="73"/>
      <c r="JV590" s="73"/>
      <c r="JW590" s="73"/>
      <c r="JX590" s="73"/>
      <c r="JY590" s="73"/>
      <c r="JZ590" s="73"/>
      <c r="KA590" s="73"/>
      <c r="KB590" s="73"/>
      <c r="KC590" s="73"/>
      <c r="KD590" s="73"/>
      <c r="KE590" s="73"/>
      <c r="KF590" s="73"/>
      <c r="KG590" s="73"/>
    </row>
    <row r="591" spans="1:293" s="153" customFormat="1" ht="12" customHeight="1" x14ac:dyDescent="0.25">
      <c r="A591" s="233">
        <v>24</v>
      </c>
      <c r="B591" s="234" t="s">
        <v>1258</v>
      </c>
      <c r="C591" s="234" t="s">
        <v>1293</v>
      </c>
      <c r="D591" s="245">
        <v>20140467</v>
      </c>
      <c r="E591" s="244" t="s">
        <v>2409</v>
      </c>
      <c r="F591" s="244" t="s">
        <v>2469</v>
      </c>
      <c r="G591" s="244" t="s">
        <v>24</v>
      </c>
      <c r="H591" s="238" t="s">
        <v>39</v>
      </c>
      <c r="I591" s="247" t="s">
        <v>1246</v>
      </c>
      <c r="J591" s="236" t="s">
        <v>100</v>
      </c>
      <c r="K591" s="248"/>
      <c r="L591" s="249">
        <v>8000000</v>
      </c>
      <c r="M591" s="249">
        <v>0</v>
      </c>
      <c r="N591" s="143">
        <v>8000000</v>
      </c>
      <c r="O591" s="143"/>
      <c r="P591" s="142"/>
      <c r="Q591" s="142"/>
      <c r="R591" s="142"/>
      <c r="S591" s="142"/>
      <c r="T591" s="142"/>
      <c r="U591" s="142"/>
      <c r="V591" s="142"/>
      <c r="W591" s="142"/>
      <c r="X591" s="142"/>
      <c r="Y591" s="140">
        <v>0</v>
      </c>
      <c r="Z591" s="140">
        <v>0</v>
      </c>
      <c r="AA591" s="140">
        <v>8000000</v>
      </c>
      <c r="AB591" s="139">
        <v>0</v>
      </c>
      <c r="AC591" s="139">
        <v>0</v>
      </c>
      <c r="AD591" s="139">
        <v>0</v>
      </c>
      <c r="AE591" s="141">
        <v>8000000</v>
      </c>
      <c r="AF591" s="141">
        <v>8000000</v>
      </c>
      <c r="AG591" s="139">
        <v>0</v>
      </c>
      <c r="AH591" s="240"/>
      <c r="AI591" s="142"/>
      <c r="AJ591" s="142"/>
      <c r="AK591" s="142"/>
      <c r="AL591" s="142" t="s">
        <v>2409</v>
      </c>
      <c r="AM591" s="142" t="s">
        <v>2409</v>
      </c>
      <c r="AN591" s="250"/>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c r="CC591" s="73"/>
      <c r="CD591" s="73"/>
      <c r="CE591" s="73"/>
      <c r="CF591" s="73"/>
      <c r="CG591" s="73"/>
      <c r="CH591" s="73"/>
      <c r="CI591" s="73"/>
      <c r="CJ591" s="73"/>
      <c r="CK591" s="73"/>
      <c r="CL591" s="73"/>
      <c r="CM591" s="73"/>
      <c r="CN591" s="73"/>
      <c r="CO591" s="73"/>
      <c r="CP591" s="73"/>
      <c r="CQ591" s="73"/>
      <c r="CR591" s="73"/>
      <c r="CS591" s="73"/>
      <c r="CT591" s="73"/>
      <c r="CU591" s="73"/>
      <c r="CV591" s="73"/>
      <c r="CW591" s="73"/>
      <c r="CX591" s="73"/>
      <c r="CY591" s="73"/>
      <c r="CZ591" s="73"/>
      <c r="DA591" s="73"/>
      <c r="DB591" s="73"/>
      <c r="DC591" s="73"/>
      <c r="DD591" s="73"/>
      <c r="DE591" s="73"/>
      <c r="DF591" s="73"/>
      <c r="DG591" s="73"/>
      <c r="DH591" s="73"/>
      <c r="DI591" s="73"/>
      <c r="DJ591" s="73"/>
      <c r="DK591" s="73"/>
      <c r="DL591" s="73"/>
      <c r="DM591" s="73"/>
      <c r="DN591" s="73"/>
      <c r="DO591" s="73"/>
      <c r="DP591" s="73"/>
      <c r="DQ591" s="73"/>
      <c r="DR591" s="73"/>
      <c r="DS591" s="73"/>
      <c r="DT591" s="73"/>
      <c r="DU591" s="73"/>
      <c r="DV591" s="73"/>
      <c r="DW591" s="73"/>
      <c r="DX591" s="73"/>
      <c r="DY591" s="73"/>
      <c r="DZ591" s="73"/>
      <c r="EA591" s="73"/>
      <c r="EB591" s="73"/>
      <c r="EC591" s="73"/>
      <c r="ED591" s="73"/>
      <c r="EE591" s="73"/>
      <c r="EF591" s="73"/>
      <c r="EG591" s="73"/>
      <c r="EH591" s="73"/>
      <c r="EI591" s="73"/>
      <c r="EJ591" s="73"/>
      <c r="EK591" s="73"/>
      <c r="EL591" s="73"/>
      <c r="EM591" s="73"/>
      <c r="EN591" s="73"/>
      <c r="EO591" s="73"/>
      <c r="EP591" s="73"/>
      <c r="EQ591" s="73"/>
      <c r="ER591" s="73"/>
      <c r="ES591" s="73"/>
      <c r="ET591" s="73"/>
      <c r="EU591" s="73"/>
      <c r="EV591" s="73"/>
      <c r="EW591" s="73"/>
      <c r="EX591" s="73"/>
      <c r="EY591" s="73"/>
      <c r="EZ591" s="73"/>
      <c r="FA591" s="73"/>
      <c r="FB591" s="73"/>
      <c r="FC591" s="73"/>
      <c r="FD591" s="73"/>
      <c r="FE591" s="73"/>
      <c r="FF591" s="73"/>
      <c r="FG591" s="73"/>
      <c r="FH591" s="73"/>
      <c r="FI591" s="73"/>
      <c r="FJ591" s="73"/>
      <c r="FK591" s="73"/>
      <c r="FL591" s="73"/>
      <c r="FM591" s="73"/>
      <c r="FN591" s="73"/>
      <c r="FO591" s="73"/>
      <c r="FP591" s="73"/>
      <c r="FQ591" s="73"/>
      <c r="FR591" s="73"/>
      <c r="FS591" s="73"/>
      <c r="FT591" s="73"/>
      <c r="FU591" s="73"/>
      <c r="FV591" s="73"/>
      <c r="FW591" s="73"/>
      <c r="FX591" s="73"/>
      <c r="FY591" s="73"/>
      <c r="FZ591" s="73"/>
      <c r="GA591" s="73"/>
      <c r="GB591" s="73"/>
      <c r="GC591" s="73"/>
      <c r="GD591" s="73"/>
      <c r="GE591" s="73"/>
      <c r="GF591" s="73"/>
      <c r="GG591" s="73"/>
      <c r="GH591" s="73"/>
      <c r="GI591" s="73"/>
      <c r="GJ591" s="73"/>
      <c r="GK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c r="JD591" s="73"/>
      <c r="JE591" s="73"/>
      <c r="JF591" s="73"/>
      <c r="JG591" s="73"/>
      <c r="JH591" s="73"/>
      <c r="JI591" s="73"/>
      <c r="JJ591" s="73"/>
      <c r="JK591" s="73"/>
      <c r="JL591" s="73"/>
      <c r="JM591" s="73"/>
      <c r="JN591" s="73"/>
      <c r="JO591" s="73"/>
      <c r="JP591" s="73"/>
      <c r="JQ591" s="73"/>
      <c r="JR591" s="73"/>
      <c r="JS591" s="73"/>
      <c r="JT591" s="73"/>
      <c r="JU591" s="73"/>
      <c r="JV591" s="73"/>
      <c r="JW591" s="73"/>
      <c r="JX591" s="73"/>
      <c r="JY591" s="73"/>
      <c r="JZ591" s="73"/>
      <c r="KA591" s="73"/>
      <c r="KB591" s="73"/>
      <c r="KC591" s="73"/>
      <c r="KD591" s="73"/>
      <c r="KE591" s="73"/>
      <c r="KF591" s="73"/>
      <c r="KG591" s="73"/>
    </row>
    <row r="592" spans="1:293" s="153" customFormat="1" ht="12" customHeight="1" x14ac:dyDescent="0.25">
      <c r="A592" s="233">
        <v>24</v>
      </c>
      <c r="B592" s="234" t="s">
        <v>1258</v>
      </c>
      <c r="C592" s="234" t="s">
        <v>1293</v>
      </c>
      <c r="D592" s="245">
        <v>20140468</v>
      </c>
      <c r="E592" s="244" t="s">
        <v>2410</v>
      </c>
      <c r="F592" s="244" t="s">
        <v>2469</v>
      </c>
      <c r="G592" s="244" t="s">
        <v>24</v>
      </c>
      <c r="H592" s="238" t="s">
        <v>63</v>
      </c>
      <c r="I592" s="247" t="s">
        <v>1246</v>
      </c>
      <c r="J592" s="236" t="s">
        <v>100</v>
      </c>
      <c r="K592" s="248"/>
      <c r="L592" s="249">
        <v>4950000</v>
      </c>
      <c r="M592" s="249">
        <v>0</v>
      </c>
      <c r="N592" s="143">
        <v>4950000</v>
      </c>
      <c r="O592" s="143"/>
      <c r="P592" s="142"/>
      <c r="Q592" s="142"/>
      <c r="R592" s="142"/>
      <c r="S592" s="142"/>
      <c r="T592" s="142"/>
      <c r="U592" s="142"/>
      <c r="V592" s="142"/>
      <c r="W592" s="142"/>
      <c r="X592" s="142"/>
      <c r="Y592" s="140">
        <v>0</v>
      </c>
      <c r="Z592" s="140">
        <v>0</v>
      </c>
      <c r="AA592" s="140">
        <v>4950000</v>
      </c>
      <c r="AB592" s="139">
        <v>0</v>
      </c>
      <c r="AC592" s="139">
        <v>0</v>
      </c>
      <c r="AD592" s="139">
        <v>0</v>
      </c>
      <c r="AE592" s="141">
        <v>4950000</v>
      </c>
      <c r="AF592" s="141">
        <v>4950000</v>
      </c>
      <c r="AG592" s="139">
        <v>0</v>
      </c>
      <c r="AH592" s="240"/>
      <c r="AI592" s="142"/>
      <c r="AJ592" s="142"/>
      <c r="AK592" s="142"/>
      <c r="AL592" s="142" t="s">
        <v>2410</v>
      </c>
      <c r="AM592" s="142" t="s">
        <v>2410</v>
      </c>
      <c r="AN592" s="250"/>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c r="CC592" s="73"/>
      <c r="CD592" s="73"/>
      <c r="CE592" s="73"/>
      <c r="CF592" s="73"/>
      <c r="CG592" s="73"/>
      <c r="CH592" s="73"/>
      <c r="CI592" s="73"/>
      <c r="CJ592" s="73"/>
      <c r="CK592" s="73"/>
      <c r="CL592" s="73"/>
      <c r="CM592" s="73"/>
      <c r="CN592" s="73"/>
      <c r="CO592" s="73"/>
      <c r="CP592" s="73"/>
      <c r="CQ592" s="73"/>
      <c r="CR592" s="73"/>
      <c r="CS592" s="73"/>
      <c r="CT592" s="73"/>
      <c r="CU592" s="73"/>
      <c r="CV592" s="73"/>
      <c r="CW592" s="73"/>
      <c r="CX592" s="73"/>
      <c r="CY592" s="73"/>
      <c r="CZ592" s="73"/>
      <c r="DA592" s="73"/>
      <c r="DB592" s="73"/>
      <c r="DC592" s="73"/>
      <c r="DD592" s="73"/>
      <c r="DE592" s="73"/>
      <c r="DF592" s="73"/>
      <c r="DG592" s="73"/>
      <c r="DH592" s="73"/>
      <c r="DI592" s="73"/>
      <c r="DJ592" s="73"/>
      <c r="DK592" s="73"/>
      <c r="DL592" s="73"/>
      <c r="DM592" s="73"/>
      <c r="DN592" s="73"/>
      <c r="DO592" s="73"/>
      <c r="DP592" s="73"/>
      <c r="DQ592" s="73"/>
      <c r="DR592" s="73"/>
      <c r="DS592" s="73"/>
      <c r="DT592" s="73"/>
      <c r="DU592" s="73"/>
      <c r="DV592" s="73"/>
      <c r="DW592" s="73"/>
      <c r="DX592" s="73"/>
      <c r="DY592" s="73"/>
      <c r="DZ592" s="73"/>
      <c r="EA592" s="73"/>
      <c r="EB592" s="73"/>
      <c r="EC592" s="73"/>
      <c r="ED592" s="73"/>
      <c r="EE592" s="73"/>
      <c r="EF592" s="73"/>
      <c r="EG592" s="73"/>
      <c r="EH592" s="73"/>
      <c r="EI592" s="73"/>
      <c r="EJ592" s="73"/>
      <c r="EK592" s="73"/>
      <c r="EL592" s="73"/>
      <c r="EM592" s="73"/>
      <c r="EN592" s="73"/>
      <c r="EO592" s="73"/>
      <c r="EP592" s="73"/>
      <c r="EQ592" s="73"/>
      <c r="ER592" s="73"/>
      <c r="ES592" s="73"/>
      <c r="ET592" s="73"/>
      <c r="EU592" s="73"/>
      <c r="EV592" s="73"/>
      <c r="EW592" s="73"/>
      <c r="EX592" s="73"/>
      <c r="EY592" s="73"/>
      <c r="EZ592" s="73"/>
      <c r="FA592" s="73"/>
      <c r="FB592" s="73"/>
      <c r="FC592" s="73"/>
      <c r="FD592" s="73"/>
      <c r="FE592" s="73"/>
      <c r="FF592" s="73"/>
      <c r="FG592" s="73"/>
      <c r="FH592" s="73"/>
      <c r="FI592" s="73"/>
      <c r="FJ592" s="73"/>
      <c r="FK592" s="73"/>
      <c r="FL592" s="73"/>
      <c r="FM592" s="73"/>
      <c r="FN592" s="73"/>
      <c r="FO592" s="73"/>
      <c r="FP592" s="73"/>
      <c r="FQ592" s="73"/>
      <c r="FR592" s="73"/>
      <c r="FS592" s="73"/>
      <c r="FT592" s="73"/>
      <c r="FU592" s="73"/>
      <c r="FV592" s="73"/>
      <c r="FW592" s="73"/>
      <c r="FX592" s="73"/>
      <c r="FY592" s="73"/>
      <c r="FZ592" s="73"/>
      <c r="GA592" s="73"/>
      <c r="GB592" s="73"/>
      <c r="GC592" s="73"/>
      <c r="GD592" s="73"/>
      <c r="GE592" s="73"/>
      <c r="GF592" s="73"/>
      <c r="GG592" s="73"/>
      <c r="GH592" s="73"/>
      <c r="GI592" s="73"/>
      <c r="GJ592" s="73"/>
      <c r="GK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c r="JD592" s="73"/>
      <c r="JE592" s="73"/>
      <c r="JF592" s="73"/>
      <c r="JG592" s="73"/>
      <c r="JH592" s="73"/>
      <c r="JI592" s="73"/>
      <c r="JJ592" s="73"/>
      <c r="JK592" s="73"/>
      <c r="JL592" s="73"/>
      <c r="JM592" s="73"/>
      <c r="JN592" s="73"/>
      <c r="JO592" s="73"/>
      <c r="JP592" s="73"/>
      <c r="JQ592" s="73"/>
      <c r="JR592" s="73"/>
      <c r="JS592" s="73"/>
      <c r="JT592" s="73"/>
      <c r="JU592" s="73"/>
      <c r="JV592" s="73"/>
      <c r="JW592" s="73"/>
      <c r="JX592" s="73"/>
      <c r="JY592" s="73"/>
      <c r="JZ592" s="73"/>
      <c r="KA592" s="73"/>
      <c r="KB592" s="73"/>
      <c r="KC592" s="73"/>
      <c r="KD592" s="73"/>
      <c r="KE592" s="73"/>
      <c r="KF592" s="73"/>
      <c r="KG592" s="73"/>
    </row>
    <row r="593" spans="1:293" s="153" customFormat="1" ht="12" customHeight="1" x14ac:dyDescent="0.25">
      <c r="A593" s="233">
        <v>24</v>
      </c>
      <c r="B593" s="234" t="s">
        <v>1258</v>
      </c>
      <c r="C593" s="234" t="s">
        <v>1293</v>
      </c>
      <c r="D593" s="245">
        <v>20140469</v>
      </c>
      <c r="E593" s="244" t="s">
        <v>2411</v>
      </c>
      <c r="F593" s="244" t="s">
        <v>2469</v>
      </c>
      <c r="G593" s="244" t="s">
        <v>24</v>
      </c>
      <c r="H593" s="238" t="s">
        <v>79</v>
      </c>
      <c r="I593" s="247" t="s">
        <v>1246</v>
      </c>
      <c r="J593" s="236" t="s">
        <v>100</v>
      </c>
      <c r="K593" s="248"/>
      <c r="L593" s="249">
        <v>8000000</v>
      </c>
      <c r="M593" s="249">
        <v>0</v>
      </c>
      <c r="N593" s="143">
        <v>8000000</v>
      </c>
      <c r="O593" s="143"/>
      <c r="P593" s="142"/>
      <c r="Q593" s="142"/>
      <c r="R593" s="142"/>
      <c r="S593" s="142"/>
      <c r="T593" s="142"/>
      <c r="U593" s="142"/>
      <c r="V593" s="142"/>
      <c r="W593" s="142"/>
      <c r="X593" s="142"/>
      <c r="Y593" s="140">
        <v>0</v>
      </c>
      <c r="Z593" s="140">
        <v>0</v>
      </c>
      <c r="AA593" s="140">
        <v>8000000</v>
      </c>
      <c r="AB593" s="139">
        <v>0</v>
      </c>
      <c r="AC593" s="139">
        <v>0</v>
      </c>
      <c r="AD593" s="139">
        <v>0</v>
      </c>
      <c r="AE593" s="141">
        <v>8000000</v>
      </c>
      <c r="AF593" s="141">
        <v>8000000</v>
      </c>
      <c r="AG593" s="139">
        <v>0</v>
      </c>
      <c r="AH593" s="240"/>
      <c r="AI593" s="142"/>
      <c r="AJ593" s="142"/>
      <c r="AK593" s="142"/>
      <c r="AL593" s="142" t="s">
        <v>2411</v>
      </c>
      <c r="AM593" s="142" t="s">
        <v>2411</v>
      </c>
      <c r="AN593" s="250"/>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c r="CC593" s="73"/>
      <c r="CD593" s="73"/>
      <c r="CE593" s="73"/>
      <c r="CF593" s="73"/>
      <c r="CG593" s="73"/>
      <c r="CH593" s="73"/>
      <c r="CI593" s="73"/>
      <c r="CJ593" s="73"/>
      <c r="CK593" s="73"/>
      <c r="CL593" s="73"/>
      <c r="CM593" s="73"/>
      <c r="CN593" s="73"/>
      <c r="CO593" s="73"/>
      <c r="CP593" s="73"/>
      <c r="CQ593" s="73"/>
      <c r="CR593" s="73"/>
      <c r="CS593" s="73"/>
      <c r="CT593" s="73"/>
      <c r="CU593" s="73"/>
      <c r="CV593" s="73"/>
      <c r="CW593" s="73"/>
      <c r="CX593" s="73"/>
      <c r="CY593" s="73"/>
      <c r="CZ593" s="73"/>
      <c r="DA593" s="73"/>
      <c r="DB593" s="73"/>
      <c r="DC593" s="73"/>
      <c r="DD593" s="73"/>
      <c r="DE593" s="73"/>
      <c r="DF593" s="73"/>
      <c r="DG593" s="73"/>
      <c r="DH593" s="73"/>
      <c r="DI593" s="73"/>
      <c r="DJ593" s="73"/>
      <c r="DK593" s="73"/>
      <c r="DL593" s="73"/>
      <c r="DM593" s="73"/>
      <c r="DN593" s="73"/>
      <c r="DO593" s="73"/>
      <c r="DP593" s="73"/>
      <c r="DQ593" s="73"/>
      <c r="DR593" s="73"/>
      <c r="DS593" s="73"/>
      <c r="DT593" s="73"/>
      <c r="DU593" s="73"/>
      <c r="DV593" s="73"/>
      <c r="DW593" s="73"/>
      <c r="DX593" s="73"/>
      <c r="DY593" s="73"/>
      <c r="DZ593" s="73"/>
      <c r="EA593" s="73"/>
      <c r="EB593" s="73"/>
      <c r="EC593" s="73"/>
      <c r="ED593" s="73"/>
      <c r="EE593" s="73"/>
      <c r="EF593" s="73"/>
      <c r="EG593" s="73"/>
      <c r="EH593" s="73"/>
      <c r="EI593" s="73"/>
      <c r="EJ593" s="73"/>
      <c r="EK593" s="73"/>
      <c r="EL593" s="73"/>
      <c r="EM593" s="73"/>
      <c r="EN593" s="73"/>
      <c r="EO593" s="73"/>
      <c r="EP593" s="73"/>
      <c r="EQ593" s="73"/>
      <c r="ER593" s="73"/>
      <c r="ES593" s="73"/>
      <c r="ET593" s="73"/>
      <c r="EU593" s="73"/>
      <c r="EV593" s="73"/>
      <c r="EW593" s="73"/>
      <c r="EX593" s="73"/>
      <c r="EY593" s="73"/>
      <c r="EZ593" s="73"/>
      <c r="FA593" s="73"/>
      <c r="FB593" s="73"/>
      <c r="FC593" s="73"/>
      <c r="FD593" s="73"/>
      <c r="FE593" s="73"/>
      <c r="FF593" s="73"/>
      <c r="FG593" s="73"/>
      <c r="FH593" s="73"/>
      <c r="FI593" s="73"/>
      <c r="FJ593" s="73"/>
      <c r="FK593" s="73"/>
      <c r="FL593" s="73"/>
      <c r="FM593" s="73"/>
      <c r="FN593" s="73"/>
      <c r="FO593" s="73"/>
      <c r="FP593" s="73"/>
      <c r="FQ593" s="73"/>
      <c r="FR593" s="73"/>
      <c r="FS593" s="73"/>
      <c r="FT593" s="73"/>
      <c r="FU593" s="73"/>
      <c r="FV593" s="73"/>
      <c r="FW593" s="73"/>
      <c r="FX593" s="73"/>
      <c r="FY593" s="73"/>
      <c r="FZ593" s="73"/>
      <c r="GA593" s="73"/>
      <c r="GB593" s="73"/>
      <c r="GC593" s="73"/>
      <c r="GD593" s="73"/>
      <c r="GE593" s="73"/>
      <c r="GF593" s="73"/>
      <c r="GG593" s="73"/>
      <c r="GH593" s="73"/>
      <c r="GI593" s="73"/>
      <c r="GJ593" s="73"/>
      <c r="GK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c r="JD593" s="73"/>
      <c r="JE593" s="73"/>
      <c r="JF593" s="73"/>
      <c r="JG593" s="73"/>
      <c r="JH593" s="73"/>
      <c r="JI593" s="73"/>
      <c r="JJ593" s="73"/>
      <c r="JK593" s="73"/>
      <c r="JL593" s="73"/>
      <c r="JM593" s="73"/>
      <c r="JN593" s="73"/>
      <c r="JO593" s="73"/>
      <c r="JP593" s="73"/>
      <c r="JQ593" s="73"/>
      <c r="JR593" s="73"/>
      <c r="JS593" s="73"/>
      <c r="JT593" s="73"/>
      <c r="JU593" s="73"/>
      <c r="JV593" s="73"/>
      <c r="JW593" s="73"/>
      <c r="JX593" s="73"/>
      <c r="JY593" s="73"/>
      <c r="JZ593" s="73"/>
      <c r="KA593" s="73"/>
      <c r="KB593" s="73"/>
      <c r="KC593" s="73"/>
      <c r="KD593" s="73"/>
      <c r="KE593" s="73"/>
      <c r="KF593" s="73"/>
      <c r="KG593" s="73"/>
    </row>
    <row r="594" spans="1:293" s="153" customFormat="1" ht="12" customHeight="1" x14ac:dyDescent="0.25">
      <c r="A594" s="233">
        <v>24</v>
      </c>
      <c r="B594" s="234" t="s">
        <v>1258</v>
      </c>
      <c r="C594" s="234" t="s">
        <v>1293</v>
      </c>
      <c r="D594" s="245">
        <v>20140470</v>
      </c>
      <c r="E594" s="244" t="s">
        <v>2412</v>
      </c>
      <c r="F594" s="244" t="s">
        <v>2469</v>
      </c>
      <c r="G594" s="244" t="s">
        <v>24</v>
      </c>
      <c r="H594" s="244" t="s">
        <v>2491</v>
      </c>
      <c r="I594" s="247" t="s">
        <v>1246</v>
      </c>
      <c r="J594" s="236" t="s">
        <v>100</v>
      </c>
      <c r="K594" s="248"/>
      <c r="L594" s="249">
        <v>8000000</v>
      </c>
      <c r="M594" s="249">
        <v>0</v>
      </c>
      <c r="N594" s="143">
        <v>8000000</v>
      </c>
      <c r="O594" s="143"/>
      <c r="P594" s="142"/>
      <c r="Q594" s="142"/>
      <c r="R594" s="142"/>
      <c r="S594" s="142"/>
      <c r="T594" s="142"/>
      <c r="U594" s="142"/>
      <c r="V594" s="142"/>
      <c r="W594" s="142"/>
      <c r="X594" s="142"/>
      <c r="Y594" s="140">
        <v>0</v>
      </c>
      <c r="Z594" s="140">
        <v>0</v>
      </c>
      <c r="AA594" s="140">
        <v>8000000</v>
      </c>
      <c r="AB594" s="139">
        <v>0</v>
      </c>
      <c r="AC594" s="139">
        <v>0</v>
      </c>
      <c r="AD594" s="139">
        <v>0</v>
      </c>
      <c r="AE594" s="141">
        <v>8000000</v>
      </c>
      <c r="AF594" s="141">
        <v>8000000</v>
      </c>
      <c r="AG594" s="139">
        <v>0</v>
      </c>
      <c r="AH594" s="240"/>
      <c r="AI594" s="142"/>
      <c r="AJ594" s="142"/>
      <c r="AK594" s="142"/>
      <c r="AL594" s="142" t="s">
        <v>2412</v>
      </c>
      <c r="AM594" s="142" t="s">
        <v>2412</v>
      </c>
      <c r="AN594" s="250"/>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c r="CC594" s="73"/>
      <c r="CD594" s="73"/>
      <c r="CE594" s="73"/>
      <c r="CF594" s="73"/>
      <c r="CG594" s="73"/>
      <c r="CH594" s="73"/>
      <c r="CI594" s="73"/>
      <c r="CJ594" s="73"/>
      <c r="CK594" s="73"/>
      <c r="CL594" s="73"/>
      <c r="CM594" s="73"/>
      <c r="CN594" s="73"/>
      <c r="CO594" s="73"/>
      <c r="CP594" s="73"/>
      <c r="CQ594" s="73"/>
      <c r="CR594" s="73"/>
      <c r="CS594" s="73"/>
      <c r="CT594" s="73"/>
      <c r="CU594" s="73"/>
      <c r="CV594" s="73"/>
      <c r="CW594" s="73"/>
      <c r="CX594" s="73"/>
      <c r="CY594" s="73"/>
      <c r="CZ594" s="73"/>
      <c r="DA594" s="73"/>
      <c r="DB594" s="73"/>
      <c r="DC594" s="73"/>
      <c r="DD594" s="73"/>
      <c r="DE594" s="73"/>
      <c r="DF594" s="73"/>
      <c r="DG594" s="73"/>
      <c r="DH594" s="73"/>
      <c r="DI594" s="73"/>
      <c r="DJ594" s="73"/>
      <c r="DK594" s="73"/>
      <c r="DL594" s="73"/>
      <c r="DM594" s="73"/>
      <c r="DN594" s="73"/>
      <c r="DO594" s="73"/>
      <c r="DP594" s="73"/>
      <c r="DQ594" s="73"/>
      <c r="DR594" s="73"/>
      <c r="DS594" s="73"/>
      <c r="DT594" s="73"/>
      <c r="DU594" s="73"/>
      <c r="DV594" s="73"/>
      <c r="DW594" s="73"/>
      <c r="DX594" s="73"/>
      <c r="DY594" s="73"/>
      <c r="DZ594" s="73"/>
      <c r="EA594" s="73"/>
      <c r="EB594" s="73"/>
      <c r="EC594" s="73"/>
      <c r="ED594" s="73"/>
      <c r="EE594" s="73"/>
      <c r="EF594" s="73"/>
      <c r="EG594" s="73"/>
      <c r="EH594" s="73"/>
      <c r="EI594" s="73"/>
      <c r="EJ594" s="73"/>
      <c r="EK594" s="73"/>
      <c r="EL594" s="73"/>
      <c r="EM594" s="73"/>
      <c r="EN594" s="73"/>
      <c r="EO594" s="73"/>
      <c r="EP594" s="73"/>
      <c r="EQ594" s="73"/>
      <c r="ER594" s="73"/>
      <c r="ES594" s="73"/>
      <c r="ET594" s="73"/>
      <c r="EU594" s="73"/>
      <c r="EV594" s="73"/>
      <c r="EW594" s="73"/>
      <c r="EX594" s="73"/>
      <c r="EY594" s="73"/>
      <c r="EZ594" s="73"/>
      <c r="FA594" s="73"/>
      <c r="FB594" s="73"/>
      <c r="FC594" s="73"/>
      <c r="FD594" s="73"/>
      <c r="FE594" s="73"/>
      <c r="FF594" s="73"/>
      <c r="FG594" s="73"/>
      <c r="FH594" s="73"/>
      <c r="FI594" s="73"/>
      <c r="FJ594" s="73"/>
      <c r="FK594" s="73"/>
      <c r="FL594" s="73"/>
      <c r="FM594" s="73"/>
      <c r="FN594" s="73"/>
      <c r="FO594" s="73"/>
      <c r="FP594" s="73"/>
      <c r="FQ594" s="73"/>
      <c r="FR594" s="73"/>
      <c r="FS594" s="73"/>
      <c r="FT594" s="73"/>
      <c r="FU594" s="73"/>
      <c r="FV594" s="73"/>
      <c r="FW594" s="73"/>
      <c r="FX594" s="73"/>
      <c r="FY594" s="73"/>
      <c r="FZ594" s="73"/>
      <c r="GA594" s="73"/>
      <c r="GB594" s="73"/>
      <c r="GC594" s="73"/>
      <c r="GD594" s="73"/>
      <c r="GE594" s="73"/>
      <c r="GF594" s="73"/>
      <c r="GG594" s="73"/>
      <c r="GH594" s="73"/>
      <c r="GI594" s="73"/>
      <c r="GJ594" s="73"/>
      <c r="GK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c r="JD594" s="73"/>
      <c r="JE594" s="73"/>
      <c r="JF594" s="73"/>
      <c r="JG594" s="73"/>
      <c r="JH594" s="73"/>
      <c r="JI594" s="73"/>
      <c r="JJ594" s="73"/>
      <c r="JK594" s="73"/>
      <c r="JL594" s="73"/>
      <c r="JM594" s="73"/>
      <c r="JN594" s="73"/>
      <c r="JO594" s="73"/>
      <c r="JP594" s="73"/>
      <c r="JQ594" s="73"/>
      <c r="JR594" s="73"/>
      <c r="JS594" s="73"/>
      <c r="JT594" s="73"/>
      <c r="JU594" s="73"/>
      <c r="JV594" s="73"/>
      <c r="JW594" s="73"/>
      <c r="JX594" s="73"/>
      <c r="JY594" s="73"/>
      <c r="JZ594" s="73"/>
      <c r="KA594" s="73"/>
      <c r="KB594" s="73"/>
      <c r="KC594" s="73"/>
      <c r="KD594" s="73"/>
      <c r="KE594" s="73"/>
      <c r="KF594" s="73"/>
      <c r="KG594" s="73"/>
    </row>
    <row r="595" spans="1:293" s="153" customFormat="1" ht="12" customHeight="1" x14ac:dyDescent="0.25">
      <c r="A595" s="233">
        <v>24</v>
      </c>
      <c r="B595" s="234" t="s">
        <v>1258</v>
      </c>
      <c r="C595" s="234" t="s">
        <v>1293</v>
      </c>
      <c r="D595" s="245">
        <v>20140471</v>
      </c>
      <c r="E595" s="244" t="s">
        <v>2413</v>
      </c>
      <c r="F595" s="244" t="s">
        <v>2469</v>
      </c>
      <c r="G595" s="244" t="s">
        <v>24</v>
      </c>
      <c r="H595" s="238" t="s">
        <v>2966</v>
      </c>
      <c r="I595" s="247" t="s">
        <v>1246</v>
      </c>
      <c r="J595" s="236" t="s">
        <v>100</v>
      </c>
      <c r="K595" s="248"/>
      <c r="L595" s="249">
        <v>8000000</v>
      </c>
      <c r="M595" s="249">
        <v>0</v>
      </c>
      <c r="N595" s="143">
        <v>8000000</v>
      </c>
      <c r="O595" s="143"/>
      <c r="P595" s="142"/>
      <c r="Q595" s="142"/>
      <c r="R595" s="142"/>
      <c r="S595" s="142"/>
      <c r="T595" s="142"/>
      <c r="U595" s="142"/>
      <c r="V595" s="142"/>
      <c r="W595" s="142"/>
      <c r="X595" s="142"/>
      <c r="Y595" s="140">
        <v>0</v>
      </c>
      <c r="Z595" s="140">
        <v>0</v>
      </c>
      <c r="AA595" s="140">
        <v>8000000</v>
      </c>
      <c r="AB595" s="139">
        <v>0</v>
      </c>
      <c r="AC595" s="139">
        <v>0</v>
      </c>
      <c r="AD595" s="139">
        <v>0</v>
      </c>
      <c r="AE595" s="141">
        <v>8000000</v>
      </c>
      <c r="AF595" s="141">
        <v>8000000</v>
      </c>
      <c r="AG595" s="139">
        <v>0</v>
      </c>
      <c r="AH595" s="240"/>
      <c r="AI595" s="142"/>
      <c r="AJ595" s="142"/>
      <c r="AK595" s="142"/>
      <c r="AL595" s="142" t="s">
        <v>2413</v>
      </c>
      <c r="AM595" s="142" t="s">
        <v>2413</v>
      </c>
      <c r="AN595" s="250"/>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c r="CC595" s="73"/>
      <c r="CD595" s="73"/>
      <c r="CE595" s="73"/>
      <c r="CF595" s="73"/>
      <c r="CG595" s="73"/>
      <c r="CH595" s="73"/>
      <c r="CI595" s="73"/>
      <c r="CJ595" s="73"/>
      <c r="CK595" s="73"/>
      <c r="CL595" s="73"/>
      <c r="CM595" s="73"/>
      <c r="CN595" s="73"/>
      <c r="CO595" s="73"/>
      <c r="CP595" s="73"/>
      <c r="CQ595" s="73"/>
      <c r="CR595" s="73"/>
      <c r="CS595" s="73"/>
      <c r="CT595" s="73"/>
      <c r="CU595" s="73"/>
      <c r="CV595" s="73"/>
      <c r="CW595" s="73"/>
      <c r="CX595" s="73"/>
      <c r="CY595" s="73"/>
      <c r="CZ595" s="73"/>
      <c r="DA595" s="73"/>
      <c r="DB595" s="73"/>
      <c r="DC595" s="73"/>
      <c r="DD595" s="73"/>
      <c r="DE595" s="73"/>
      <c r="DF595" s="73"/>
      <c r="DG595" s="73"/>
      <c r="DH595" s="73"/>
      <c r="DI595" s="73"/>
      <c r="DJ595" s="73"/>
      <c r="DK595" s="73"/>
      <c r="DL595" s="73"/>
      <c r="DM595" s="73"/>
      <c r="DN595" s="73"/>
      <c r="DO595" s="73"/>
      <c r="DP595" s="73"/>
      <c r="DQ595" s="73"/>
      <c r="DR595" s="73"/>
      <c r="DS595" s="73"/>
      <c r="DT595" s="73"/>
      <c r="DU595" s="73"/>
      <c r="DV595" s="73"/>
      <c r="DW595" s="73"/>
      <c r="DX595" s="73"/>
      <c r="DY595" s="73"/>
      <c r="DZ595" s="73"/>
      <c r="EA595" s="73"/>
      <c r="EB595" s="73"/>
      <c r="EC595" s="73"/>
      <c r="ED595" s="73"/>
      <c r="EE595" s="73"/>
      <c r="EF595" s="73"/>
      <c r="EG595" s="73"/>
      <c r="EH595" s="73"/>
      <c r="EI595" s="73"/>
      <c r="EJ595" s="73"/>
      <c r="EK595" s="73"/>
      <c r="EL595" s="73"/>
      <c r="EM595" s="73"/>
      <c r="EN595" s="73"/>
      <c r="EO595" s="73"/>
      <c r="EP595" s="73"/>
      <c r="EQ595" s="73"/>
      <c r="ER595" s="73"/>
      <c r="ES595" s="73"/>
      <c r="ET595" s="73"/>
      <c r="EU595" s="73"/>
      <c r="EV595" s="73"/>
      <c r="EW595" s="73"/>
      <c r="EX595" s="73"/>
      <c r="EY595" s="73"/>
      <c r="EZ595" s="73"/>
      <c r="FA595" s="73"/>
      <c r="FB595" s="73"/>
      <c r="FC595" s="73"/>
      <c r="FD595" s="73"/>
      <c r="FE595" s="73"/>
      <c r="FF595" s="73"/>
      <c r="FG595" s="73"/>
      <c r="FH595" s="73"/>
      <c r="FI595" s="73"/>
      <c r="FJ595" s="73"/>
      <c r="FK595" s="73"/>
      <c r="FL595" s="73"/>
      <c r="FM595" s="73"/>
      <c r="FN595" s="73"/>
      <c r="FO595" s="73"/>
      <c r="FP595" s="73"/>
      <c r="FQ595" s="73"/>
      <c r="FR595" s="73"/>
      <c r="FS595" s="73"/>
      <c r="FT595" s="73"/>
      <c r="FU595" s="73"/>
      <c r="FV595" s="73"/>
      <c r="FW595" s="73"/>
      <c r="FX595" s="73"/>
      <c r="FY595" s="73"/>
      <c r="FZ595" s="73"/>
      <c r="GA595" s="73"/>
      <c r="GB595" s="73"/>
      <c r="GC595" s="73"/>
      <c r="GD595" s="73"/>
      <c r="GE595" s="73"/>
      <c r="GF595" s="73"/>
      <c r="GG595" s="73"/>
      <c r="GH595" s="73"/>
      <c r="GI595" s="73"/>
      <c r="GJ595" s="73"/>
      <c r="GK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c r="JD595" s="73"/>
      <c r="JE595" s="73"/>
      <c r="JF595" s="73"/>
      <c r="JG595" s="73"/>
      <c r="JH595" s="73"/>
      <c r="JI595" s="73"/>
      <c r="JJ595" s="73"/>
      <c r="JK595" s="73"/>
      <c r="JL595" s="73"/>
      <c r="JM595" s="73"/>
      <c r="JN595" s="73"/>
      <c r="JO595" s="73"/>
      <c r="JP595" s="73"/>
      <c r="JQ595" s="73"/>
      <c r="JR595" s="73"/>
      <c r="JS595" s="73"/>
      <c r="JT595" s="73"/>
      <c r="JU595" s="73"/>
      <c r="JV595" s="73"/>
      <c r="JW595" s="73"/>
      <c r="JX595" s="73"/>
      <c r="JY595" s="73"/>
      <c r="JZ595" s="73"/>
      <c r="KA595" s="73"/>
      <c r="KB595" s="73"/>
      <c r="KC595" s="73"/>
      <c r="KD595" s="73"/>
      <c r="KE595" s="73"/>
      <c r="KF595" s="73"/>
      <c r="KG595" s="73"/>
    </row>
    <row r="596" spans="1:293" s="153" customFormat="1" ht="12" customHeight="1" x14ac:dyDescent="0.25">
      <c r="A596" s="233">
        <v>24</v>
      </c>
      <c r="B596" s="234" t="s">
        <v>1258</v>
      </c>
      <c r="C596" s="234" t="s">
        <v>1293</v>
      </c>
      <c r="D596" s="245">
        <v>20140472</v>
      </c>
      <c r="E596" s="244" t="s">
        <v>2414</v>
      </c>
      <c r="F596" s="244" t="s">
        <v>2469</v>
      </c>
      <c r="G596" s="244" t="s">
        <v>24</v>
      </c>
      <c r="H596" s="238" t="s">
        <v>726</v>
      </c>
      <c r="I596" s="247" t="s">
        <v>1246</v>
      </c>
      <c r="J596" s="236" t="s">
        <v>100</v>
      </c>
      <c r="K596" s="248"/>
      <c r="L596" s="249">
        <v>5287000</v>
      </c>
      <c r="M596" s="249">
        <v>0</v>
      </c>
      <c r="N596" s="143">
        <v>5287000</v>
      </c>
      <c r="O596" s="143"/>
      <c r="P596" s="142"/>
      <c r="Q596" s="142"/>
      <c r="R596" s="142"/>
      <c r="S596" s="142"/>
      <c r="T596" s="142"/>
      <c r="U596" s="142"/>
      <c r="V596" s="142"/>
      <c r="W596" s="142"/>
      <c r="X596" s="142"/>
      <c r="Y596" s="140">
        <v>0</v>
      </c>
      <c r="Z596" s="140">
        <v>0</v>
      </c>
      <c r="AA596" s="140">
        <v>5287340</v>
      </c>
      <c r="AB596" s="139">
        <v>0</v>
      </c>
      <c r="AC596" s="139">
        <v>0</v>
      </c>
      <c r="AD596" s="139">
        <v>0</v>
      </c>
      <c r="AE596" s="141">
        <v>5287340</v>
      </c>
      <c r="AF596" s="141">
        <v>5287340</v>
      </c>
      <c r="AG596" s="139">
        <v>-340</v>
      </c>
      <c r="AH596" s="240"/>
      <c r="AI596" s="142"/>
      <c r="AJ596" s="142"/>
      <c r="AK596" s="142"/>
      <c r="AL596" s="142" t="s">
        <v>2414</v>
      </c>
      <c r="AM596" s="142" t="s">
        <v>2414</v>
      </c>
      <c r="AN596" s="250"/>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c r="CC596" s="73"/>
      <c r="CD596" s="73"/>
      <c r="CE596" s="73"/>
      <c r="CF596" s="73"/>
      <c r="CG596" s="73"/>
      <c r="CH596" s="73"/>
      <c r="CI596" s="73"/>
      <c r="CJ596" s="73"/>
      <c r="CK596" s="73"/>
      <c r="CL596" s="73"/>
      <c r="CM596" s="73"/>
      <c r="CN596" s="73"/>
      <c r="CO596" s="73"/>
      <c r="CP596" s="73"/>
      <c r="CQ596" s="73"/>
      <c r="CR596" s="73"/>
      <c r="CS596" s="73"/>
      <c r="CT596" s="73"/>
      <c r="CU596" s="73"/>
      <c r="CV596" s="73"/>
      <c r="CW596" s="73"/>
      <c r="CX596" s="73"/>
      <c r="CY596" s="73"/>
      <c r="CZ596" s="73"/>
      <c r="DA596" s="73"/>
      <c r="DB596" s="73"/>
      <c r="DC596" s="73"/>
      <c r="DD596" s="73"/>
      <c r="DE596" s="73"/>
      <c r="DF596" s="73"/>
      <c r="DG596" s="73"/>
      <c r="DH596" s="73"/>
      <c r="DI596" s="73"/>
      <c r="DJ596" s="73"/>
      <c r="DK596" s="73"/>
      <c r="DL596" s="73"/>
      <c r="DM596" s="73"/>
      <c r="DN596" s="73"/>
      <c r="DO596" s="73"/>
      <c r="DP596" s="73"/>
      <c r="DQ596" s="73"/>
      <c r="DR596" s="73"/>
      <c r="DS596" s="73"/>
      <c r="DT596" s="73"/>
      <c r="DU596" s="73"/>
      <c r="DV596" s="73"/>
      <c r="DW596" s="73"/>
      <c r="DX596" s="73"/>
      <c r="DY596" s="73"/>
      <c r="DZ596" s="73"/>
      <c r="EA596" s="73"/>
      <c r="EB596" s="73"/>
      <c r="EC596" s="73"/>
      <c r="ED596" s="73"/>
      <c r="EE596" s="73"/>
      <c r="EF596" s="73"/>
      <c r="EG596" s="73"/>
      <c r="EH596" s="73"/>
      <c r="EI596" s="73"/>
      <c r="EJ596" s="73"/>
      <c r="EK596" s="73"/>
      <c r="EL596" s="73"/>
      <c r="EM596" s="73"/>
      <c r="EN596" s="73"/>
      <c r="EO596" s="73"/>
      <c r="EP596" s="73"/>
      <c r="EQ596" s="73"/>
      <c r="ER596" s="73"/>
      <c r="ES596" s="73"/>
      <c r="ET596" s="73"/>
      <c r="EU596" s="73"/>
      <c r="EV596" s="73"/>
      <c r="EW596" s="73"/>
      <c r="EX596" s="73"/>
      <c r="EY596" s="73"/>
      <c r="EZ596" s="73"/>
      <c r="FA596" s="73"/>
      <c r="FB596" s="73"/>
      <c r="FC596" s="73"/>
      <c r="FD596" s="73"/>
      <c r="FE596" s="73"/>
      <c r="FF596" s="73"/>
      <c r="FG596" s="73"/>
      <c r="FH596" s="73"/>
      <c r="FI596" s="73"/>
      <c r="FJ596" s="73"/>
      <c r="FK596" s="73"/>
      <c r="FL596" s="73"/>
      <c r="FM596" s="73"/>
      <c r="FN596" s="73"/>
      <c r="FO596" s="73"/>
      <c r="FP596" s="73"/>
      <c r="FQ596" s="73"/>
      <c r="FR596" s="73"/>
      <c r="FS596" s="73"/>
      <c r="FT596" s="73"/>
      <c r="FU596" s="73"/>
      <c r="FV596" s="73"/>
      <c r="FW596" s="73"/>
      <c r="FX596" s="73"/>
      <c r="FY596" s="73"/>
      <c r="FZ596" s="73"/>
      <c r="GA596" s="73"/>
      <c r="GB596" s="73"/>
      <c r="GC596" s="73"/>
      <c r="GD596" s="73"/>
      <c r="GE596" s="73"/>
      <c r="GF596" s="73"/>
      <c r="GG596" s="73"/>
      <c r="GH596" s="73"/>
      <c r="GI596" s="73"/>
      <c r="GJ596" s="73"/>
      <c r="GK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c r="JD596" s="73"/>
      <c r="JE596" s="73"/>
      <c r="JF596" s="73"/>
      <c r="JG596" s="73"/>
      <c r="JH596" s="73"/>
      <c r="JI596" s="73"/>
      <c r="JJ596" s="73"/>
      <c r="JK596" s="73"/>
      <c r="JL596" s="73"/>
      <c r="JM596" s="73"/>
      <c r="JN596" s="73"/>
      <c r="JO596" s="73"/>
      <c r="JP596" s="73"/>
      <c r="JQ596" s="73"/>
      <c r="JR596" s="73"/>
      <c r="JS596" s="73"/>
      <c r="JT596" s="73"/>
      <c r="JU596" s="73"/>
      <c r="JV596" s="73"/>
      <c r="JW596" s="73"/>
      <c r="JX596" s="73"/>
      <c r="JY596" s="73"/>
      <c r="JZ596" s="73"/>
      <c r="KA596" s="73"/>
      <c r="KB596" s="73"/>
      <c r="KC596" s="73"/>
      <c r="KD596" s="73"/>
      <c r="KE596" s="73"/>
      <c r="KF596" s="73"/>
      <c r="KG596" s="73"/>
    </row>
    <row r="597" spans="1:293" s="153" customFormat="1" ht="12" customHeight="1" x14ac:dyDescent="0.25">
      <c r="A597" s="233">
        <v>24</v>
      </c>
      <c r="B597" s="234" t="s">
        <v>1258</v>
      </c>
      <c r="C597" s="234" t="s">
        <v>1293</v>
      </c>
      <c r="D597" s="245">
        <v>20140473</v>
      </c>
      <c r="E597" s="244" t="s">
        <v>2415</v>
      </c>
      <c r="F597" s="244" t="s">
        <v>2469</v>
      </c>
      <c r="G597" s="244" t="s">
        <v>24</v>
      </c>
      <c r="H597" s="238" t="s">
        <v>256</v>
      </c>
      <c r="I597" s="247" t="s">
        <v>1246</v>
      </c>
      <c r="J597" s="236" t="s">
        <v>100</v>
      </c>
      <c r="K597" s="248"/>
      <c r="L597" s="249">
        <v>5000000</v>
      </c>
      <c r="M597" s="249">
        <v>0</v>
      </c>
      <c r="N597" s="143">
        <v>5000000</v>
      </c>
      <c r="O597" s="143"/>
      <c r="P597" s="142"/>
      <c r="Q597" s="142"/>
      <c r="R597" s="142"/>
      <c r="S597" s="142"/>
      <c r="T597" s="142"/>
      <c r="U597" s="142"/>
      <c r="V597" s="142"/>
      <c r="W597" s="142"/>
      <c r="X597" s="142"/>
      <c r="Y597" s="140">
        <v>0</v>
      </c>
      <c r="Z597" s="140">
        <v>0</v>
      </c>
      <c r="AA597" s="140">
        <v>5000000</v>
      </c>
      <c r="AB597" s="139">
        <v>0</v>
      </c>
      <c r="AC597" s="139">
        <v>0</v>
      </c>
      <c r="AD597" s="139">
        <v>0</v>
      </c>
      <c r="AE597" s="141">
        <v>5000000</v>
      </c>
      <c r="AF597" s="141">
        <v>5000000</v>
      </c>
      <c r="AG597" s="139">
        <v>0</v>
      </c>
      <c r="AH597" s="240"/>
      <c r="AI597" s="142"/>
      <c r="AJ597" s="142"/>
      <c r="AK597" s="142"/>
      <c r="AL597" s="142" t="s">
        <v>2415</v>
      </c>
      <c r="AM597" s="142" t="s">
        <v>2415</v>
      </c>
      <c r="AN597" s="250"/>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c r="CC597" s="73"/>
      <c r="CD597" s="73"/>
      <c r="CE597" s="73"/>
      <c r="CF597" s="73"/>
      <c r="CG597" s="73"/>
      <c r="CH597" s="73"/>
      <c r="CI597" s="73"/>
      <c r="CJ597" s="73"/>
      <c r="CK597" s="73"/>
      <c r="CL597" s="73"/>
      <c r="CM597" s="73"/>
      <c r="CN597" s="73"/>
      <c r="CO597" s="73"/>
      <c r="CP597" s="73"/>
      <c r="CQ597" s="73"/>
      <c r="CR597" s="73"/>
      <c r="CS597" s="73"/>
      <c r="CT597" s="73"/>
      <c r="CU597" s="73"/>
      <c r="CV597" s="73"/>
      <c r="CW597" s="73"/>
      <c r="CX597" s="73"/>
      <c r="CY597" s="73"/>
      <c r="CZ597" s="73"/>
      <c r="DA597" s="73"/>
      <c r="DB597" s="73"/>
      <c r="DC597" s="73"/>
      <c r="DD597" s="73"/>
      <c r="DE597" s="73"/>
      <c r="DF597" s="73"/>
      <c r="DG597" s="73"/>
      <c r="DH597" s="73"/>
      <c r="DI597" s="73"/>
      <c r="DJ597" s="73"/>
      <c r="DK597" s="73"/>
      <c r="DL597" s="73"/>
      <c r="DM597" s="73"/>
      <c r="DN597" s="73"/>
      <c r="DO597" s="73"/>
      <c r="DP597" s="73"/>
      <c r="DQ597" s="73"/>
      <c r="DR597" s="73"/>
      <c r="DS597" s="73"/>
      <c r="DT597" s="73"/>
      <c r="DU597" s="73"/>
      <c r="DV597" s="73"/>
      <c r="DW597" s="73"/>
      <c r="DX597" s="73"/>
      <c r="DY597" s="73"/>
      <c r="DZ597" s="73"/>
      <c r="EA597" s="73"/>
      <c r="EB597" s="73"/>
      <c r="EC597" s="73"/>
      <c r="ED597" s="73"/>
      <c r="EE597" s="73"/>
      <c r="EF597" s="73"/>
      <c r="EG597" s="73"/>
      <c r="EH597" s="73"/>
      <c r="EI597" s="73"/>
      <c r="EJ597" s="73"/>
      <c r="EK597" s="73"/>
      <c r="EL597" s="73"/>
      <c r="EM597" s="73"/>
      <c r="EN597" s="73"/>
      <c r="EO597" s="73"/>
      <c r="EP597" s="73"/>
      <c r="EQ597" s="73"/>
      <c r="ER597" s="73"/>
      <c r="ES597" s="73"/>
      <c r="ET597" s="73"/>
      <c r="EU597" s="73"/>
      <c r="EV597" s="73"/>
      <c r="EW597" s="73"/>
      <c r="EX597" s="73"/>
      <c r="EY597" s="73"/>
      <c r="EZ597" s="73"/>
      <c r="FA597" s="73"/>
      <c r="FB597" s="73"/>
      <c r="FC597" s="73"/>
      <c r="FD597" s="73"/>
      <c r="FE597" s="73"/>
      <c r="FF597" s="73"/>
      <c r="FG597" s="73"/>
      <c r="FH597" s="73"/>
      <c r="FI597" s="73"/>
      <c r="FJ597" s="73"/>
      <c r="FK597" s="73"/>
      <c r="FL597" s="73"/>
      <c r="FM597" s="73"/>
      <c r="FN597" s="73"/>
      <c r="FO597" s="73"/>
      <c r="FP597" s="73"/>
      <c r="FQ597" s="73"/>
      <c r="FR597" s="73"/>
      <c r="FS597" s="73"/>
      <c r="FT597" s="73"/>
      <c r="FU597" s="73"/>
      <c r="FV597" s="73"/>
      <c r="FW597" s="73"/>
      <c r="FX597" s="73"/>
      <c r="FY597" s="73"/>
      <c r="FZ597" s="73"/>
      <c r="GA597" s="73"/>
      <c r="GB597" s="73"/>
      <c r="GC597" s="73"/>
      <c r="GD597" s="73"/>
      <c r="GE597" s="73"/>
      <c r="GF597" s="73"/>
      <c r="GG597" s="73"/>
      <c r="GH597" s="73"/>
      <c r="GI597" s="73"/>
      <c r="GJ597" s="73"/>
      <c r="GK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c r="JD597" s="73"/>
      <c r="JE597" s="73"/>
      <c r="JF597" s="73"/>
      <c r="JG597" s="73"/>
      <c r="JH597" s="73"/>
      <c r="JI597" s="73"/>
      <c r="JJ597" s="73"/>
      <c r="JK597" s="73"/>
      <c r="JL597" s="73"/>
      <c r="JM597" s="73"/>
      <c r="JN597" s="73"/>
      <c r="JO597" s="73"/>
      <c r="JP597" s="73"/>
      <c r="JQ597" s="73"/>
      <c r="JR597" s="73"/>
      <c r="JS597" s="73"/>
      <c r="JT597" s="73"/>
      <c r="JU597" s="73"/>
      <c r="JV597" s="73"/>
      <c r="JW597" s="73"/>
      <c r="JX597" s="73"/>
      <c r="JY597" s="73"/>
      <c r="JZ597" s="73"/>
      <c r="KA597" s="73"/>
      <c r="KB597" s="73"/>
      <c r="KC597" s="73"/>
      <c r="KD597" s="73"/>
      <c r="KE597" s="73"/>
      <c r="KF597" s="73"/>
      <c r="KG597" s="73"/>
    </row>
    <row r="598" spans="1:293" s="153" customFormat="1" ht="12" customHeight="1" x14ac:dyDescent="0.25">
      <c r="A598" s="233">
        <v>24</v>
      </c>
      <c r="B598" s="234" t="s">
        <v>1258</v>
      </c>
      <c r="C598" s="234" t="s">
        <v>1293</v>
      </c>
      <c r="D598" s="245">
        <v>20140474</v>
      </c>
      <c r="E598" s="244" t="s">
        <v>2416</v>
      </c>
      <c r="F598" s="244" t="s">
        <v>2469</v>
      </c>
      <c r="G598" s="244" t="s">
        <v>24</v>
      </c>
      <c r="H598" s="238" t="s">
        <v>79</v>
      </c>
      <c r="I598" s="247" t="s">
        <v>1246</v>
      </c>
      <c r="J598" s="236" t="s">
        <v>100</v>
      </c>
      <c r="K598" s="248"/>
      <c r="L598" s="249">
        <v>6700000</v>
      </c>
      <c r="M598" s="249">
        <v>0</v>
      </c>
      <c r="N598" s="143">
        <v>6700000</v>
      </c>
      <c r="O598" s="143"/>
      <c r="P598" s="142"/>
      <c r="Q598" s="142"/>
      <c r="R598" s="142"/>
      <c r="S598" s="142"/>
      <c r="T598" s="142"/>
      <c r="U598" s="142"/>
      <c r="V598" s="142"/>
      <c r="W598" s="142"/>
      <c r="X598" s="142"/>
      <c r="Y598" s="140">
        <v>0</v>
      </c>
      <c r="Z598" s="140">
        <v>0</v>
      </c>
      <c r="AA598" s="140">
        <v>6700000</v>
      </c>
      <c r="AB598" s="139">
        <v>0</v>
      </c>
      <c r="AC598" s="139">
        <v>0</v>
      </c>
      <c r="AD598" s="139">
        <v>0</v>
      </c>
      <c r="AE598" s="141">
        <v>6700000</v>
      </c>
      <c r="AF598" s="141">
        <v>6700000</v>
      </c>
      <c r="AG598" s="139">
        <v>0</v>
      </c>
      <c r="AH598" s="240"/>
      <c r="AI598" s="142"/>
      <c r="AJ598" s="142"/>
      <c r="AK598" s="142"/>
      <c r="AL598" s="142" t="s">
        <v>2416</v>
      </c>
      <c r="AM598" s="142" t="s">
        <v>2416</v>
      </c>
      <c r="AN598" s="250"/>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c r="CC598" s="73"/>
      <c r="CD598" s="73"/>
      <c r="CE598" s="73"/>
      <c r="CF598" s="73"/>
      <c r="CG598" s="73"/>
      <c r="CH598" s="73"/>
      <c r="CI598" s="73"/>
      <c r="CJ598" s="73"/>
      <c r="CK598" s="73"/>
      <c r="CL598" s="73"/>
      <c r="CM598" s="73"/>
      <c r="CN598" s="73"/>
      <c r="CO598" s="73"/>
      <c r="CP598" s="73"/>
      <c r="CQ598" s="73"/>
      <c r="CR598" s="73"/>
      <c r="CS598" s="73"/>
      <c r="CT598" s="73"/>
      <c r="CU598" s="73"/>
      <c r="CV598" s="73"/>
      <c r="CW598" s="73"/>
      <c r="CX598" s="73"/>
      <c r="CY598" s="73"/>
      <c r="CZ598" s="73"/>
      <c r="DA598" s="73"/>
      <c r="DB598" s="73"/>
      <c r="DC598" s="73"/>
      <c r="DD598" s="73"/>
      <c r="DE598" s="73"/>
      <c r="DF598" s="73"/>
      <c r="DG598" s="73"/>
      <c r="DH598" s="73"/>
      <c r="DI598" s="73"/>
      <c r="DJ598" s="73"/>
      <c r="DK598" s="73"/>
      <c r="DL598" s="73"/>
      <c r="DM598" s="73"/>
      <c r="DN598" s="73"/>
      <c r="DO598" s="73"/>
      <c r="DP598" s="73"/>
      <c r="DQ598" s="73"/>
      <c r="DR598" s="73"/>
      <c r="DS598" s="73"/>
      <c r="DT598" s="73"/>
      <c r="DU598" s="73"/>
      <c r="DV598" s="73"/>
      <c r="DW598" s="73"/>
      <c r="DX598" s="73"/>
      <c r="DY598" s="73"/>
      <c r="DZ598" s="73"/>
      <c r="EA598" s="73"/>
      <c r="EB598" s="73"/>
      <c r="EC598" s="73"/>
      <c r="ED598" s="73"/>
      <c r="EE598" s="73"/>
      <c r="EF598" s="73"/>
      <c r="EG598" s="73"/>
      <c r="EH598" s="73"/>
      <c r="EI598" s="73"/>
      <c r="EJ598" s="73"/>
      <c r="EK598" s="73"/>
      <c r="EL598" s="73"/>
      <c r="EM598" s="73"/>
      <c r="EN598" s="73"/>
      <c r="EO598" s="73"/>
      <c r="EP598" s="73"/>
      <c r="EQ598" s="73"/>
      <c r="ER598" s="73"/>
      <c r="ES598" s="73"/>
      <c r="ET598" s="73"/>
      <c r="EU598" s="73"/>
      <c r="EV598" s="73"/>
      <c r="EW598" s="73"/>
      <c r="EX598" s="73"/>
      <c r="EY598" s="73"/>
      <c r="EZ598" s="73"/>
      <c r="FA598" s="73"/>
      <c r="FB598" s="73"/>
      <c r="FC598" s="73"/>
      <c r="FD598" s="73"/>
      <c r="FE598" s="73"/>
      <c r="FF598" s="73"/>
      <c r="FG598" s="73"/>
      <c r="FH598" s="73"/>
      <c r="FI598" s="73"/>
      <c r="FJ598" s="73"/>
      <c r="FK598" s="73"/>
      <c r="FL598" s="73"/>
      <c r="FM598" s="73"/>
      <c r="FN598" s="73"/>
      <c r="FO598" s="73"/>
      <c r="FP598" s="73"/>
      <c r="FQ598" s="73"/>
      <c r="FR598" s="73"/>
      <c r="FS598" s="73"/>
      <c r="FT598" s="73"/>
      <c r="FU598" s="73"/>
      <c r="FV598" s="73"/>
      <c r="FW598" s="73"/>
      <c r="FX598" s="73"/>
      <c r="FY598" s="73"/>
      <c r="FZ598" s="73"/>
      <c r="GA598" s="73"/>
      <c r="GB598" s="73"/>
      <c r="GC598" s="73"/>
      <c r="GD598" s="73"/>
      <c r="GE598" s="73"/>
      <c r="GF598" s="73"/>
      <c r="GG598" s="73"/>
      <c r="GH598" s="73"/>
      <c r="GI598" s="73"/>
      <c r="GJ598" s="73"/>
      <c r="GK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c r="JD598" s="73"/>
      <c r="JE598" s="73"/>
      <c r="JF598" s="73"/>
      <c r="JG598" s="73"/>
      <c r="JH598" s="73"/>
      <c r="JI598" s="73"/>
      <c r="JJ598" s="73"/>
      <c r="JK598" s="73"/>
      <c r="JL598" s="73"/>
      <c r="JM598" s="73"/>
      <c r="JN598" s="73"/>
      <c r="JO598" s="73"/>
      <c r="JP598" s="73"/>
      <c r="JQ598" s="73"/>
      <c r="JR598" s="73"/>
      <c r="JS598" s="73"/>
      <c r="JT598" s="73"/>
      <c r="JU598" s="73"/>
      <c r="JV598" s="73"/>
      <c r="JW598" s="73"/>
      <c r="JX598" s="73"/>
      <c r="JY598" s="73"/>
      <c r="JZ598" s="73"/>
      <c r="KA598" s="73"/>
      <c r="KB598" s="73"/>
      <c r="KC598" s="73"/>
      <c r="KD598" s="73"/>
      <c r="KE598" s="73"/>
      <c r="KF598" s="73"/>
      <c r="KG598" s="73"/>
    </row>
    <row r="599" spans="1:293" s="153" customFormat="1" ht="12" customHeight="1" x14ac:dyDescent="0.25">
      <c r="A599" s="233">
        <v>24</v>
      </c>
      <c r="B599" s="234" t="s">
        <v>1258</v>
      </c>
      <c r="C599" s="234" t="s">
        <v>1293</v>
      </c>
      <c r="D599" s="245">
        <v>20140475</v>
      </c>
      <c r="E599" s="244" t="s">
        <v>2417</v>
      </c>
      <c r="F599" s="244" t="s">
        <v>2469</v>
      </c>
      <c r="G599" s="244" t="s">
        <v>24</v>
      </c>
      <c r="H599" s="238" t="s">
        <v>39</v>
      </c>
      <c r="I599" s="247" t="s">
        <v>1246</v>
      </c>
      <c r="J599" s="236" t="s">
        <v>100</v>
      </c>
      <c r="K599" s="248"/>
      <c r="L599" s="249">
        <v>3516000</v>
      </c>
      <c r="M599" s="249">
        <v>0</v>
      </c>
      <c r="N599" s="143">
        <v>3516000</v>
      </c>
      <c r="O599" s="143"/>
      <c r="P599" s="142"/>
      <c r="Q599" s="142"/>
      <c r="R599" s="142"/>
      <c r="S599" s="142"/>
      <c r="T599" s="142"/>
      <c r="U599" s="142"/>
      <c r="V599" s="142"/>
      <c r="W599" s="142"/>
      <c r="X599" s="142"/>
      <c r="Y599" s="140">
        <v>0</v>
      </c>
      <c r="Z599" s="140">
        <v>0</v>
      </c>
      <c r="AA599" s="140">
        <v>3516482</v>
      </c>
      <c r="AB599" s="139">
        <v>0</v>
      </c>
      <c r="AC599" s="139">
        <v>0</v>
      </c>
      <c r="AD599" s="139">
        <v>0</v>
      </c>
      <c r="AE599" s="141">
        <v>3516482</v>
      </c>
      <c r="AF599" s="141">
        <v>3516482</v>
      </c>
      <c r="AG599" s="139">
        <v>-482</v>
      </c>
      <c r="AH599" s="240"/>
      <c r="AI599" s="142"/>
      <c r="AJ599" s="142"/>
      <c r="AK599" s="142"/>
      <c r="AL599" s="142" t="s">
        <v>2417</v>
      </c>
      <c r="AM599" s="142" t="s">
        <v>2417</v>
      </c>
      <c r="AN599" s="250"/>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c r="CC599" s="73"/>
      <c r="CD599" s="73"/>
      <c r="CE599" s="73"/>
      <c r="CF599" s="73"/>
      <c r="CG599" s="73"/>
      <c r="CH599" s="73"/>
      <c r="CI599" s="73"/>
      <c r="CJ599" s="73"/>
      <c r="CK599" s="73"/>
      <c r="CL599" s="73"/>
      <c r="CM599" s="73"/>
      <c r="CN599" s="73"/>
      <c r="CO599" s="73"/>
      <c r="CP599" s="73"/>
      <c r="CQ599" s="73"/>
      <c r="CR599" s="73"/>
      <c r="CS599" s="73"/>
      <c r="CT599" s="73"/>
      <c r="CU599" s="73"/>
      <c r="CV599" s="73"/>
      <c r="CW599" s="73"/>
      <c r="CX599" s="73"/>
      <c r="CY599" s="73"/>
      <c r="CZ599" s="73"/>
      <c r="DA599" s="73"/>
      <c r="DB599" s="73"/>
      <c r="DC599" s="73"/>
      <c r="DD599" s="73"/>
      <c r="DE599" s="73"/>
      <c r="DF599" s="73"/>
      <c r="DG599" s="73"/>
      <c r="DH599" s="73"/>
      <c r="DI599" s="73"/>
      <c r="DJ599" s="73"/>
      <c r="DK599" s="73"/>
      <c r="DL599" s="73"/>
      <c r="DM599" s="73"/>
      <c r="DN599" s="73"/>
      <c r="DO599" s="73"/>
      <c r="DP599" s="73"/>
      <c r="DQ599" s="73"/>
      <c r="DR599" s="73"/>
      <c r="DS599" s="73"/>
      <c r="DT599" s="73"/>
      <c r="DU599" s="73"/>
      <c r="DV599" s="73"/>
      <c r="DW599" s="73"/>
      <c r="DX599" s="73"/>
      <c r="DY599" s="73"/>
      <c r="DZ599" s="73"/>
      <c r="EA599" s="73"/>
      <c r="EB599" s="73"/>
      <c r="EC599" s="73"/>
      <c r="ED599" s="73"/>
      <c r="EE599" s="73"/>
      <c r="EF599" s="73"/>
      <c r="EG599" s="73"/>
      <c r="EH599" s="73"/>
      <c r="EI599" s="73"/>
      <c r="EJ599" s="73"/>
      <c r="EK599" s="73"/>
      <c r="EL599" s="73"/>
      <c r="EM599" s="73"/>
      <c r="EN599" s="73"/>
      <c r="EO599" s="73"/>
      <c r="EP599" s="73"/>
      <c r="EQ599" s="73"/>
      <c r="ER599" s="73"/>
      <c r="ES599" s="73"/>
      <c r="ET599" s="73"/>
      <c r="EU599" s="73"/>
      <c r="EV599" s="73"/>
      <c r="EW599" s="73"/>
      <c r="EX599" s="73"/>
      <c r="EY599" s="73"/>
      <c r="EZ599" s="73"/>
      <c r="FA599" s="73"/>
      <c r="FB599" s="73"/>
      <c r="FC599" s="73"/>
      <c r="FD599" s="73"/>
      <c r="FE599" s="73"/>
      <c r="FF599" s="73"/>
      <c r="FG599" s="73"/>
      <c r="FH599" s="73"/>
      <c r="FI599" s="73"/>
      <c r="FJ599" s="73"/>
      <c r="FK599" s="73"/>
      <c r="FL599" s="73"/>
      <c r="FM599" s="73"/>
      <c r="FN599" s="73"/>
      <c r="FO599" s="73"/>
      <c r="FP599" s="73"/>
      <c r="FQ599" s="73"/>
      <c r="FR599" s="73"/>
      <c r="FS599" s="73"/>
      <c r="FT599" s="73"/>
      <c r="FU599" s="73"/>
      <c r="FV599" s="73"/>
      <c r="FW599" s="73"/>
      <c r="FX599" s="73"/>
      <c r="FY599" s="73"/>
      <c r="FZ599" s="73"/>
      <c r="GA599" s="73"/>
      <c r="GB599" s="73"/>
      <c r="GC599" s="73"/>
      <c r="GD599" s="73"/>
      <c r="GE599" s="73"/>
      <c r="GF599" s="73"/>
      <c r="GG599" s="73"/>
      <c r="GH599" s="73"/>
      <c r="GI599" s="73"/>
      <c r="GJ599" s="73"/>
      <c r="GK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c r="JD599" s="73"/>
      <c r="JE599" s="73"/>
      <c r="JF599" s="73"/>
      <c r="JG599" s="73"/>
      <c r="JH599" s="73"/>
      <c r="JI599" s="73"/>
      <c r="JJ599" s="73"/>
      <c r="JK599" s="73"/>
      <c r="JL599" s="73"/>
      <c r="JM599" s="73"/>
      <c r="JN599" s="73"/>
      <c r="JO599" s="73"/>
      <c r="JP599" s="73"/>
      <c r="JQ599" s="73"/>
      <c r="JR599" s="73"/>
      <c r="JS599" s="73"/>
      <c r="JT599" s="73"/>
      <c r="JU599" s="73"/>
      <c r="JV599" s="73"/>
      <c r="JW599" s="73"/>
      <c r="JX599" s="73"/>
      <c r="JY599" s="73"/>
      <c r="JZ599" s="73"/>
      <c r="KA599" s="73"/>
      <c r="KB599" s="73"/>
      <c r="KC599" s="73"/>
      <c r="KD599" s="73"/>
      <c r="KE599" s="73"/>
      <c r="KF599" s="73"/>
      <c r="KG599" s="73"/>
    </row>
    <row r="600" spans="1:293" s="153" customFormat="1" ht="12" customHeight="1" x14ac:dyDescent="0.25">
      <c r="A600" s="233">
        <v>24</v>
      </c>
      <c r="B600" s="234" t="s">
        <v>1258</v>
      </c>
      <c r="C600" s="234" t="s">
        <v>1293</v>
      </c>
      <c r="D600" s="245">
        <v>20140476</v>
      </c>
      <c r="E600" s="244" t="s">
        <v>2418</v>
      </c>
      <c r="F600" s="244" t="s">
        <v>2469</v>
      </c>
      <c r="G600" s="244" t="s">
        <v>24</v>
      </c>
      <c r="H600" s="238" t="s">
        <v>39</v>
      </c>
      <c r="I600" s="247" t="s">
        <v>1246</v>
      </c>
      <c r="J600" s="236" t="s">
        <v>100</v>
      </c>
      <c r="K600" s="248"/>
      <c r="L600" s="249">
        <v>8000000</v>
      </c>
      <c r="M600" s="249">
        <v>0</v>
      </c>
      <c r="N600" s="143">
        <v>8000000</v>
      </c>
      <c r="O600" s="143"/>
      <c r="P600" s="142"/>
      <c r="Q600" s="142"/>
      <c r="R600" s="142"/>
      <c r="S600" s="142"/>
      <c r="T600" s="142"/>
      <c r="U600" s="142"/>
      <c r="V600" s="142"/>
      <c r="W600" s="142"/>
      <c r="X600" s="142"/>
      <c r="Y600" s="140">
        <v>0</v>
      </c>
      <c r="Z600" s="140">
        <v>0</v>
      </c>
      <c r="AA600" s="140">
        <v>8000000</v>
      </c>
      <c r="AB600" s="139">
        <v>0</v>
      </c>
      <c r="AC600" s="139">
        <v>0</v>
      </c>
      <c r="AD600" s="139">
        <v>0</v>
      </c>
      <c r="AE600" s="141">
        <v>8000000</v>
      </c>
      <c r="AF600" s="141">
        <v>8000000</v>
      </c>
      <c r="AG600" s="139">
        <v>0</v>
      </c>
      <c r="AH600" s="240"/>
      <c r="AI600" s="142"/>
      <c r="AJ600" s="142"/>
      <c r="AK600" s="142"/>
      <c r="AL600" s="142" t="s">
        <v>2418</v>
      </c>
      <c r="AM600" s="142" t="s">
        <v>2418</v>
      </c>
      <c r="AN600" s="250"/>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c r="CC600" s="73"/>
      <c r="CD600" s="73"/>
      <c r="CE600" s="73"/>
      <c r="CF600" s="73"/>
      <c r="CG600" s="73"/>
      <c r="CH600" s="73"/>
      <c r="CI600" s="73"/>
      <c r="CJ600" s="73"/>
      <c r="CK600" s="73"/>
      <c r="CL600" s="73"/>
      <c r="CM600" s="73"/>
      <c r="CN600" s="73"/>
      <c r="CO600" s="73"/>
      <c r="CP600" s="73"/>
      <c r="CQ600" s="73"/>
      <c r="CR600" s="73"/>
      <c r="CS600" s="73"/>
      <c r="CT600" s="73"/>
      <c r="CU600" s="73"/>
      <c r="CV600" s="73"/>
      <c r="CW600" s="73"/>
      <c r="CX600" s="73"/>
      <c r="CY600" s="73"/>
      <c r="CZ600" s="73"/>
      <c r="DA600" s="73"/>
      <c r="DB600" s="73"/>
      <c r="DC600" s="73"/>
      <c r="DD600" s="73"/>
      <c r="DE600" s="73"/>
      <c r="DF600" s="73"/>
      <c r="DG600" s="73"/>
      <c r="DH600" s="73"/>
      <c r="DI600" s="73"/>
      <c r="DJ600" s="73"/>
      <c r="DK600" s="73"/>
      <c r="DL600" s="73"/>
      <c r="DM600" s="73"/>
      <c r="DN600" s="73"/>
      <c r="DO600" s="73"/>
      <c r="DP600" s="73"/>
      <c r="DQ600" s="73"/>
      <c r="DR600" s="73"/>
      <c r="DS600" s="73"/>
      <c r="DT600" s="73"/>
      <c r="DU600" s="73"/>
      <c r="DV600" s="73"/>
      <c r="DW600" s="73"/>
      <c r="DX600" s="73"/>
      <c r="DY600" s="73"/>
      <c r="DZ600" s="73"/>
      <c r="EA600" s="73"/>
      <c r="EB600" s="73"/>
      <c r="EC600" s="73"/>
      <c r="ED600" s="73"/>
      <c r="EE600" s="73"/>
      <c r="EF600" s="73"/>
      <c r="EG600" s="73"/>
      <c r="EH600" s="73"/>
      <c r="EI600" s="73"/>
      <c r="EJ600" s="73"/>
      <c r="EK600" s="73"/>
      <c r="EL600" s="73"/>
      <c r="EM600" s="73"/>
      <c r="EN600" s="73"/>
      <c r="EO600" s="73"/>
      <c r="EP600" s="73"/>
      <c r="EQ600" s="73"/>
      <c r="ER600" s="73"/>
      <c r="ES600" s="73"/>
      <c r="ET600" s="73"/>
      <c r="EU600" s="73"/>
      <c r="EV600" s="73"/>
      <c r="EW600" s="73"/>
      <c r="EX600" s="73"/>
      <c r="EY600" s="73"/>
      <c r="EZ600" s="73"/>
      <c r="FA600" s="73"/>
      <c r="FB600" s="73"/>
      <c r="FC600" s="73"/>
      <c r="FD600" s="73"/>
      <c r="FE600" s="73"/>
      <c r="FF600" s="73"/>
      <c r="FG600" s="73"/>
      <c r="FH600" s="73"/>
      <c r="FI600" s="73"/>
      <c r="FJ600" s="73"/>
      <c r="FK600" s="73"/>
      <c r="FL600" s="73"/>
      <c r="FM600" s="73"/>
      <c r="FN600" s="73"/>
      <c r="FO600" s="73"/>
      <c r="FP600" s="73"/>
      <c r="FQ600" s="73"/>
      <c r="FR600" s="73"/>
      <c r="FS600" s="73"/>
      <c r="FT600" s="73"/>
      <c r="FU600" s="73"/>
      <c r="FV600" s="73"/>
      <c r="FW600" s="73"/>
      <c r="FX600" s="73"/>
      <c r="FY600" s="73"/>
      <c r="FZ600" s="73"/>
      <c r="GA600" s="73"/>
      <c r="GB600" s="73"/>
      <c r="GC600" s="73"/>
      <c r="GD600" s="73"/>
      <c r="GE600" s="73"/>
      <c r="GF600" s="73"/>
      <c r="GG600" s="73"/>
      <c r="GH600" s="73"/>
      <c r="GI600" s="73"/>
      <c r="GJ600" s="73"/>
      <c r="GK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c r="JD600" s="73"/>
      <c r="JE600" s="73"/>
      <c r="JF600" s="73"/>
      <c r="JG600" s="73"/>
      <c r="JH600" s="73"/>
      <c r="JI600" s="73"/>
      <c r="JJ600" s="73"/>
      <c r="JK600" s="73"/>
      <c r="JL600" s="73"/>
      <c r="JM600" s="73"/>
      <c r="JN600" s="73"/>
      <c r="JO600" s="73"/>
      <c r="JP600" s="73"/>
      <c r="JQ600" s="73"/>
      <c r="JR600" s="73"/>
      <c r="JS600" s="73"/>
      <c r="JT600" s="73"/>
      <c r="JU600" s="73"/>
      <c r="JV600" s="73"/>
      <c r="JW600" s="73"/>
      <c r="JX600" s="73"/>
      <c r="JY600" s="73"/>
      <c r="JZ600" s="73"/>
      <c r="KA600" s="73"/>
      <c r="KB600" s="73"/>
      <c r="KC600" s="73"/>
      <c r="KD600" s="73"/>
      <c r="KE600" s="73"/>
      <c r="KF600" s="73"/>
      <c r="KG600" s="73"/>
    </row>
    <row r="601" spans="1:293" s="153" customFormat="1" ht="12" customHeight="1" x14ac:dyDescent="0.25">
      <c r="A601" s="233">
        <v>24</v>
      </c>
      <c r="B601" s="234" t="s">
        <v>1258</v>
      </c>
      <c r="C601" s="234" t="s">
        <v>1293</v>
      </c>
      <c r="D601" s="245">
        <v>20140477</v>
      </c>
      <c r="E601" s="244" t="s">
        <v>2419</v>
      </c>
      <c r="F601" s="244" t="s">
        <v>2469</v>
      </c>
      <c r="G601" s="244" t="s">
        <v>24</v>
      </c>
      <c r="H601" s="238" t="s">
        <v>79</v>
      </c>
      <c r="I601" s="247" t="s">
        <v>1246</v>
      </c>
      <c r="J601" s="236" t="s">
        <v>100</v>
      </c>
      <c r="K601" s="248"/>
      <c r="L601" s="249">
        <v>7000000</v>
      </c>
      <c r="M601" s="249">
        <v>0</v>
      </c>
      <c r="N601" s="143">
        <v>7000000</v>
      </c>
      <c r="O601" s="143"/>
      <c r="P601" s="142"/>
      <c r="Q601" s="142"/>
      <c r="R601" s="142"/>
      <c r="S601" s="142"/>
      <c r="T601" s="142"/>
      <c r="U601" s="142"/>
      <c r="V601" s="142"/>
      <c r="W601" s="142"/>
      <c r="X601" s="142"/>
      <c r="Y601" s="140">
        <v>0</v>
      </c>
      <c r="Z601" s="140">
        <v>0</v>
      </c>
      <c r="AA601" s="140">
        <v>7000000</v>
      </c>
      <c r="AB601" s="139">
        <v>0</v>
      </c>
      <c r="AC601" s="139">
        <v>0</v>
      </c>
      <c r="AD601" s="139">
        <v>0</v>
      </c>
      <c r="AE601" s="141">
        <v>7000000</v>
      </c>
      <c r="AF601" s="141">
        <v>7000000</v>
      </c>
      <c r="AG601" s="139">
        <v>0</v>
      </c>
      <c r="AH601" s="240"/>
      <c r="AI601" s="142"/>
      <c r="AJ601" s="142"/>
      <c r="AK601" s="142"/>
      <c r="AL601" s="142" t="s">
        <v>2419</v>
      </c>
      <c r="AM601" s="142" t="s">
        <v>2419</v>
      </c>
      <c r="AN601" s="250"/>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c r="CA601" s="73"/>
      <c r="CB601" s="73"/>
      <c r="CC601" s="73"/>
      <c r="CD601" s="73"/>
      <c r="CE601" s="73"/>
      <c r="CF601" s="73"/>
      <c r="CG601" s="73"/>
      <c r="CH601" s="73"/>
      <c r="CI601" s="73"/>
      <c r="CJ601" s="73"/>
      <c r="CK601" s="73"/>
      <c r="CL601" s="73"/>
      <c r="CM601" s="73"/>
      <c r="CN601" s="73"/>
      <c r="CO601" s="73"/>
      <c r="CP601" s="73"/>
      <c r="CQ601" s="73"/>
      <c r="CR601" s="73"/>
      <c r="CS601" s="73"/>
      <c r="CT601" s="73"/>
      <c r="CU601" s="73"/>
      <c r="CV601" s="73"/>
      <c r="CW601" s="73"/>
      <c r="CX601" s="73"/>
      <c r="CY601" s="73"/>
      <c r="CZ601" s="73"/>
      <c r="DA601" s="73"/>
      <c r="DB601" s="73"/>
      <c r="DC601" s="73"/>
      <c r="DD601" s="73"/>
      <c r="DE601" s="73"/>
      <c r="DF601" s="73"/>
      <c r="DG601" s="73"/>
      <c r="DH601" s="73"/>
      <c r="DI601" s="73"/>
      <c r="DJ601" s="73"/>
      <c r="DK601" s="73"/>
      <c r="DL601" s="73"/>
      <c r="DM601" s="73"/>
      <c r="DN601" s="73"/>
      <c r="DO601" s="73"/>
      <c r="DP601" s="73"/>
      <c r="DQ601" s="73"/>
      <c r="DR601" s="73"/>
      <c r="DS601" s="73"/>
      <c r="DT601" s="73"/>
      <c r="DU601" s="73"/>
      <c r="DV601" s="73"/>
      <c r="DW601" s="73"/>
      <c r="DX601" s="73"/>
      <c r="DY601" s="73"/>
      <c r="DZ601" s="73"/>
      <c r="EA601" s="73"/>
      <c r="EB601" s="73"/>
      <c r="EC601" s="73"/>
      <c r="ED601" s="73"/>
      <c r="EE601" s="73"/>
      <c r="EF601" s="73"/>
      <c r="EG601" s="73"/>
      <c r="EH601" s="73"/>
      <c r="EI601" s="73"/>
      <c r="EJ601" s="73"/>
      <c r="EK601" s="73"/>
      <c r="EL601" s="73"/>
      <c r="EM601" s="73"/>
      <c r="EN601" s="73"/>
      <c r="EO601" s="73"/>
      <c r="EP601" s="73"/>
      <c r="EQ601" s="73"/>
      <c r="ER601" s="73"/>
      <c r="ES601" s="73"/>
      <c r="ET601" s="73"/>
      <c r="EU601" s="73"/>
      <c r="EV601" s="73"/>
      <c r="EW601" s="73"/>
      <c r="EX601" s="73"/>
      <c r="EY601" s="73"/>
      <c r="EZ601" s="73"/>
      <c r="FA601" s="73"/>
      <c r="FB601" s="73"/>
      <c r="FC601" s="73"/>
      <c r="FD601" s="73"/>
      <c r="FE601" s="73"/>
      <c r="FF601" s="73"/>
      <c r="FG601" s="73"/>
      <c r="FH601" s="73"/>
      <c r="FI601" s="73"/>
      <c r="FJ601" s="73"/>
      <c r="FK601" s="73"/>
      <c r="FL601" s="73"/>
      <c r="FM601" s="73"/>
      <c r="FN601" s="73"/>
      <c r="FO601" s="73"/>
      <c r="FP601" s="73"/>
      <c r="FQ601" s="73"/>
      <c r="FR601" s="73"/>
      <c r="FS601" s="73"/>
      <c r="FT601" s="73"/>
      <c r="FU601" s="73"/>
      <c r="FV601" s="73"/>
      <c r="FW601" s="73"/>
      <c r="FX601" s="73"/>
      <c r="FY601" s="73"/>
      <c r="FZ601" s="73"/>
      <c r="GA601" s="73"/>
      <c r="GB601" s="73"/>
      <c r="GC601" s="73"/>
      <c r="GD601" s="73"/>
      <c r="GE601" s="73"/>
      <c r="GF601" s="73"/>
      <c r="GG601" s="73"/>
      <c r="GH601" s="73"/>
      <c r="GI601" s="73"/>
      <c r="GJ601" s="73"/>
      <c r="GK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c r="JD601" s="73"/>
      <c r="JE601" s="73"/>
      <c r="JF601" s="73"/>
      <c r="JG601" s="73"/>
      <c r="JH601" s="73"/>
      <c r="JI601" s="73"/>
      <c r="JJ601" s="73"/>
      <c r="JK601" s="73"/>
      <c r="JL601" s="73"/>
      <c r="JM601" s="73"/>
      <c r="JN601" s="73"/>
      <c r="JO601" s="73"/>
      <c r="JP601" s="73"/>
      <c r="JQ601" s="73"/>
      <c r="JR601" s="73"/>
      <c r="JS601" s="73"/>
      <c r="JT601" s="73"/>
      <c r="JU601" s="73"/>
      <c r="JV601" s="73"/>
      <c r="JW601" s="73"/>
      <c r="JX601" s="73"/>
      <c r="JY601" s="73"/>
      <c r="JZ601" s="73"/>
      <c r="KA601" s="73"/>
      <c r="KB601" s="73"/>
      <c r="KC601" s="73"/>
      <c r="KD601" s="73"/>
      <c r="KE601" s="73"/>
      <c r="KF601" s="73"/>
      <c r="KG601" s="73"/>
    </row>
    <row r="602" spans="1:293" s="153" customFormat="1" ht="12" customHeight="1" x14ac:dyDescent="0.25">
      <c r="A602" s="233">
        <v>24</v>
      </c>
      <c r="B602" s="234" t="s">
        <v>1258</v>
      </c>
      <c r="C602" s="234" t="s">
        <v>1293</v>
      </c>
      <c r="D602" s="245">
        <v>20140478</v>
      </c>
      <c r="E602" s="244" t="s">
        <v>2420</v>
      </c>
      <c r="F602" s="244" t="s">
        <v>2469</v>
      </c>
      <c r="G602" s="244" t="s">
        <v>24</v>
      </c>
      <c r="H602" s="238" t="s">
        <v>256</v>
      </c>
      <c r="I602" s="247" t="s">
        <v>1246</v>
      </c>
      <c r="J602" s="236" t="s">
        <v>100</v>
      </c>
      <c r="K602" s="248"/>
      <c r="L602" s="249">
        <v>6200000</v>
      </c>
      <c r="M602" s="249">
        <v>0</v>
      </c>
      <c r="N602" s="143">
        <v>6200000</v>
      </c>
      <c r="O602" s="143"/>
      <c r="P602" s="142"/>
      <c r="Q602" s="142"/>
      <c r="R602" s="142"/>
      <c r="S602" s="142"/>
      <c r="T602" s="142"/>
      <c r="U602" s="142"/>
      <c r="V602" s="142"/>
      <c r="W602" s="142"/>
      <c r="X602" s="142"/>
      <c r="Y602" s="140">
        <v>0</v>
      </c>
      <c r="Z602" s="140">
        <v>0</v>
      </c>
      <c r="AA602" s="140">
        <v>6200000</v>
      </c>
      <c r="AB602" s="139">
        <v>0</v>
      </c>
      <c r="AC602" s="139">
        <v>0</v>
      </c>
      <c r="AD602" s="139">
        <v>0</v>
      </c>
      <c r="AE602" s="141">
        <v>6200000</v>
      </c>
      <c r="AF602" s="141">
        <v>6200000</v>
      </c>
      <c r="AG602" s="139">
        <v>0</v>
      </c>
      <c r="AH602" s="240"/>
      <c r="AI602" s="142"/>
      <c r="AJ602" s="142"/>
      <c r="AK602" s="142"/>
      <c r="AL602" s="142" t="s">
        <v>2420</v>
      </c>
      <c r="AM602" s="142" t="s">
        <v>2420</v>
      </c>
      <c r="AN602" s="250"/>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c r="CC602" s="73"/>
      <c r="CD602" s="73"/>
      <c r="CE602" s="73"/>
      <c r="CF602" s="73"/>
      <c r="CG602" s="73"/>
      <c r="CH602" s="73"/>
      <c r="CI602" s="73"/>
      <c r="CJ602" s="73"/>
      <c r="CK602" s="73"/>
      <c r="CL602" s="73"/>
      <c r="CM602" s="73"/>
      <c r="CN602" s="73"/>
      <c r="CO602" s="73"/>
      <c r="CP602" s="73"/>
      <c r="CQ602" s="73"/>
      <c r="CR602" s="73"/>
      <c r="CS602" s="73"/>
      <c r="CT602" s="73"/>
      <c r="CU602" s="73"/>
      <c r="CV602" s="73"/>
      <c r="CW602" s="73"/>
      <c r="CX602" s="73"/>
      <c r="CY602" s="73"/>
      <c r="CZ602" s="73"/>
      <c r="DA602" s="73"/>
      <c r="DB602" s="73"/>
      <c r="DC602" s="73"/>
      <c r="DD602" s="73"/>
      <c r="DE602" s="73"/>
      <c r="DF602" s="73"/>
      <c r="DG602" s="73"/>
      <c r="DH602" s="73"/>
      <c r="DI602" s="73"/>
      <c r="DJ602" s="73"/>
      <c r="DK602" s="73"/>
      <c r="DL602" s="73"/>
      <c r="DM602" s="73"/>
      <c r="DN602" s="73"/>
      <c r="DO602" s="73"/>
      <c r="DP602" s="73"/>
      <c r="DQ602" s="73"/>
      <c r="DR602" s="73"/>
      <c r="DS602" s="73"/>
      <c r="DT602" s="73"/>
      <c r="DU602" s="73"/>
      <c r="DV602" s="73"/>
      <c r="DW602" s="73"/>
      <c r="DX602" s="73"/>
      <c r="DY602" s="73"/>
      <c r="DZ602" s="73"/>
      <c r="EA602" s="73"/>
      <c r="EB602" s="73"/>
      <c r="EC602" s="73"/>
      <c r="ED602" s="73"/>
      <c r="EE602" s="73"/>
      <c r="EF602" s="73"/>
      <c r="EG602" s="73"/>
      <c r="EH602" s="73"/>
      <c r="EI602" s="73"/>
      <c r="EJ602" s="73"/>
      <c r="EK602" s="73"/>
      <c r="EL602" s="73"/>
      <c r="EM602" s="73"/>
      <c r="EN602" s="73"/>
      <c r="EO602" s="73"/>
      <c r="EP602" s="73"/>
      <c r="EQ602" s="73"/>
      <c r="ER602" s="73"/>
      <c r="ES602" s="73"/>
      <c r="ET602" s="73"/>
      <c r="EU602" s="73"/>
      <c r="EV602" s="73"/>
      <c r="EW602" s="73"/>
      <c r="EX602" s="73"/>
      <c r="EY602" s="73"/>
      <c r="EZ602" s="73"/>
      <c r="FA602" s="73"/>
      <c r="FB602" s="73"/>
      <c r="FC602" s="73"/>
      <c r="FD602" s="73"/>
      <c r="FE602" s="73"/>
      <c r="FF602" s="73"/>
      <c r="FG602" s="73"/>
      <c r="FH602" s="73"/>
      <c r="FI602" s="73"/>
      <c r="FJ602" s="73"/>
      <c r="FK602" s="73"/>
      <c r="FL602" s="73"/>
      <c r="FM602" s="73"/>
      <c r="FN602" s="73"/>
      <c r="FO602" s="73"/>
      <c r="FP602" s="73"/>
      <c r="FQ602" s="73"/>
      <c r="FR602" s="73"/>
      <c r="FS602" s="73"/>
      <c r="FT602" s="73"/>
      <c r="FU602" s="73"/>
      <c r="FV602" s="73"/>
      <c r="FW602" s="73"/>
      <c r="FX602" s="73"/>
      <c r="FY602" s="73"/>
      <c r="FZ602" s="73"/>
      <c r="GA602" s="73"/>
      <c r="GB602" s="73"/>
      <c r="GC602" s="73"/>
      <c r="GD602" s="73"/>
      <c r="GE602" s="73"/>
      <c r="GF602" s="73"/>
      <c r="GG602" s="73"/>
      <c r="GH602" s="73"/>
      <c r="GI602" s="73"/>
      <c r="GJ602" s="73"/>
      <c r="GK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c r="JD602" s="73"/>
      <c r="JE602" s="73"/>
      <c r="JF602" s="73"/>
      <c r="JG602" s="73"/>
      <c r="JH602" s="73"/>
      <c r="JI602" s="73"/>
      <c r="JJ602" s="73"/>
      <c r="JK602" s="73"/>
      <c r="JL602" s="73"/>
      <c r="JM602" s="73"/>
      <c r="JN602" s="73"/>
      <c r="JO602" s="73"/>
      <c r="JP602" s="73"/>
      <c r="JQ602" s="73"/>
      <c r="JR602" s="73"/>
      <c r="JS602" s="73"/>
      <c r="JT602" s="73"/>
      <c r="JU602" s="73"/>
      <c r="JV602" s="73"/>
      <c r="JW602" s="73"/>
      <c r="JX602" s="73"/>
      <c r="JY602" s="73"/>
      <c r="JZ602" s="73"/>
      <c r="KA602" s="73"/>
      <c r="KB602" s="73"/>
      <c r="KC602" s="73"/>
      <c r="KD602" s="73"/>
      <c r="KE602" s="73"/>
      <c r="KF602" s="73"/>
      <c r="KG602" s="73"/>
    </row>
    <row r="603" spans="1:293" s="153" customFormat="1" ht="12" customHeight="1" x14ac:dyDescent="0.25">
      <c r="A603" s="233">
        <v>24</v>
      </c>
      <c r="B603" s="234" t="s">
        <v>1258</v>
      </c>
      <c r="C603" s="234" t="s">
        <v>1293</v>
      </c>
      <c r="D603" s="245">
        <v>20140479</v>
      </c>
      <c r="E603" s="244" t="s">
        <v>2421</v>
      </c>
      <c r="F603" s="244" t="s">
        <v>2469</v>
      </c>
      <c r="G603" s="244" t="s">
        <v>24</v>
      </c>
      <c r="H603" s="238" t="s">
        <v>256</v>
      </c>
      <c r="I603" s="247" t="s">
        <v>1246</v>
      </c>
      <c r="J603" s="236" t="s">
        <v>100</v>
      </c>
      <c r="K603" s="248"/>
      <c r="L603" s="249">
        <v>8000000</v>
      </c>
      <c r="M603" s="249">
        <v>0</v>
      </c>
      <c r="N603" s="143">
        <v>8000000</v>
      </c>
      <c r="O603" s="143"/>
      <c r="P603" s="142"/>
      <c r="Q603" s="142"/>
      <c r="R603" s="142"/>
      <c r="S603" s="142"/>
      <c r="T603" s="142"/>
      <c r="U603" s="142"/>
      <c r="V603" s="142"/>
      <c r="W603" s="142"/>
      <c r="X603" s="142"/>
      <c r="Y603" s="140">
        <v>0</v>
      </c>
      <c r="Z603" s="140">
        <v>0</v>
      </c>
      <c r="AA603" s="140">
        <v>8000000</v>
      </c>
      <c r="AB603" s="139">
        <v>0</v>
      </c>
      <c r="AC603" s="139">
        <v>0</v>
      </c>
      <c r="AD603" s="139">
        <v>0</v>
      </c>
      <c r="AE603" s="141">
        <v>8000000</v>
      </c>
      <c r="AF603" s="141">
        <v>8000000</v>
      </c>
      <c r="AG603" s="139">
        <v>0</v>
      </c>
      <c r="AH603" s="240"/>
      <c r="AI603" s="142"/>
      <c r="AJ603" s="142"/>
      <c r="AK603" s="142"/>
      <c r="AL603" s="142" t="s">
        <v>2421</v>
      </c>
      <c r="AM603" s="142" t="s">
        <v>2421</v>
      </c>
      <c r="AN603" s="250"/>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c r="CC603" s="73"/>
      <c r="CD603" s="73"/>
      <c r="CE603" s="73"/>
      <c r="CF603" s="73"/>
      <c r="CG603" s="73"/>
      <c r="CH603" s="73"/>
      <c r="CI603" s="73"/>
      <c r="CJ603" s="73"/>
      <c r="CK603" s="73"/>
      <c r="CL603" s="73"/>
      <c r="CM603" s="73"/>
      <c r="CN603" s="73"/>
      <c r="CO603" s="73"/>
      <c r="CP603" s="73"/>
      <c r="CQ603" s="73"/>
      <c r="CR603" s="73"/>
      <c r="CS603" s="73"/>
      <c r="CT603" s="73"/>
      <c r="CU603" s="73"/>
      <c r="CV603" s="73"/>
      <c r="CW603" s="73"/>
      <c r="CX603" s="73"/>
      <c r="CY603" s="73"/>
      <c r="CZ603" s="73"/>
      <c r="DA603" s="73"/>
      <c r="DB603" s="73"/>
      <c r="DC603" s="73"/>
      <c r="DD603" s="73"/>
      <c r="DE603" s="73"/>
      <c r="DF603" s="73"/>
      <c r="DG603" s="73"/>
      <c r="DH603" s="73"/>
      <c r="DI603" s="73"/>
      <c r="DJ603" s="73"/>
      <c r="DK603" s="73"/>
      <c r="DL603" s="73"/>
      <c r="DM603" s="73"/>
      <c r="DN603" s="73"/>
      <c r="DO603" s="73"/>
      <c r="DP603" s="73"/>
      <c r="DQ603" s="73"/>
      <c r="DR603" s="73"/>
      <c r="DS603" s="73"/>
      <c r="DT603" s="73"/>
      <c r="DU603" s="73"/>
      <c r="DV603" s="73"/>
      <c r="DW603" s="73"/>
      <c r="DX603" s="73"/>
      <c r="DY603" s="73"/>
      <c r="DZ603" s="73"/>
      <c r="EA603" s="73"/>
      <c r="EB603" s="73"/>
      <c r="EC603" s="73"/>
      <c r="ED603" s="73"/>
      <c r="EE603" s="73"/>
      <c r="EF603" s="73"/>
      <c r="EG603" s="73"/>
      <c r="EH603" s="73"/>
      <c r="EI603" s="73"/>
      <c r="EJ603" s="73"/>
      <c r="EK603" s="73"/>
      <c r="EL603" s="73"/>
      <c r="EM603" s="73"/>
      <c r="EN603" s="73"/>
      <c r="EO603" s="73"/>
      <c r="EP603" s="73"/>
      <c r="EQ603" s="73"/>
      <c r="ER603" s="73"/>
      <c r="ES603" s="73"/>
      <c r="ET603" s="73"/>
      <c r="EU603" s="73"/>
      <c r="EV603" s="73"/>
      <c r="EW603" s="73"/>
      <c r="EX603" s="73"/>
      <c r="EY603" s="73"/>
      <c r="EZ603" s="73"/>
      <c r="FA603" s="73"/>
      <c r="FB603" s="73"/>
      <c r="FC603" s="73"/>
      <c r="FD603" s="73"/>
      <c r="FE603" s="73"/>
      <c r="FF603" s="73"/>
      <c r="FG603" s="73"/>
      <c r="FH603" s="73"/>
      <c r="FI603" s="73"/>
      <c r="FJ603" s="73"/>
      <c r="FK603" s="73"/>
      <c r="FL603" s="73"/>
      <c r="FM603" s="73"/>
      <c r="FN603" s="73"/>
      <c r="FO603" s="73"/>
      <c r="FP603" s="73"/>
      <c r="FQ603" s="73"/>
      <c r="FR603" s="73"/>
      <c r="FS603" s="73"/>
      <c r="FT603" s="73"/>
      <c r="FU603" s="73"/>
      <c r="FV603" s="73"/>
      <c r="FW603" s="73"/>
      <c r="FX603" s="73"/>
      <c r="FY603" s="73"/>
      <c r="FZ603" s="73"/>
      <c r="GA603" s="73"/>
      <c r="GB603" s="73"/>
      <c r="GC603" s="73"/>
      <c r="GD603" s="73"/>
      <c r="GE603" s="73"/>
      <c r="GF603" s="73"/>
      <c r="GG603" s="73"/>
      <c r="GH603" s="73"/>
      <c r="GI603" s="73"/>
      <c r="GJ603" s="73"/>
      <c r="GK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c r="JD603" s="73"/>
      <c r="JE603" s="73"/>
      <c r="JF603" s="73"/>
      <c r="JG603" s="73"/>
      <c r="JH603" s="73"/>
      <c r="JI603" s="73"/>
      <c r="JJ603" s="73"/>
      <c r="JK603" s="73"/>
      <c r="JL603" s="73"/>
      <c r="JM603" s="73"/>
      <c r="JN603" s="73"/>
      <c r="JO603" s="73"/>
      <c r="JP603" s="73"/>
      <c r="JQ603" s="73"/>
      <c r="JR603" s="73"/>
      <c r="JS603" s="73"/>
      <c r="JT603" s="73"/>
      <c r="JU603" s="73"/>
      <c r="JV603" s="73"/>
      <c r="JW603" s="73"/>
      <c r="JX603" s="73"/>
      <c r="JY603" s="73"/>
      <c r="JZ603" s="73"/>
      <c r="KA603" s="73"/>
      <c r="KB603" s="73"/>
      <c r="KC603" s="73"/>
      <c r="KD603" s="73"/>
      <c r="KE603" s="73"/>
      <c r="KF603" s="73"/>
      <c r="KG603" s="73"/>
    </row>
    <row r="604" spans="1:293" s="153" customFormat="1" ht="12" customHeight="1" x14ac:dyDescent="0.25">
      <c r="A604" s="233">
        <v>24</v>
      </c>
      <c r="B604" s="234" t="s">
        <v>1258</v>
      </c>
      <c r="C604" s="234" t="s">
        <v>1293</v>
      </c>
      <c r="D604" s="245">
        <v>20140480</v>
      </c>
      <c r="E604" s="244" t="s">
        <v>2422</v>
      </c>
      <c r="F604" s="244" t="s">
        <v>2469</v>
      </c>
      <c r="G604" s="244" t="s">
        <v>24</v>
      </c>
      <c r="H604" s="238" t="s">
        <v>726</v>
      </c>
      <c r="I604" s="247" t="s">
        <v>1246</v>
      </c>
      <c r="J604" s="236" t="s">
        <v>100</v>
      </c>
      <c r="K604" s="248"/>
      <c r="L604" s="249">
        <v>6000000</v>
      </c>
      <c r="M604" s="249">
        <v>0</v>
      </c>
      <c r="N604" s="143">
        <v>6000000</v>
      </c>
      <c r="O604" s="143"/>
      <c r="P604" s="142"/>
      <c r="Q604" s="142"/>
      <c r="R604" s="142"/>
      <c r="S604" s="142"/>
      <c r="T604" s="142"/>
      <c r="U604" s="142"/>
      <c r="V604" s="142"/>
      <c r="W604" s="142"/>
      <c r="X604" s="142"/>
      <c r="Y604" s="140">
        <v>0</v>
      </c>
      <c r="Z604" s="140">
        <v>0</v>
      </c>
      <c r="AA604" s="140">
        <v>6000000</v>
      </c>
      <c r="AB604" s="139">
        <v>0</v>
      </c>
      <c r="AC604" s="139">
        <v>0</v>
      </c>
      <c r="AD604" s="139">
        <v>0</v>
      </c>
      <c r="AE604" s="141">
        <v>6000000</v>
      </c>
      <c r="AF604" s="141">
        <v>6000000</v>
      </c>
      <c r="AG604" s="139">
        <v>0</v>
      </c>
      <c r="AH604" s="240"/>
      <c r="AI604" s="142"/>
      <c r="AJ604" s="142"/>
      <c r="AK604" s="142"/>
      <c r="AL604" s="142" t="s">
        <v>2422</v>
      </c>
      <c r="AM604" s="142" t="s">
        <v>2422</v>
      </c>
      <c r="AN604" s="250"/>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c r="CC604" s="73"/>
      <c r="CD604" s="73"/>
      <c r="CE604" s="73"/>
      <c r="CF604" s="73"/>
      <c r="CG604" s="73"/>
      <c r="CH604" s="73"/>
      <c r="CI604" s="73"/>
      <c r="CJ604" s="73"/>
      <c r="CK604" s="73"/>
      <c r="CL604" s="73"/>
      <c r="CM604" s="73"/>
      <c r="CN604" s="73"/>
      <c r="CO604" s="73"/>
      <c r="CP604" s="73"/>
      <c r="CQ604" s="73"/>
      <c r="CR604" s="73"/>
      <c r="CS604" s="73"/>
      <c r="CT604" s="73"/>
      <c r="CU604" s="73"/>
      <c r="CV604" s="73"/>
      <c r="CW604" s="73"/>
      <c r="CX604" s="73"/>
      <c r="CY604" s="73"/>
      <c r="CZ604" s="73"/>
      <c r="DA604" s="73"/>
      <c r="DB604" s="73"/>
      <c r="DC604" s="73"/>
      <c r="DD604" s="73"/>
      <c r="DE604" s="73"/>
      <c r="DF604" s="73"/>
      <c r="DG604" s="73"/>
      <c r="DH604" s="73"/>
      <c r="DI604" s="73"/>
      <c r="DJ604" s="73"/>
      <c r="DK604" s="73"/>
      <c r="DL604" s="73"/>
      <c r="DM604" s="73"/>
      <c r="DN604" s="73"/>
      <c r="DO604" s="73"/>
      <c r="DP604" s="73"/>
      <c r="DQ604" s="73"/>
      <c r="DR604" s="73"/>
      <c r="DS604" s="73"/>
      <c r="DT604" s="73"/>
      <c r="DU604" s="73"/>
      <c r="DV604" s="73"/>
      <c r="DW604" s="73"/>
      <c r="DX604" s="73"/>
      <c r="DY604" s="73"/>
      <c r="DZ604" s="73"/>
      <c r="EA604" s="73"/>
      <c r="EB604" s="73"/>
      <c r="EC604" s="73"/>
      <c r="ED604" s="73"/>
      <c r="EE604" s="73"/>
      <c r="EF604" s="73"/>
      <c r="EG604" s="73"/>
      <c r="EH604" s="73"/>
      <c r="EI604" s="73"/>
      <c r="EJ604" s="73"/>
      <c r="EK604" s="73"/>
      <c r="EL604" s="73"/>
      <c r="EM604" s="73"/>
      <c r="EN604" s="73"/>
      <c r="EO604" s="73"/>
      <c r="EP604" s="73"/>
      <c r="EQ604" s="73"/>
      <c r="ER604" s="73"/>
      <c r="ES604" s="73"/>
      <c r="ET604" s="73"/>
      <c r="EU604" s="73"/>
      <c r="EV604" s="73"/>
      <c r="EW604" s="73"/>
      <c r="EX604" s="73"/>
      <c r="EY604" s="73"/>
      <c r="EZ604" s="73"/>
      <c r="FA604" s="73"/>
      <c r="FB604" s="73"/>
      <c r="FC604" s="73"/>
      <c r="FD604" s="73"/>
      <c r="FE604" s="73"/>
      <c r="FF604" s="73"/>
      <c r="FG604" s="73"/>
      <c r="FH604" s="73"/>
      <c r="FI604" s="73"/>
      <c r="FJ604" s="73"/>
      <c r="FK604" s="73"/>
      <c r="FL604" s="73"/>
      <c r="FM604" s="73"/>
      <c r="FN604" s="73"/>
      <c r="FO604" s="73"/>
      <c r="FP604" s="73"/>
      <c r="FQ604" s="73"/>
      <c r="FR604" s="73"/>
      <c r="FS604" s="73"/>
      <c r="FT604" s="73"/>
      <c r="FU604" s="73"/>
      <c r="FV604" s="73"/>
      <c r="FW604" s="73"/>
      <c r="FX604" s="73"/>
      <c r="FY604" s="73"/>
      <c r="FZ604" s="73"/>
      <c r="GA604" s="73"/>
      <c r="GB604" s="73"/>
      <c r="GC604" s="73"/>
      <c r="GD604" s="73"/>
      <c r="GE604" s="73"/>
      <c r="GF604" s="73"/>
      <c r="GG604" s="73"/>
      <c r="GH604" s="73"/>
      <c r="GI604" s="73"/>
      <c r="GJ604" s="73"/>
      <c r="GK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c r="JD604" s="73"/>
      <c r="JE604" s="73"/>
      <c r="JF604" s="73"/>
      <c r="JG604" s="73"/>
      <c r="JH604" s="73"/>
      <c r="JI604" s="73"/>
      <c r="JJ604" s="73"/>
      <c r="JK604" s="73"/>
      <c r="JL604" s="73"/>
      <c r="JM604" s="73"/>
      <c r="JN604" s="73"/>
      <c r="JO604" s="73"/>
      <c r="JP604" s="73"/>
      <c r="JQ604" s="73"/>
      <c r="JR604" s="73"/>
      <c r="JS604" s="73"/>
      <c r="JT604" s="73"/>
      <c r="JU604" s="73"/>
      <c r="JV604" s="73"/>
      <c r="JW604" s="73"/>
      <c r="JX604" s="73"/>
      <c r="JY604" s="73"/>
      <c r="JZ604" s="73"/>
      <c r="KA604" s="73"/>
      <c r="KB604" s="73"/>
      <c r="KC604" s="73"/>
      <c r="KD604" s="73"/>
      <c r="KE604" s="73"/>
      <c r="KF604" s="73"/>
      <c r="KG604" s="73"/>
    </row>
    <row r="605" spans="1:293" s="153" customFormat="1" ht="12" customHeight="1" x14ac:dyDescent="0.25">
      <c r="A605" s="233">
        <v>24</v>
      </c>
      <c r="B605" s="234" t="s">
        <v>1258</v>
      </c>
      <c r="C605" s="234" t="s">
        <v>1293</v>
      </c>
      <c r="D605" s="245">
        <v>20140481</v>
      </c>
      <c r="E605" s="263" t="s">
        <v>2471</v>
      </c>
      <c r="F605" s="244" t="s">
        <v>2469</v>
      </c>
      <c r="G605" s="244" t="s">
        <v>24</v>
      </c>
      <c r="H605" s="238" t="s">
        <v>184</v>
      </c>
      <c r="I605" s="247" t="s">
        <v>1246</v>
      </c>
      <c r="J605" s="236" t="s">
        <v>100</v>
      </c>
      <c r="K605" s="248"/>
      <c r="L605" s="249">
        <v>1596000</v>
      </c>
      <c r="M605" s="249">
        <v>0</v>
      </c>
      <c r="N605" s="143">
        <v>1596000</v>
      </c>
      <c r="O605" s="143"/>
      <c r="P605" s="142"/>
      <c r="Q605" s="142"/>
      <c r="R605" s="142"/>
      <c r="S605" s="142"/>
      <c r="T605" s="142"/>
      <c r="U605" s="142"/>
      <c r="V605" s="142"/>
      <c r="W605" s="142"/>
      <c r="X605" s="142"/>
      <c r="Y605" s="140">
        <v>0</v>
      </c>
      <c r="Z605" s="140">
        <v>0</v>
      </c>
      <c r="AA605" s="140">
        <v>1596100</v>
      </c>
      <c r="AB605" s="139">
        <v>0</v>
      </c>
      <c r="AC605" s="139">
        <v>0</v>
      </c>
      <c r="AD605" s="139">
        <v>0</v>
      </c>
      <c r="AE605" s="141">
        <v>1596100</v>
      </c>
      <c r="AF605" s="141">
        <v>1596100</v>
      </c>
      <c r="AG605" s="139">
        <v>-100</v>
      </c>
      <c r="AH605" s="240"/>
      <c r="AI605" s="142"/>
      <c r="AJ605" s="142"/>
      <c r="AK605" s="142"/>
      <c r="AL605" s="142" t="s">
        <v>2471</v>
      </c>
      <c r="AM605" s="142" t="s">
        <v>2471</v>
      </c>
      <c r="AN605" s="250"/>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c r="CC605" s="73"/>
      <c r="CD605" s="73"/>
      <c r="CE605" s="73"/>
      <c r="CF605" s="73"/>
      <c r="CG605" s="73"/>
      <c r="CH605" s="73"/>
      <c r="CI605" s="73"/>
      <c r="CJ605" s="73"/>
      <c r="CK605" s="73"/>
      <c r="CL605" s="73"/>
      <c r="CM605" s="73"/>
      <c r="CN605" s="73"/>
      <c r="CO605" s="73"/>
      <c r="CP605" s="73"/>
      <c r="CQ605" s="73"/>
      <c r="CR605" s="73"/>
      <c r="CS605" s="73"/>
      <c r="CT605" s="73"/>
      <c r="CU605" s="73"/>
      <c r="CV605" s="73"/>
      <c r="CW605" s="73"/>
      <c r="CX605" s="73"/>
      <c r="CY605" s="73"/>
      <c r="CZ605" s="73"/>
      <c r="DA605" s="73"/>
      <c r="DB605" s="73"/>
      <c r="DC605" s="73"/>
      <c r="DD605" s="73"/>
      <c r="DE605" s="73"/>
      <c r="DF605" s="73"/>
      <c r="DG605" s="73"/>
      <c r="DH605" s="73"/>
      <c r="DI605" s="73"/>
      <c r="DJ605" s="73"/>
      <c r="DK605" s="73"/>
      <c r="DL605" s="73"/>
      <c r="DM605" s="73"/>
      <c r="DN605" s="73"/>
      <c r="DO605" s="73"/>
      <c r="DP605" s="73"/>
      <c r="DQ605" s="73"/>
      <c r="DR605" s="73"/>
      <c r="DS605" s="73"/>
      <c r="DT605" s="73"/>
      <c r="DU605" s="73"/>
      <c r="DV605" s="73"/>
      <c r="DW605" s="73"/>
      <c r="DX605" s="73"/>
      <c r="DY605" s="73"/>
      <c r="DZ605" s="73"/>
      <c r="EA605" s="73"/>
      <c r="EB605" s="73"/>
      <c r="EC605" s="73"/>
      <c r="ED605" s="73"/>
      <c r="EE605" s="73"/>
      <c r="EF605" s="73"/>
      <c r="EG605" s="73"/>
      <c r="EH605" s="73"/>
      <c r="EI605" s="73"/>
      <c r="EJ605" s="73"/>
      <c r="EK605" s="73"/>
      <c r="EL605" s="73"/>
      <c r="EM605" s="73"/>
      <c r="EN605" s="73"/>
      <c r="EO605" s="73"/>
      <c r="EP605" s="73"/>
      <c r="EQ605" s="73"/>
      <c r="ER605" s="73"/>
      <c r="ES605" s="73"/>
      <c r="ET605" s="73"/>
      <c r="EU605" s="73"/>
      <c r="EV605" s="73"/>
      <c r="EW605" s="73"/>
      <c r="EX605" s="73"/>
      <c r="EY605" s="73"/>
      <c r="EZ605" s="73"/>
      <c r="FA605" s="73"/>
      <c r="FB605" s="73"/>
      <c r="FC605" s="73"/>
      <c r="FD605" s="73"/>
      <c r="FE605" s="73"/>
      <c r="FF605" s="73"/>
      <c r="FG605" s="73"/>
      <c r="FH605" s="73"/>
      <c r="FI605" s="73"/>
      <c r="FJ605" s="73"/>
      <c r="FK605" s="73"/>
      <c r="FL605" s="73"/>
      <c r="FM605" s="73"/>
      <c r="FN605" s="73"/>
      <c r="FO605" s="73"/>
      <c r="FP605" s="73"/>
      <c r="FQ605" s="73"/>
      <c r="FR605" s="73"/>
      <c r="FS605" s="73"/>
      <c r="FT605" s="73"/>
      <c r="FU605" s="73"/>
      <c r="FV605" s="73"/>
      <c r="FW605" s="73"/>
      <c r="FX605" s="73"/>
      <c r="FY605" s="73"/>
      <c r="FZ605" s="73"/>
      <c r="GA605" s="73"/>
      <c r="GB605" s="73"/>
      <c r="GC605" s="73"/>
      <c r="GD605" s="73"/>
      <c r="GE605" s="73"/>
      <c r="GF605" s="73"/>
      <c r="GG605" s="73"/>
      <c r="GH605" s="73"/>
      <c r="GI605" s="73"/>
      <c r="GJ605" s="73"/>
      <c r="GK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c r="JD605" s="73"/>
      <c r="JE605" s="73"/>
      <c r="JF605" s="73"/>
      <c r="JG605" s="73"/>
      <c r="JH605" s="73"/>
      <c r="JI605" s="73"/>
      <c r="JJ605" s="73"/>
      <c r="JK605" s="73"/>
      <c r="JL605" s="73"/>
      <c r="JM605" s="73"/>
      <c r="JN605" s="73"/>
      <c r="JO605" s="73"/>
      <c r="JP605" s="73"/>
      <c r="JQ605" s="73"/>
      <c r="JR605" s="73"/>
      <c r="JS605" s="73"/>
      <c r="JT605" s="73"/>
      <c r="JU605" s="73"/>
      <c r="JV605" s="73"/>
      <c r="JW605" s="73"/>
      <c r="JX605" s="73"/>
      <c r="JY605" s="73"/>
      <c r="JZ605" s="73"/>
      <c r="KA605" s="73"/>
      <c r="KB605" s="73"/>
      <c r="KC605" s="73"/>
      <c r="KD605" s="73"/>
      <c r="KE605" s="73"/>
      <c r="KF605" s="73"/>
      <c r="KG605" s="73"/>
    </row>
    <row r="606" spans="1:293" s="153" customFormat="1" ht="12" customHeight="1" x14ac:dyDescent="0.25">
      <c r="A606" s="233">
        <v>24</v>
      </c>
      <c r="B606" s="234" t="s">
        <v>1258</v>
      </c>
      <c r="C606" s="234" t="s">
        <v>1293</v>
      </c>
      <c r="D606" s="245">
        <v>20140482</v>
      </c>
      <c r="E606" s="244" t="s">
        <v>2423</v>
      </c>
      <c r="F606" s="244" t="s">
        <v>2469</v>
      </c>
      <c r="G606" s="244" t="s">
        <v>24</v>
      </c>
      <c r="H606" s="238" t="s">
        <v>79</v>
      </c>
      <c r="I606" s="247" t="s">
        <v>1246</v>
      </c>
      <c r="J606" s="236" t="s">
        <v>100</v>
      </c>
      <c r="K606" s="248"/>
      <c r="L606" s="249">
        <v>3400000</v>
      </c>
      <c r="M606" s="249">
        <v>0</v>
      </c>
      <c r="N606" s="143">
        <v>3400000</v>
      </c>
      <c r="O606" s="143"/>
      <c r="P606" s="142"/>
      <c r="Q606" s="142"/>
      <c r="R606" s="142"/>
      <c r="S606" s="142"/>
      <c r="T606" s="142"/>
      <c r="U606" s="142"/>
      <c r="V606" s="142"/>
      <c r="W606" s="142"/>
      <c r="X606" s="142"/>
      <c r="Y606" s="140">
        <v>0</v>
      </c>
      <c r="Z606" s="140">
        <v>0</v>
      </c>
      <c r="AA606" s="140">
        <v>3400000</v>
      </c>
      <c r="AB606" s="139">
        <v>0</v>
      </c>
      <c r="AC606" s="139">
        <v>0</v>
      </c>
      <c r="AD606" s="139">
        <v>0</v>
      </c>
      <c r="AE606" s="141">
        <v>3400000</v>
      </c>
      <c r="AF606" s="141">
        <v>3400000</v>
      </c>
      <c r="AG606" s="139">
        <v>0</v>
      </c>
      <c r="AH606" s="240"/>
      <c r="AI606" s="142"/>
      <c r="AJ606" s="142"/>
      <c r="AK606" s="142"/>
      <c r="AL606" s="142" t="s">
        <v>2423</v>
      </c>
      <c r="AM606" s="142" t="s">
        <v>2423</v>
      </c>
      <c r="AN606" s="250"/>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c r="CC606" s="73"/>
      <c r="CD606" s="73"/>
      <c r="CE606" s="73"/>
      <c r="CF606" s="73"/>
      <c r="CG606" s="73"/>
      <c r="CH606" s="73"/>
      <c r="CI606" s="73"/>
      <c r="CJ606" s="73"/>
      <c r="CK606" s="73"/>
      <c r="CL606" s="73"/>
      <c r="CM606" s="73"/>
      <c r="CN606" s="73"/>
      <c r="CO606" s="73"/>
      <c r="CP606" s="73"/>
      <c r="CQ606" s="73"/>
      <c r="CR606" s="73"/>
      <c r="CS606" s="73"/>
      <c r="CT606" s="73"/>
      <c r="CU606" s="73"/>
      <c r="CV606" s="73"/>
      <c r="CW606" s="73"/>
      <c r="CX606" s="73"/>
      <c r="CY606" s="73"/>
      <c r="CZ606" s="73"/>
      <c r="DA606" s="73"/>
      <c r="DB606" s="73"/>
      <c r="DC606" s="73"/>
      <c r="DD606" s="73"/>
      <c r="DE606" s="73"/>
      <c r="DF606" s="73"/>
      <c r="DG606" s="73"/>
      <c r="DH606" s="73"/>
      <c r="DI606" s="73"/>
      <c r="DJ606" s="73"/>
      <c r="DK606" s="73"/>
      <c r="DL606" s="73"/>
      <c r="DM606" s="73"/>
      <c r="DN606" s="73"/>
      <c r="DO606" s="73"/>
      <c r="DP606" s="73"/>
      <c r="DQ606" s="73"/>
      <c r="DR606" s="73"/>
      <c r="DS606" s="73"/>
      <c r="DT606" s="73"/>
      <c r="DU606" s="73"/>
      <c r="DV606" s="73"/>
      <c r="DW606" s="73"/>
      <c r="DX606" s="73"/>
      <c r="DY606" s="73"/>
      <c r="DZ606" s="73"/>
      <c r="EA606" s="73"/>
      <c r="EB606" s="73"/>
      <c r="EC606" s="73"/>
      <c r="ED606" s="73"/>
      <c r="EE606" s="73"/>
      <c r="EF606" s="73"/>
      <c r="EG606" s="73"/>
      <c r="EH606" s="73"/>
      <c r="EI606" s="73"/>
      <c r="EJ606" s="73"/>
      <c r="EK606" s="73"/>
      <c r="EL606" s="73"/>
      <c r="EM606" s="73"/>
      <c r="EN606" s="73"/>
      <c r="EO606" s="73"/>
      <c r="EP606" s="73"/>
      <c r="EQ606" s="73"/>
      <c r="ER606" s="73"/>
      <c r="ES606" s="73"/>
      <c r="ET606" s="73"/>
      <c r="EU606" s="73"/>
      <c r="EV606" s="73"/>
      <c r="EW606" s="73"/>
      <c r="EX606" s="73"/>
      <c r="EY606" s="73"/>
      <c r="EZ606" s="73"/>
      <c r="FA606" s="73"/>
      <c r="FB606" s="73"/>
      <c r="FC606" s="73"/>
      <c r="FD606" s="73"/>
      <c r="FE606" s="73"/>
      <c r="FF606" s="73"/>
      <c r="FG606" s="73"/>
      <c r="FH606" s="73"/>
      <c r="FI606" s="73"/>
      <c r="FJ606" s="73"/>
      <c r="FK606" s="73"/>
      <c r="FL606" s="73"/>
      <c r="FM606" s="73"/>
      <c r="FN606" s="73"/>
      <c r="FO606" s="73"/>
      <c r="FP606" s="73"/>
      <c r="FQ606" s="73"/>
      <c r="FR606" s="73"/>
      <c r="FS606" s="73"/>
      <c r="FT606" s="73"/>
      <c r="FU606" s="73"/>
      <c r="FV606" s="73"/>
      <c r="FW606" s="73"/>
      <c r="FX606" s="73"/>
      <c r="FY606" s="73"/>
      <c r="FZ606" s="73"/>
      <c r="GA606" s="73"/>
      <c r="GB606" s="73"/>
      <c r="GC606" s="73"/>
      <c r="GD606" s="73"/>
      <c r="GE606" s="73"/>
      <c r="GF606" s="73"/>
      <c r="GG606" s="73"/>
      <c r="GH606" s="73"/>
      <c r="GI606" s="73"/>
      <c r="GJ606" s="73"/>
      <c r="GK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c r="JD606" s="73"/>
      <c r="JE606" s="73"/>
      <c r="JF606" s="73"/>
      <c r="JG606" s="73"/>
      <c r="JH606" s="73"/>
      <c r="JI606" s="73"/>
      <c r="JJ606" s="73"/>
      <c r="JK606" s="73"/>
      <c r="JL606" s="73"/>
      <c r="JM606" s="73"/>
      <c r="JN606" s="73"/>
      <c r="JO606" s="73"/>
      <c r="JP606" s="73"/>
      <c r="JQ606" s="73"/>
      <c r="JR606" s="73"/>
      <c r="JS606" s="73"/>
      <c r="JT606" s="73"/>
      <c r="JU606" s="73"/>
      <c r="JV606" s="73"/>
      <c r="JW606" s="73"/>
      <c r="JX606" s="73"/>
      <c r="JY606" s="73"/>
      <c r="JZ606" s="73"/>
      <c r="KA606" s="73"/>
      <c r="KB606" s="73"/>
      <c r="KC606" s="73"/>
      <c r="KD606" s="73"/>
      <c r="KE606" s="73"/>
      <c r="KF606" s="73"/>
      <c r="KG606" s="73"/>
    </row>
    <row r="607" spans="1:293" s="153" customFormat="1" ht="12" customHeight="1" x14ac:dyDescent="0.25">
      <c r="A607" s="233">
        <v>24</v>
      </c>
      <c r="B607" s="234" t="s">
        <v>1258</v>
      </c>
      <c r="C607" s="234" t="s">
        <v>1293</v>
      </c>
      <c r="D607" s="245">
        <v>20140483</v>
      </c>
      <c r="E607" s="244" t="s">
        <v>2424</v>
      </c>
      <c r="F607" s="244" t="s">
        <v>2469</v>
      </c>
      <c r="G607" s="244" t="s">
        <v>24</v>
      </c>
      <c r="H607" s="238" t="s">
        <v>68</v>
      </c>
      <c r="I607" s="247" t="s">
        <v>1246</v>
      </c>
      <c r="J607" s="236" t="s">
        <v>100</v>
      </c>
      <c r="K607" s="248"/>
      <c r="L607" s="249">
        <v>4900000</v>
      </c>
      <c r="M607" s="249">
        <v>0</v>
      </c>
      <c r="N607" s="143">
        <v>4900000</v>
      </c>
      <c r="O607" s="143"/>
      <c r="P607" s="142"/>
      <c r="Q607" s="142"/>
      <c r="R607" s="142"/>
      <c r="S607" s="142"/>
      <c r="T607" s="142"/>
      <c r="U607" s="142"/>
      <c r="V607" s="142"/>
      <c r="W607" s="142"/>
      <c r="X607" s="142"/>
      <c r="Y607" s="140">
        <v>0</v>
      </c>
      <c r="Z607" s="140">
        <v>0</v>
      </c>
      <c r="AA607" s="140">
        <v>4900006</v>
      </c>
      <c r="AB607" s="139">
        <v>0</v>
      </c>
      <c r="AC607" s="139">
        <v>0</v>
      </c>
      <c r="AD607" s="139">
        <v>0</v>
      </c>
      <c r="AE607" s="141">
        <v>4900006</v>
      </c>
      <c r="AF607" s="141">
        <v>4900006</v>
      </c>
      <c r="AG607" s="139">
        <v>-6</v>
      </c>
      <c r="AH607" s="240"/>
      <c r="AI607" s="142"/>
      <c r="AJ607" s="142"/>
      <c r="AK607" s="142"/>
      <c r="AL607" s="142" t="s">
        <v>2424</v>
      </c>
      <c r="AM607" s="142" t="s">
        <v>2424</v>
      </c>
      <c r="AN607" s="250"/>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c r="CC607" s="73"/>
      <c r="CD607" s="73"/>
      <c r="CE607" s="73"/>
      <c r="CF607" s="73"/>
      <c r="CG607" s="73"/>
      <c r="CH607" s="73"/>
      <c r="CI607" s="73"/>
      <c r="CJ607" s="73"/>
      <c r="CK607" s="73"/>
      <c r="CL607" s="73"/>
      <c r="CM607" s="73"/>
      <c r="CN607" s="73"/>
      <c r="CO607" s="73"/>
      <c r="CP607" s="73"/>
      <c r="CQ607" s="73"/>
      <c r="CR607" s="73"/>
      <c r="CS607" s="73"/>
      <c r="CT607" s="73"/>
      <c r="CU607" s="73"/>
      <c r="CV607" s="73"/>
      <c r="CW607" s="73"/>
      <c r="CX607" s="73"/>
      <c r="CY607" s="73"/>
      <c r="CZ607" s="73"/>
      <c r="DA607" s="73"/>
      <c r="DB607" s="73"/>
      <c r="DC607" s="73"/>
      <c r="DD607" s="73"/>
      <c r="DE607" s="73"/>
      <c r="DF607" s="73"/>
      <c r="DG607" s="73"/>
      <c r="DH607" s="73"/>
      <c r="DI607" s="73"/>
      <c r="DJ607" s="73"/>
      <c r="DK607" s="73"/>
      <c r="DL607" s="73"/>
      <c r="DM607" s="73"/>
      <c r="DN607" s="73"/>
      <c r="DO607" s="73"/>
      <c r="DP607" s="73"/>
      <c r="DQ607" s="73"/>
      <c r="DR607" s="73"/>
      <c r="DS607" s="73"/>
      <c r="DT607" s="73"/>
      <c r="DU607" s="73"/>
      <c r="DV607" s="73"/>
      <c r="DW607" s="73"/>
      <c r="DX607" s="73"/>
      <c r="DY607" s="73"/>
      <c r="DZ607" s="73"/>
      <c r="EA607" s="73"/>
      <c r="EB607" s="73"/>
      <c r="EC607" s="73"/>
      <c r="ED607" s="73"/>
      <c r="EE607" s="73"/>
      <c r="EF607" s="73"/>
      <c r="EG607" s="73"/>
      <c r="EH607" s="73"/>
      <c r="EI607" s="73"/>
      <c r="EJ607" s="73"/>
      <c r="EK607" s="73"/>
      <c r="EL607" s="73"/>
      <c r="EM607" s="73"/>
      <c r="EN607" s="73"/>
      <c r="EO607" s="73"/>
      <c r="EP607" s="73"/>
      <c r="EQ607" s="73"/>
      <c r="ER607" s="73"/>
      <c r="ES607" s="73"/>
      <c r="ET607" s="73"/>
      <c r="EU607" s="73"/>
      <c r="EV607" s="73"/>
      <c r="EW607" s="73"/>
      <c r="EX607" s="73"/>
      <c r="EY607" s="73"/>
      <c r="EZ607" s="73"/>
      <c r="FA607" s="73"/>
      <c r="FB607" s="73"/>
      <c r="FC607" s="73"/>
      <c r="FD607" s="73"/>
      <c r="FE607" s="73"/>
      <c r="FF607" s="73"/>
      <c r="FG607" s="73"/>
      <c r="FH607" s="73"/>
      <c r="FI607" s="73"/>
      <c r="FJ607" s="73"/>
      <c r="FK607" s="73"/>
      <c r="FL607" s="73"/>
      <c r="FM607" s="73"/>
      <c r="FN607" s="73"/>
      <c r="FO607" s="73"/>
      <c r="FP607" s="73"/>
      <c r="FQ607" s="73"/>
      <c r="FR607" s="73"/>
      <c r="FS607" s="73"/>
      <c r="FT607" s="73"/>
      <c r="FU607" s="73"/>
      <c r="FV607" s="73"/>
      <c r="FW607" s="73"/>
      <c r="FX607" s="73"/>
      <c r="FY607" s="73"/>
      <c r="FZ607" s="73"/>
      <c r="GA607" s="73"/>
      <c r="GB607" s="73"/>
      <c r="GC607" s="73"/>
      <c r="GD607" s="73"/>
      <c r="GE607" s="73"/>
      <c r="GF607" s="73"/>
      <c r="GG607" s="73"/>
      <c r="GH607" s="73"/>
      <c r="GI607" s="73"/>
      <c r="GJ607" s="73"/>
      <c r="GK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c r="JD607" s="73"/>
      <c r="JE607" s="73"/>
      <c r="JF607" s="73"/>
      <c r="JG607" s="73"/>
      <c r="JH607" s="73"/>
      <c r="JI607" s="73"/>
      <c r="JJ607" s="73"/>
      <c r="JK607" s="73"/>
      <c r="JL607" s="73"/>
      <c r="JM607" s="73"/>
      <c r="JN607" s="73"/>
      <c r="JO607" s="73"/>
      <c r="JP607" s="73"/>
      <c r="JQ607" s="73"/>
      <c r="JR607" s="73"/>
      <c r="JS607" s="73"/>
      <c r="JT607" s="73"/>
      <c r="JU607" s="73"/>
      <c r="JV607" s="73"/>
      <c r="JW607" s="73"/>
      <c r="JX607" s="73"/>
      <c r="JY607" s="73"/>
      <c r="JZ607" s="73"/>
      <c r="KA607" s="73"/>
      <c r="KB607" s="73"/>
      <c r="KC607" s="73"/>
      <c r="KD607" s="73"/>
      <c r="KE607" s="73"/>
      <c r="KF607" s="73"/>
      <c r="KG607" s="73"/>
    </row>
    <row r="608" spans="1:293" s="153" customFormat="1" ht="12" customHeight="1" x14ac:dyDescent="0.25">
      <c r="A608" s="233">
        <v>24</v>
      </c>
      <c r="B608" s="234" t="s">
        <v>1258</v>
      </c>
      <c r="C608" s="234" t="s">
        <v>1293</v>
      </c>
      <c r="D608" s="245">
        <v>20140484</v>
      </c>
      <c r="E608" s="244" t="s">
        <v>2425</v>
      </c>
      <c r="F608" s="244" t="s">
        <v>2469</v>
      </c>
      <c r="G608" s="244" t="s">
        <v>24</v>
      </c>
      <c r="H608" s="238" t="s">
        <v>166</v>
      </c>
      <c r="I608" s="247" t="s">
        <v>1246</v>
      </c>
      <c r="J608" s="236" t="s">
        <v>100</v>
      </c>
      <c r="K608" s="248"/>
      <c r="L608" s="249">
        <v>7400000</v>
      </c>
      <c r="M608" s="249">
        <v>0</v>
      </c>
      <c r="N608" s="143">
        <v>7400000</v>
      </c>
      <c r="O608" s="143"/>
      <c r="P608" s="142"/>
      <c r="Q608" s="142"/>
      <c r="R608" s="142"/>
      <c r="S608" s="142"/>
      <c r="T608" s="142"/>
      <c r="U608" s="142"/>
      <c r="V608" s="142"/>
      <c r="W608" s="142"/>
      <c r="X608" s="142"/>
      <c r="Y608" s="140">
        <v>0</v>
      </c>
      <c r="Z608" s="140">
        <v>0</v>
      </c>
      <c r="AA608" s="140">
        <v>7400000</v>
      </c>
      <c r="AB608" s="139">
        <v>0</v>
      </c>
      <c r="AC608" s="139">
        <v>0</v>
      </c>
      <c r="AD608" s="139">
        <v>0</v>
      </c>
      <c r="AE608" s="141">
        <v>7400000</v>
      </c>
      <c r="AF608" s="141">
        <v>7400000</v>
      </c>
      <c r="AG608" s="139">
        <v>0</v>
      </c>
      <c r="AH608" s="240"/>
      <c r="AI608" s="142"/>
      <c r="AJ608" s="142"/>
      <c r="AK608" s="142"/>
      <c r="AL608" s="142" t="s">
        <v>2425</v>
      </c>
      <c r="AM608" s="142" t="s">
        <v>2425</v>
      </c>
      <c r="AN608" s="250"/>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c r="CC608" s="73"/>
      <c r="CD608" s="73"/>
      <c r="CE608" s="73"/>
      <c r="CF608" s="73"/>
      <c r="CG608" s="73"/>
      <c r="CH608" s="73"/>
      <c r="CI608" s="73"/>
      <c r="CJ608" s="73"/>
      <c r="CK608" s="73"/>
      <c r="CL608" s="73"/>
      <c r="CM608" s="73"/>
      <c r="CN608" s="73"/>
      <c r="CO608" s="73"/>
      <c r="CP608" s="73"/>
      <c r="CQ608" s="73"/>
      <c r="CR608" s="73"/>
      <c r="CS608" s="73"/>
      <c r="CT608" s="73"/>
      <c r="CU608" s="73"/>
      <c r="CV608" s="73"/>
      <c r="CW608" s="73"/>
      <c r="CX608" s="73"/>
      <c r="CY608" s="73"/>
      <c r="CZ608" s="73"/>
      <c r="DA608" s="73"/>
      <c r="DB608" s="73"/>
      <c r="DC608" s="73"/>
      <c r="DD608" s="73"/>
      <c r="DE608" s="73"/>
      <c r="DF608" s="73"/>
      <c r="DG608" s="73"/>
      <c r="DH608" s="73"/>
      <c r="DI608" s="73"/>
      <c r="DJ608" s="73"/>
      <c r="DK608" s="73"/>
      <c r="DL608" s="73"/>
      <c r="DM608" s="73"/>
      <c r="DN608" s="73"/>
      <c r="DO608" s="73"/>
      <c r="DP608" s="73"/>
      <c r="DQ608" s="73"/>
      <c r="DR608" s="73"/>
      <c r="DS608" s="73"/>
      <c r="DT608" s="73"/>
      <c r="DU608" s="73"/>
      <c r="DV608" s="73"/>
      <c r="DW608" s="73"/>
      <c r="DX608" s="73"/>
      <c r="DY608" s="73"/>
      <c r="DZ608" s="73"/>
      <c r="EA608" s="73"/>
      <c r="EB608" s="73"/>
      <c r="EC608" s="73"/>
      <c r="ED608" s="73"/>
      <c r="EE608" s="73"/>
      <c r="EF608" s="73"/>
      <c r="EG608" s="73"/>
      <c r="EH608" s="73"/>
      <c r="EI608" s="73"/>
      <c r="EJ608" s="73"/>
      <c r="EK608" s="73"/>
      <c r="EL608" s="73"/>
      <c r="EM608" s="73"/>
      <c r="EN608" s="73"/>
      <c r="EO608" s="73"/>
      <c r="EP608" s="73"/>
      <c r="EQ608" s="73"/>
      <c r="ER608" s="73"/>
      <c r="ES608" s="73"/>
      <c r="ET608" s="73"/>
      <c r="EU608" s="73"/>
      <c r="EV608" s="73"/>
      <c r="EW608" s="73"/>
      <c r="EX608" s="73"/>
      <c r="EY608" s="73"/>
      <c r="EZ608" s="73"/>
      <c r="FA608" s="73"/>
      <c r="FB608" s="73"/>
      <c r="FC608" s="73"/>
      <c r="FD608" s="73"/>
      <c r="FE608" s="73"/>
      <c r="FF608" s="73"/>
      <c r="FG608" s="73"/>
      <c r="FH608" s="73"/>
      <c r="FI608" s="73"/>
      <c r="FJ608" s="73"/>
      <c r="FK608" s="73"/>
      <c r="FL608" s="73"/>
      <c r="FM608" s="73"/>
      <c r="FN608" s="73"/>
      <c r="FO608" s="73"/>
      <c r="FP608" s="73"/>
      <c r="FQ608" s="73"/>
      <c r="FR608" s="73"/>
      <c r="FS608" s="73"/>
      <c r="FT608" s="73"/>
      <c r="FU608" s="73"/>
      <c r="FV608" s="73"/>
      <c r="FW608" s="73"/>
      <c r="FX608" s="73"/>
      <c r="FY608" s="73"/>
      <c r="FZ608" s="73"/>
      <c r="GA608" s="73"/>
      <c r="GB608" s="73"/>
      <c r="GC608" s="73"/>
      <c r="GD608" s="73"/>
      <c r="GE608" s="73"/>
      <c r="GF608" s="73"/>
      <c r="GG608" s="73"/>
      <c r="GH608" s="73"/>
      <c r="GI608" s="73"/>
      <c r="GJ608" s="73"/>
      <c r="GK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c r="JD608" s="73"/>
      <c r="JE608" s="73"/>
      <c r="JF608" s="73"/>
      <c r="JG608" s="73"/>
      <c r="JH608" s="73"/>
      <c r="JI608" s="73"/>
      <c r="JJ608" s="73"/>
      <c r="JK608" s="73"/>
      <c r="JL608" s="73"/>
      <c r="JM608" s="73"/>
      <c r="JN608" s="73"/>
      <c r="JO608" s="73"/>
      <c r="JP608" s="73"/>
      <c r="JQ608" s="73"/>
      <c r="JR608" s="73"/>
      <c r="JS608" s="73"/>
      <c r="JT608" s="73"/>
      <c r="JU608" s="73"/>
      <c r="JV608" s="73"/>
      <c r="JW608" s="73"/>
      <c r="JX608" s="73"/>
      <c r="JY608" s="73"/>
      <c r="JZ608" s="73"/>
      <c r="KA608" s="73"/>
      <c r="KB608" s="73"/>
      <c r="KC608" s="73"/>
      <c r="KD608" s="73"/>
      <c r="KE608" s="73"/>
      <c r="KF608" s="73"/>
      <c r="KG608" s="73"/>
    </row>
    <row r="609" spans="1:293" s="153" customFormat="1" ht="12" customHeight="1" x14ac:dyDescent="0.25">
      <c r="A609" s="233">
        <v>24</v>
      </c>
      <c r="B609" s="234" t="s">
        <v>1258</v>
      </c>
      <c r="C609" s="234" t="s">
        <v>1293</v>
      </c>
      <c r="D609" s="245">
        <v>20140485</v>
      </c>
      <c r="E609" s="244" t="s">
        <v>2426</v>
      </c>
      <c r="F609" s="244" t="s">
        <v>2469</v>
      </c>
      <c r="G609" s="244" t="s">
        <v>24</v>
      </c>
      <c r="H609" s="238" t="s">
        <v>148</v>
      </c>
      <c r="I609" s="247" t="s">
        <v>1246</v>
      </c>
      <c r="J609" s="236" t="s">
        <v>100</v>
      </c>
      <c r="K609" s="248"/>
      <c r="L609" s="249">
        <v>5000000</v>
      </c>
      <c r="M609" s="249">
        <v>0</v>
      </c>
      <c r="N609" s="143">
        <v>5000000</v>
      </c>
      <c r="O609" s="143"/>
      <c r="P609" s="142"/>
      <c r="Q609" s="142"/>
      <c r="R609" s="142"/>
      <c r="S609" s="142"/>
      <c r="T609" s="142"/>
      <c r="U609" s="142"/>
      <c r="V609" s="142"/>
      <c r="W609" s="142"/>
      <c r="X609" s="142"/>
      <c r="Y609" s="140">
        <v>0</v>
      </c>
      <c r="Z609" s="140">
        <v>0</v>
      </c>
      <c r="AA609" s="140">
        <v>5000000</v>
      </c>
      <c r="AB609" s="139">
        <v>0</v>
      </c>
      <c r="AC609" s="139">
        <v>0</v>
      </c>
      <c r="AD609" s="139">
        <v>0</v>
      </c>
      <c r="AE609" s="141">
        <v>5000000</v>
      </c>
      <c r="AF609" s="141">
        <v>5000000</v>
      </c>
      <c r="AG609" s="139">
        <v>0</v>
      </c>
      <c r="AH609" s="240"/>
      <c r="AI609" s="142"/>
      <c r="AJ609" s="142"/>
      <c r="AK609" s="142"/>
      <c r="AL609" s="142" t="s">
        <v>2426</v>
      </c>
      <c r="AM609" s="142" t="s">
        <v>2426</v>
      </c>
      <c r="AN609" s="250"/>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c r="CA609" s="73"/>
      <c r="CB609" s="73"/>
      <c r="CC609" s="73"/>
      <c r="CD609" s="73"/>
      <c r="CE609" s="73"/>
      <c r="CF609" s="73"/>
      <c r="CG609" s="73"/>
      <c r="CH609" s="73"/>
      <c r="CI609" s="73"/>
      <c r="CJ609" s="73"/>
      <c r="CK609" s="73"/>
      <c r="CL609" s="73"/>
      <c r="CM609" s="73"/>
      <c r="CN609" s="73"/>
      <c r="CO609" s="73"/>
      <c r="CP609" s="73"/>
      <c r="CQ609" s="73"/>
      <c r="CR609" s="73"/>
      <c r="CS609" s="73"/>
      <c r="CT609" s="73"/>
      <c r="CU609" s="73"/>
      <c r="CV609" s="73"/>
      <c r="CW609" s="73"/>
      <c r="CX609" s="73"/>
      <c r="CY609" s="73"/>
      <c r="CZ609" s="73"/>
      <c r="DA609" s="73"/>
      <c r="DB609" s="73"/>
      <c r="DC609" s="73"/>
      <c r="DD609" s="73"/>
      <c r="DE609" s="73"/>
      <c r="DF609" s="73"/>
      <c r="DG609" s="73"/>
      <c r="DH609" s="73"/>
      <c r="DI609" s="73"/>
      <c r="DJ609" s="73"/>
      <c r="DK609" s="73"/>
      <c r="DL609" s="73"/>
      <c r="DM609" s="73"/>
      <c r="DN609" s="73"/>
      <c r="DO609" s="73"/>
      <c r="DP609" s="73"/>
      <c r="DQ609" s="73"/>
      <c r="DR609" s="73"/>
      <c r="DS609" s="73"/>
      <c r="DT609" s="73"/>
      <c r="DU609" s="73"/>
      <c r="DV609" s="73"/>
      <c r="DW609" s="73"/>
      <c r="DX609" s="73"/>
      <c r="DY609" s="73"/>
      <c r="DZ609" s="73"/>
      <c r="EA609" s="73"/>
      <c r="EB609" s="73"/>
      <c r="EC609" s="73"/>
      <c r="ED609" s="73"/>
      <c r="EE609" s="73"/>
      <c r="EF609" s="73"/>
      <c r="EG609" s="73"/>
      <c r="EH609" s="73"/>
      <c r="EI609" s="73"/>
      <c r="EJ609" s="73"/>
      <c r="EK609" s="73"/>
      <c r="EL609" s="73"/>
      <c r="EM609" s="73"/>
      <c r="EN609" s="73"/>
      <c r="EO609" s="73"/>
      <c r="EP609" s="73"/>
      <c r="EQ609" s="73"/>
      <c r="ER609" s="73"/>
      <c r="ES609" s="73"/>
      <c r="ET609" s="73"/>
      <c r="EU609" s="73"/>
      <c r="EV609" s="73"/>
      <c r="EW609" s="73"/>
      <c r="EX609" s="73"/>
      <c r="EY609" s="73"/>
      <c r="EZ609" s="73"/>
      <c r="FA609" s="73"/>
      <c r="FB609" s="73"/>
      <c r="FC609" s="73"/>
      <c r="FD609" s="73"/>
      <c r="FE609" s="73"/>
      <c r="FF609" s="73"/>
      <c r="FG609" s="73"/>
      <c r="FH609" s="73"/>
      <c r="FI609" s="73"/>
      <c r="FJ609" s="73"/>
      <c r="FK609" s="73"/>
      <c r="FL609" s="73"/>
      <c r="FM609" s="73"/>
      <c r="FN609" s="73"/>
      <c r="FO609" s="73"/>
      <c r="FP609" s="73"/>
      <c r="FQ609" s="73"/>
      <c r="FR609" s="73"/>
      <c r="FS609" s="73"/>
      <c r="FT609" s="73"/>
      <c r="FU609" s="73"/>
      <c r="FV609" s="73"/>
      <c r="FW609" s="73"/>
      <c r="FX609" s="73"/>
      <c r="FY609" s="73"/>
      <c r="FZ609" s="73"/>
      <c r="GA609" s="73"/>
      <c r="GB609" s="73"/>
      <c r="GC609" s="73"/>
      <c r="GD609" s="73"/>
      <c r="GE609" s="73"/>
      <c r="GF609" s="73"/>
      <c r="GG609" s="73"/>
      <c r="GH609" s="73"/>
      <c r="GI609" s="73"/>
      <c r="GJ609" s="73"/>
      <c r="GK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c r="JD609" s="73"/>
      <c r="JE609" s="73"/>
      <c r="JF609" s="73"/>
      <c r="JG609" s="73"/>
      <c r="JH609" s="73"/>
      <c r="JI609" s="73"/>
      <c r="JJ609" s="73"/>
      <c r="JK609" s="73"/>
      <c r="JL609" s="73"/>
      <c r="JM609" s="73"/>
      <c r="JN609" s="73"/>
      <c r="JO609" s="73"/>
      <c r="JP609" s="73"/>
      <c r="JQ609" s="73"/>
      <c r="JR609" s="73"/>
      <c r="JS609" s="73"/>
      <c r="JT609" s="73"/>
      <c r="JU609" s="73"/>
      <c r="JV609" s="73"/>
      <c r="JW609" s="73"/>
      <c r="JX609" s="73"/>
      <c r="JY609" s="73"/>
      <c r="JZ609" s="73"/>
      <c r="KA609" s="73"/>
      <c r="KB609" s="73"/>
      <c r="KC609" s="73"/>
      <c r="KD609" s="73"/>
      <c r="KE609" s="73"/>
      <c r="KF609" s="73"/>
      <c r="KG609" s="73"/>
    </row>
    <row r="610" spans="1:293" s="153" customFormat="1" ht="12" customHeight="1" x14ac:dyDescent="0.25">
      <c r="A610" s="233">
        <v>24</v>
      </c>
      <c r="B610" s="234" t="s">
        <v>1258</v>
      </c>
      <c r="C610" s="234" t="s">
        <v>1293</v>
      </c>
      <c r="D610" s="245">
        <v>20140486</v>
      </c>
      <c r="E610" s="244" t="s">
        <v>2427</v>
      </c>
      <c r="F610" s="244" t="s">
        <v>2469</v>
      </c>
      <c r="G610" s="244" t="s">
        <v>24</v>
      </c>
      <c r="H610" s="238" t="s">
        <v>231</v>
      </c>
      <c r="I610" s="247" t="s">
        <v>1246</v>
      </c>
      <c r="J610" s="236" t="s">
        <v>100</v>
      </c>
      <c r="K610" s="248"/>
      <c r="L610" s="249">
        <v>8000000</v>
      </c>
      <c r="M610" s="249">
        <v>0</v>
      </c>
      <c r="N610" s="143">
        <v>8000000</v>
      </c>
      <c r="O610" s="143"/>
      <c r="P610" s="142"/>
      <c r="Q610" s="142"/>
      <c r="R610" s="142"/>
      <c r="S610" s="142"/>
      <c r="T610" s="142"/>
      <c r="U610" s="142"/>
      <c r="V610" s="142"/>
      <c r="W610" s="142"/>
      <c r="X610" s="142"/>
      <c r="Y610" s="140">
        <v>0</v>
      </c>
      <c r="Z610" s="140">
        <v>0</v>
      </c>
      <c r="AA610" s="140">
        <v>8000000</v>
      </c>
      <c r="AB610" s="139">
        <v>0</v>
      </c>
      <c r="AC610" s="139">
        <v>0</v>
      </c>
      <c r="AD610" s="139">
        <v>0</v>
      </c>
      <c r="AE610" s="141">
        <v>8000000</v>
      </c>
      <c r="AF610" s="141">
        <v>8000000</v>
      </c>
      <c r="AG610" s="139">
        <v>0</v>
      </c>
      <c r="AH610" s="240"/>
      <c r="AI610" s="142"/>
      <c r="AJ610" s="142"/>
      <c r="AK610" s="142"/>
      <c r="AL610" s="142" t="s">
        <v>2427</v>
      </c>
      <c r="AM610" s="142" t="s">
        <v>2427</v>
      </c>
      <c r="AN610" s="250"/>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c r="CA610" s="73"/>
      <c r="CB610" s="73"/>
      <c r="CC610" s="73"/>
      <c r="CD610" s="73"/>
      <c r="CE610" s="73"/>
      <c r="CF610" s="73"/>
      <c r="CG610" s="73"/>
      <c r="CH610" s="73"/>
      <c r="CI610" s="73"/>
      <c r="CJ610" s="73"/>
      <c r="CK610" s="73"/>
      <c r="CL610" s="73"/>
      <c r="CM610" s="73"/>
      <c r="CN610" s="73"/>
      <c r="CO610" s="73"/>
      <c r="CP610" s="73"/>
      <c r="CQ610" s="73"/>
      <c r="CR610" s="73"/>
      <c r="CS610" s="73"/>
      <c r="CT610" s="73"/>
      <c r="CU610" s="73"/>
      <c r="CV610" s="73"/>
      <c r="CW610" s="73"/>
      <c r="CX610" s="73"/>
      <c r="CY610" s="73"/>
      <c r="CZ610" s="73"/>
      <c r="DA610" s="73"/>
      <c r="DB610" s="73"/>
      <c r="DC610" s="73"/>
      <c r="DD610" s="73"/>
      <c r="DE610" s="73"/>
      <c r="DF610" s="73"/>
      <c r="DG610" s="73"/>
      <c r="DH610" s="73"/>
      <c r="DI610" s="73"/>
      <c r="DJ610" s="73"/>
      <c r="DK610" s="73"/>
      <c r="DL610" s="73"/>
      <c r="DM610" s="73"/>
      <c r="DN610" s="73"/>
      <c r="DO610" s="73"/>
      <c r="DP610" s="73"/>
      <c r="DQ610" s="73"/>
      <c r="DR610" s="73"/>
      <c r="DS610" s="73"/>
      <c r="DT610" s="73"/>
      <c r="DU610" s="73"/>
      <c r="DV610" s="73"/>
      <c r="DW610" s="73"/>
      <c r="DX610" s="73"/>
      <c r="DY610" s="73"/>
      <c r="DZ610" s="73"/>
      <c r="EA610" s="73"/>
      <c r="EB610" s="73"/>
      <c r="EC610" s="73"/>
      <c r="ED610" s="73"/>
      <c r="EE610" s="73"/>
      <c r="EF610" s="73"/>
      <c r="EG610" s="73"/>
      <c r="EH610" s="73"/>
      <c r="EI610" s="73"/>
      <c r="EJ610" s="73"/>
      <c r="EK610" s="73"/>
      <c r="EL610" s="73"/>
      <c r="EM610" s="73"/>
      <c r="EN610" s="73"/>
      <c r="EO610" s="73"/>
      <c r="EP610" s="73"/>
      <c r="EQ610" s="73"/>
      <c r="ER610" s="73"/>
      <c r="ES610" s="73"/>
      <c r="ET610" s="73"/>
      <c r="EU610" s="73"/>
      <c r="EV610" s="73"/>
      <c r="EW610" s="73"/>
      <c r="EX610" s="73"/>
      <c r="EY610" s="73"/>
      <c r="EZ610" s="73"/>
      <c r="FA610" s="73"/>
      <c r="FB610" s="73"/>
      <c r="FC610" s="73"/>
      <c r="FD610" s="73"/>
      <c r="FE610" s="73"/>
      <c r="FF610" s="73"/>
      <c r="FG610" s="73"/>
      <c r="FH610" s="73"/>
      <c r="FI610" s="73"/>
      <c r="FJ610" s="73"/>
      <c r="FK610" s="73"/>
      <c r="FL610" s="73"/>
      <c r="FM610" s="73"/>
      <c r="FN610" s="73"/>
      <c r="FO610" s="73"/>
      <c r="FP610" s="73"/>
      <c r="FQ610" s="73"/>
      <c r="FR610" s="73"/>
      <c r="FS610" s="73"/>
      <c r="FT610" s="73"/>
      <c r="FU610" s="73"/>
      <c r="FV610" s="73"/>
      <c r="FW610" s="73"/>
      <c r="FX610" s="73"/>
      <c r="FY610" s="73"/>
      <c r="FZ610" s="73"/>
      <c r="GA610" s="73"/>
      <c r="GB610" s="73"/>
      <c r="GC610" s="73"/>
      <c r="GD610" s="73"/>
      <c r="GE610" s="73"/>
      <c r="GF610" s="73"/>
      <c r="GG610" s="73"/>
      <c r="GH610" s="73"/>
      <c r="GI610" s="73"/>
      <c r="GJ610" s="73"/>
      <c r="GK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c r="JD610" s="73"/>
      <c r="JE610" s="73"/>
      <c r="JF610" s="73"/>
      <c r="JG610" s="73"/>
      <c r="JH610" s="73"/>
      <c r="JI610" s="73"/>
      <c r="JJ610" s="73"/>
      <c r="JK610" s="73"/>
      <c r="JL610" s="73"/>
      <c r="JM610" s="73"/>
      <c r="JN610" s="73"/>
      <c r="JO610" s="73"/>
      <c r="JP610" s="73"/>
      <c r="JQ610" s="73"/>
      <c r="JR610" s="73"/>
      <c r="JS610" s="73"/>
      <c r="JT610" s="73"/>
      <c r="JU610" s="73"/>
      <c r="JV610" s="73"/>
      <c r="JW610" s="73"/>
      <c r="JX610" s="73"/>
      <c r="JY610" s="73"/>
      <c r="JZ610" s="73"/>
      <c r="KA610" s="73"/>
      <c r="KB610" s="73"/>
      <c r="KC610" s="73"/>
      <c r="KD610" s="73"/>
      <c r="KE610" s="73"/>
      <c r="KF610" s="73"/>
      <c r="KG610" s="73"/>
    </row>
    <row r="611" spans="1:293" s="153" customFormat="1" ht="12" customHeight="1" x14ac:dyDescent="0.25">
      <c r="A611" s="233">
        <v>24</v>
      </c>
      <c r="B611" s="234" t="s">
        <v>1258</v>
      </c>
      <c r="C611" s="234" t="s">
        <v>1293</v>
      </c>
      <c r="D611" s="245">
        <v>20140487</v>
      </c>
      <c r="E611" s="244" t="s">
        <v>2428</v>
      </c>
      <c r="F611" s="244" t="s">
        <v>2469</v>
      </c>
      <c r="G611" s="244" t="s">
        <v>24</v>
      </c>
      <c r="H611" s="238" t="s">
        <v>79</v>
      </c>
      <c r="I611" s="247" t="s">
        <v>1246</v>
      </c>
      <c r="J611" s="236" t="s">
        <v>100</v>
      </c>
      <c r="K611" s="248"/>
      <c r="L611" s="249">
        <v>8000000</v>
      </c>
      <c r="M611" s="249">
        <v>0</v>
      </c>
      <c r="N611" s="143">
        <v>8000000</v>
      </c>
      <c r="O611" s="143"/>
      <c r="P611" s="142"/>
      <c r="Q611" s="142"/>
      <c r="R611" s="142"/>
      <c r="S611" s="142"/>
      <c r="T611" s="142"/>
      <c r="U611" s="142"/>
      <c r="V611" s="142"/>
      <c r="W611" s="142"/>
      <c r="X611" s="142"/>
      <c r="Y611" s="140">
        <v>0</v>
      </c>
      <c r="Z611" s="140">
        <v>0</v>
      </c>
      <c r="AA611" s="140">
        <v>8000000</v>
      </c>
      <c r="AB611" s="139">
        <v>0</v>
      </c>
      <c r="AC611" s="139">
        <v>0</v>
      </c>
      <c r="AD611" s="139">
        <v>0</v>
      </c>
      <c r="AE611" s="141">
        <v>8000000</v>
      </c>
      <c r="AF611" s="141">
        <v>8000000</v>
      </c>
      <c r="AG611" s="139">
        <v>0</v>
      </c>
      <c r="AH611" s="240"/>
      <c r="AI611" s="142"/>
      <c r="AJ611" s="142"/>
      <c r="AK611" s="142"/>
      <c r="AL611" s="142" t="s">
        <v>2428</v>
      </c>
      <c r="AM611" s="142" t="s">
        <v>2428</v>
      </c>
      <c r="AN611" s="250"/>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c r="CA611" s="73"/>
      <c r="CB611" s="73"/>
      <c r="CC611" s="73"/>
      <c r="CD611" s="73"/>
      <c r="CE611" s="73"/>
      <c r="CF611" s="73"/>
      <c r="CG611" s="73"/>
      <c r="CH611" s="73"/>
      <c r="CI611" s="73"/>
      <c r="CJ611" s="73"/>
      <c r="CK611" s="73"/>
      <c r="CL611" s="73"/>
      <c r="CM611" s="73"/>
      <c r="CN611" s="73"/>
      <c r="CO611" s="73"/>
      <c r="CP611" s="73"/>
      <c r="CQ611" s="73"/>
      <c r="CR611" s="73"/>
      <c r="CS611" s="73"/>
      <c r="CT611" s="73"/>
      <c r="CU611" s="73"/>
      <c r="CV611" s="73"/>
      <c r="CW611" s="73"/>
      <c r="CX611" s="73"/>
      <c r="CY611" s="73"/>
      <c r="CZ611" s="73"/>
      <c r="DA611" s="73"/>
      <c r="DB611" s="73"/>
      <c r="DC611" s="73"/>
      <c r="DD611" s="73"/>
      <c r="DE611" s="73"/>
      <c r="DF611" s="73"/>
      <c r="DG611" s="73"/>
      <c r="DH611" s="73"/>
      <c r="DI611" s="73"/>
      <c r="DJ611" s="73"/>
      <c r="DK611" s="73"/>
      <c r="DL611" s="73"/>
      <c r="DM611" s="73"/>
      <c r="DN611" s="73"/>
      <c r="DO611" s="73"/>
      <c r="DP611" s="73"/>
      <c r="DQ611" s="73"/>
      <c r="DR611" s="73"/>
      <c r="DS611" s="73"/>
      <c r="DT611" s="73"/>
      <c r="DU611" s="73"/>
      <c r="DV611" s="73"/>
      <c r="DW611" s="73"/>
      <c r="DX611" s="73"/>
      <c r="DY611" s="73"/>
      <c r="DZ611" s="73"/>
      <c r="EA611" s="73"/>
      <c r="EB611" s="73"/>
      <c r="EC611" s="73"/>
      <c r="ED611" s="73"/>
      <c r="EE611" s="73"/>
      <c r="EF611" s="73"/>
      <c r="EG611" s="73"/>
      <c r="EH611" s="73"/>
      <c r="EI611" s="73"/>
      <c r="EJ611" s="73"/>
      <c r="EK611" s="73"/>
      <c r="EL611" s="73"/>
      <c r="EM611" s="73"/>
      <c r="EN611" s="73"/>
      <c r="EO611" s="73"/>
      <c r="EP611" s="73"/>
      <c r="EQ611" s="73"/>
      <c r="ER611" s="73"/>
      <c r="ES611" s="73"/>
      <c r="ET611" s="73"/>
      <c r="EU611" s="73"/>
      <c r="EV611" s="73"/>
      <c r="EW611" s="73"/>
      <c r="EX611" s="73"/>
      <c r="EY611" s="73"/>
      <c r="EZ611" s="73"/>
      <c r="FA611" s="73"/>
      <c r="FB611" s="73"/>
      <c r="FC611" s="73"/>
      <c r="FD611" s="73"/>
      <c r="FE611" s="73"/>
      <c r="FF611" s="73"/>
      <c r="FG611" s="73"/>
      <c r="FH611" s="73"/>
      <c r="FI611" s="73"/>
      <c r="FJ611" s="73"/>
      <c r="FK611" s="73"/>
      <c r="FL611" s="73"/>
      <c r="FM611" s="73"/>
      <c r="FN611" s="73"/>
      <c r="FO611" s="73"/>
      <c r="FP611" s="73"/>
      <c r="FQ611" s="73"/>
      <c r="FR611" s="73"/>
      <c r="FS611" s="73"/>
      <c r="FT611" s="73"/>
      <c r="FU611" s="73"/>
      <c r="FV611" s="73"/>
      <c r="FW611" s="73"/>
      <c r="FX611" s="73"/>
      <c r="FY611" s="73"/>
      <c r="FZ611" s="73"/>
      <c r="GA611" s="73"/>
      <c r="GB611" s="73"/>
      <c r="GC611" s="73"/>
      <c r="GD611" s="73"/>
      <c r="GE611" s="73"/>
      <c r="GF611" s="73"/>
      <c r="GG611" s="73"/>
      <c r="GH611" s="73"/>
      <c r="GI611" s="73"/>
      <c r="GJ611" s="73"/>
      <c r="GK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c r="JD611" s="73"/>
      <c r="JE611" s="73"/>
      <c r="JF611" s="73"/>
      <c r="JG611" s="73"/>
      <c r="JH611" s="73"/>
      <c r="JI611" s="73"/>
      <c r="JJ611" s="73"/>
      <c r="JK611" s="73"/>
      <c r="JL611" s="73"/>
      <c r="JM611" s="73"/>
      <c r="JN611" s="73"/>
      <c r="JO611" s="73"/>
      <c r="JP611" s="73"/>
      <c r="JQ611" s="73"/>
      <c r="JR611" s="73"/>
      <c r="JS611" s="73"/>
      <c r="JT611" s="73"/>
      <c r="JU611" s="73"/>
      <c r="JV611" s="73"/>
      <c r="JW611" s="73"/>
      <c r="JX611" s="73"/>
      <c r="JY611" s="73"/>
      <c r="JZ611" s="73"/>
      <c r="KA611" s="73"/>
      <c r="KB611" s="73"/>
      <c r="KC611" s="73"/>
      <c r="KD611" s="73"/>
      <c r="KE611" s="73"/>
      <c r="KF611" s="73"/>
      <c r="KG611" s="73"/>
    </row>
    <row r="612" spans="1:293" s="153" customFormat="1" ht="12" customHeight="1" x14ac:dyDescent="0.25">
      <c r="A612" s="233">
        <v>24</v>
      </c>
      <c r="B612" s="234" t="s">
        <v>1258</v>
      </c>
      <c r="C612" s="234" t="s">
        <v>1293</v>
      </c>
      <c r="D612" s="245">
        <v>20140488</v>
      </c>
      <c r="E612" s="244" t="s">
        <v>2429</v>
      </c>
      <c r="F612" s="244" t="s">
        <v>2469</v>
      </c>
      <c r="G612" s="244" t="s">
        <v>24</v>
      </c>
      <c r="H612" s="238" t="s">
        <v>79</v>
      </c>
      <c r="I612" s="247" t="s">
        <v>1246</v>
      </c>
      <c r="J612" s="236" t="s">
        <v>100</v>
      </c>
      <c r="K612" s="248"/>
      <c r="L612" s="249">
        <v>8000000</v>
      </c>
      <c r="M612" s="249">
        <v>0</v>
      </c>
      <c r="N612" s="143">
        <v>8000000</v>
      </c>
      <c r="O612" s="143"/>
      <c r="P612" s="142"/>
      <c r="Q612" s="142"/>
      <c r="R612" s="142"/>
      <c r="S612" s="142"/>
      <c r="T612" s="142"/>
      <c r="U612" s="142"/>
      <c r="V612" s="142"/>
      <c r="W612" s="142"/>
      <c r="X612" s="142"/>
      <c r="Y612" s="140">
        <v>0</v>
      </c>
      <c r="Z612" s="140">
        <v>0</v>
      </c>
      <c r="AA612" s="140">
        <v>8000000</v>
      </c>
      <c r="AB612" s="139">
        <v>0</v>
      </c>
      <c r="AC612" s="139">
        <v>0</v>
      </c>
      <c r="AD612" s="139">
        <v>0</v>
      </c>
      <c r="AE612" s="141">
        <v>8000000</v>
      </c>
      <c r="AF612" s="141">
        <v>8000000</v>
      </c>
      <c r="AG612" s="139">
        <v>0</v>
      </c>
      <c r="AH612" s="240"/>
      <c r="AI612" s="142"/>
      <c r="AJ612" s="142"/>
      <c r="AK612" s="142"/>
      <c r="AL612" s="142" t="s">
        <v>2429</v>
      </c>
      <c r="AM612" s="142" t="s">
        <v>2429</v>
      </c>
      <c r="AN612" s="250"/>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c r="CA612" s="73"/>
      <c r="CB612" s="73"/>
      <c r="CC612" s="73"/>
      <c r="CD612" s="73"/>
      <c r="CE612" s="73"/>
      <c r="CF612" s="73"/>
      <c r="CG612" s="73"/>
      <c r="CH612" s="73"/>
      <c r="CI612" s="73"/>
      <c r="CJ612" s="73"/>
      <c r="CK612" s="73"/>
      <c r="CL612" s="73"/>
      <c r="CM612" s="73"/>
      <c r="CN612" s="73"/>
      <c r="CO612" s="73"/>
      <c r="CP612" s="73"/>
      <c r="CQ612" s="73"/>
      <c r="CR612" s="73"/>
      <c r="CS612" s="73"/>
      <c r="CT612" s="73"/>
      <c r="CU612" s="73"/>
      <c r="CV612" s="73"/>
      <c r="CW612" s="73"/>
      <c r="CX612" s="73"/>
      <c r="CY612" s="73"/>
      <c r="CZ612" s="73"/>
      <c r="DA612" s="73"/>
      <c r="DB612" s="73"/>
      <c r="DC612" s="73"/>
      <c r="DD612" s="73"/>
      <c r="DE612" s="73"/>
      <c r="DF612" s="73"/>
      <c r="DG612" s="73"/>
      <c r="DH612" s="73"/>
      <c r="DI612" s="73"/>
      <c r="DJ612" s="73"/>
      <c r="DK612" s="73"/>
      <c r="DL612" s="73"/>
      <c r="DM612" s="73"/>
      <c r="DN612" s="73"/>
      <c r="DO612" s="73"/>
      <c r="DP612" s="73"/>
      <c r="DQ612" s="73"/>
      <c r="DR612" s="73"/>
      <c r="DS612" s="73"/>
      <c r="DT612" s="73"/>
      <c r="DU612" s="73"/>
      <c r="DV612" s="73"/>
      <c r="DW612" s="73"/>
      <c r="DX612" s="73"/>
      <c r="DY612" s="73"/>
      <c r="DZ612" s="73"/>
      <c r="EA612" s="73"/>
      <c r="EB612" s="73"/>
      <c r="EC612" s="73"/>
      <c r="ED612" s="73"/>
      <c r="EE612" s="73"/>
      <c r="EF612" s="73"/>
      <c r="EG612" s="73"/>
      <c r="EH612" s="73"/>
      <c r="EI612" s="73"/>
      <c r="EJ612" s="73"/>
      <c r="EK612" s="73"/>
      <c r="EL612" s="73"/>
      <c r="EM612" s="73"/>
      <c r="EN612" s="73"/>
      <c r="EO612" s="73"/>
      <c r="EP612" s="73"/>
      <c r="EQ612" s="73"/>
      <c r="ER612" s="73"/>
      <c r="ES612" s="73"/>
      <c r="ET612" s="73"/>
      <c r="EU612" s="73"/>
      <c r="EV612" s="73"/>
      <c r="EW612" s="73"/>
      <c r="EX612" s="73"/>
      <c r="EY612" s="73"/>
      <c r="EZ612" s="73"/>
      <c r="FA612" s="73"/>
      <c r="FB612" s="73"/>
      <c r="FC612" s="73"/>
      <c r="FD612" s="73"/>
      <c r="FE612" s="73"/>
      <c r="FF612" s="73"/>
      <c r="FG612" s="73"/>
      <c r="FH612" s="73"/>
      <c r="FI612" s="73"/>
      <c r="FJ612" s="73"/>
      <c r="FK612" s="73"/>
      <c r="FL612" s="73"/>
      <c r="FM612" s="73"/>
      <c r="FN612" s="73"/>
      <c r="FO612" s="73"/>
      <c r="FP612" s="73"/>
      <c r="FQ612" s="73"/>
      <c r="FR612" s="73"/>
      <c r="FS612" s="73"/>
      <c r="FT612" s="73"/>
      <c r="FU612" s="73"/>
      <c r="FV612" s="73"/>
      <c r="FW612" s="73"/>
      <c r="FX612" s="73"/>
      <c r="FY612" s="73"/>
      <c r="FZ612" s="73"/>
      <c r="GA612" s="73"/>
      <c r="GB612" s="73"/>
      <c r="GC612" s="73"/>
      <c r="GD612" s="73"/>
      <c r="GE612" s="73"/>
      <c r="GF612" s="73"/>
      <c r="GG612" s="73"/>
      <c r="GH612" s="73"/>
      <c r="GI612" s="73"/>
      <c r="GJ612" s="73"/>
      <c r="GK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c r="JD612" s="73"/>
      <c r="JE612" s="73"/>
      <c r="JF612" s="73"/>
      <c r="JG612" s="73"/>
      <c r="JH612" s="73"/>
      <c r="JI612" s="73"/>
      <c r="JJ612" s="73"/>
      <c r="JK612" s="73"/>
      <c r="JL612" s="73"/>
      <c r="JM612" s="73"/>
      <c r="JN612" s="73"/>
      <c r="JO612" s="73"/>
      <c r="JP612" s="73"/>
      <c r="JQ612" s="73"/>
      <c r="JR612" s="73"/>
      <c r="JS612" s="73"/>
      <c r="JT612" s="73"/>
      <c r="JU612" s="73"/>
      <c r="JV612" s="73"/>
      <c r="JW612" s="73"/>
      <c r="JX612" s="73"/>
      <c r="JY612" s="73"/>
      <c r="JZ612" s="73"/>
      <c r="KA612" s="73"/>
      <c r="KB612" s="73"/>
      <c r="KC612" s="73"/>
      <c r="KD612" s="73"/>
      <c r="KE612" s="73"/>
      <c r="KF612" s="73"/>
      <c r="KG612" s="73"/>
    </row>
    <row r="613" spans="1:293" s="153" customFormat="1" ht="12" customHeight="1" x14ac:dyDescent="0.25">
      <c r="A613" s="233">
        <v>24</v>
      </c>
      <c r="B613" s="234" t="s">
        <v>1258</v>
      </c>
      <c r="C613" s="234" t="s">
        <v>1291</v>
      </c>
      <c r="D613" s="245">
        <v>20140489</v>
      </c>
      <c r="E613" s="244" t="s">
        <v>2430</v>
      </c>
      <c r="F613" s="244" t="s">
        <v>2469</v>
      </c>
      <c r="G613" s="244" t="s">
        <v>24</v>
      </c>
      <c r="H613" s="238" t="s">
        <v>63</v>
      </c>
      <c r="I613" s="247" t="s">
        <v>1246</v>
      </c>
      <c r="J613" s="236" t="s">
        <v>100</v>
      </c>
      <c r="K613" s="248"/>
      <c r="L613" s="249">
        <v>4918000</v>
      </c>
      <c r="M613" s="249">
        <v>0</v>
      </c>
      <c r="N613" s="143">
        <v>4918000</v>
      </c>
      <c r="O613" s="143"/>
      <c r="P613" s="142"/>
      <c r="Q613" s="142"/>
      <c r="R613" s="142"/>
      <c r="S613" s="142"/>
      <c r="T613" s="142"/>
      <c r="U613" s="142"/>
      <c r="V613" s="142"/>
      <c r="W613" s="142"/>
      <c r="X613" s="142"/>
      <c r="Y613" s="140">
        <v>0</v>
      </c>
      <c r="Z613" s="140">
        <v>0</v>
      </c>
      <c r="AA613" s="140">
        <v>4917863</v>
      </c>
      <c r="AB613" s="139">
        <v>0</v>
      </c>
      <c r="AC613" s="139">
        <v>0</v>
      </c>
      <c r="AD613" s="139">
        <v>0</v>
      </c>
      <c r="AE613" s="141">
        <v>4917863</v>
      </c>
      <c r="AF613" s="141">
        <v>4917863</v>
      </c>
      <c r="AG613" s="139">
        <v>137</v>
      </c>
      <c r="AH613" s="240"/>
      <c r="AI613" s="142"/>
      <c r="AJ613" s="142"/>
      <c r="AK613" s="142"/>
      <c r="AL613" s="142" t="s">
        <v>2430</v>
      </c>
      <c r="AM613" s="142" t="s">
        <v>2430</v>
      </c>
      <c r="AN613" s="250"/>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c r="CA613" s="73"/>
      <c r="CB613" s="73"/>
      <c r="CC613" s="73"/>
      <c r="CD613" s="73"/>
      <c r="CE613" s="73"/>
      <c r="CF613" s="73"/>
      <c r="CG613" s="73"/>
      <c r="CH613" s="73"/>
      <c r="CI613" s="73"/>
      <c r="CJ613" s="73"/>
      <c r="CK613" s="73"/>
      <c r="CL613" s="73"/>
      <c r="CM613" s="73"/>
      <c r="CN613" s="73"/>
      <c r="CO613" s="73"/>
      <c r="CP613" s="73"/>
      <c r="CQ613" s="73"/>
      <c r="CR613" s="73"/>
      <c r="CS613" s="73"/>
      <c r="CT613" s="73"/>
      <c r="CU613" s="73"/>
      <c r="CV613" s="73"/>
      <c r="CW613" s="73"/>
      <c r="CX613" s="73"/>
      <c r="CY613" s="73"/>
      <c r="CZ613" s="73"/>
      <c r="DA613" s="73"/>
      <c r="DB613" s="73"/>
      <c r="DC613" s="73"/>
      <c r="DD613" s="73"/>
      <c r="DE613" s="73"/>
      <c r="DF613" s="73"/>
      <c r="DG613" s="73"/>
      <c r="DH613" s="73"/>
      <c r="DI613" s="73"/>
      <c r="DJ613" s="73"/>
      <c r="DK613" s="73"/>
      <c r="DL613" s="73"/>
      <c r="DM613" s="73"/>
      <c r="DN613" s="73"/>
      <c r="DO613" s="73"/>
      <c r="DP613" s="73"/>
      <c r="DQ613" s="73"/>
      <c r="DR613" s="73"/>
      <c r="DS613" s="73"/>
      <c r="DT613" s="73"/>
      <c r="DU613" s="73"/>
      <c r="DV613" s="73"/>
      <c r="DW613" s="73"/>
      <c r="DX613" s="73"/>
      <c r="DY613" s="73"/>
      <c r="DZ613" s="73"/>
      <c r="EA613" s="73"/>
      <c r="EB613" s="73"/>
      <c r="EC613" s="73"/>
      <c r="ED613" s="73"/>
      <c r="EE613" s="73"/>
      <c r="EF613" s="73"/>
      <c r="EG613" s="73"/>
      <c r="EH613" s="73"/>
      <c r="EI613" s="73"/>
      <c r="EJ613" s="73"/>
      <c r="EK613" s="73"/>
      <c r="EL613" s="73"/>
      <c r="EM613" s="73"/>
      <c r="EN613" s="73"/>
      <c r="EO613" s="73"/>
      <c r="EP613" s="73"/>
      <c r="EQ613" s="73"/>
      <c r="ER613" s="73"/>
      <c r="ES613" s="73"/>
      <c r="ET613" s="73"/>
      <c r="EU613" s="73"/>
      <c r="EV613" s="73"/>
      <c r="EW613" s="73"/>
      <c r="EX613" s="73"/>
      <c r="EY613" s="73"/>
      <c r="EZ613" s="73"/>
      <c r="FA613" s="73"/>
      <c r="FB613" s="73"/>
      <c r="FC613" s="73"/>
      <c r="FD613" s="73"/>
      <c r="FE613" s="73"/>
      <c r="FF613" s="73"/>
      <c r="FG613" s="73"/>
      <c r="FH613" s="73"/>
      <c r="FI613" s="73"/>
      <c r="FJ613" s="73"/>
      <c r="FK613" s="73"/>
      <c r="FL613" s="73"/>
      <c r="FM613" s="73"/>
      <c r="FN613" s="73"/>
      <c r="FO613" s="73"/>
      <c r="FP613" s="73"/>
      <c r="FQ613" s="73"/>
      <c r="FR613" s="73"/>
      <c r="FS613" s="73"/>
      <c r="FT613" s="73"/>
      <c r="FU613" s="73"/>
      <c r="FV613" s="73"/>
      <c r="FW613" s="73"/>
      <c r="FX613" s="73"/>
      <c r="FY613" s="73"/>
      <c r="FZ613" s="73"/>
      <c r="GA613" s="73"/>
      <c r="GB613" s="73"/>
      <c r="GC613" s="73"/>
      <c r="GD613" s="73"/>
      <c r="GE613" s="73"/>
      <c r="GF613" s="73"/>
      <c r="GG613" s="73"/>
      <c r="GH613" s="73"/>
      <c r="GI613" s="73"/>
      <c r="GJ613" s="73"/>
      <c r="GK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c r="JD613" s="73"/>
      <c r="JE613" s="73"/>
      <c r="JF613" s="73"/>
      <c r="JG613" s="73"/>
      <c r="JH613" s="73"/>
      <c r="JI613" s="73"/>
      <c r="JJ613" s="73"/>
      <c r="JK613" s="73"/>
      <c r="JL613" s="73"/>
      <c r="JM613" s="73"/>
      <c r="JN613" s="73"/>
      <c r="JO613" s="73"/>
      <c r="JP613" s="73"/>
      <c r="JQ613" s="73"/>
      <c r="JR613" s="73"/>
      <c r="JS613" s="73"/>
      <c r="JT613" s="73"/>
      <c r="JU613" s="73"/>
      <c r="JV613" s="73"/>
      <c r="JW613" s="73"/>
      <c r="JX613" s="73"/>
      <c r="JY613" s="73"/>
      <c r="JZ613" s="73"/>
      <c r="KA613" s="73"/>
      <c r="KB613" s="73"/>
      <c r="KC613" s="73"/>
      <c r="KD613" s="73"/>
      <c r="KE613" s="73"/>
      <c r="KF613" s="73"/>
      <c r="KG613" s="73"/>
    </row>
    <row r="614" spans="1:293" s="153" customFormat="1" ht="12" customHeight="1" x14ac:dyDescent="0.25">
      <c r="A614" s="233">
        <v>24</v>
      </c>
      <c r="B614" s="234" t="s">
        <v>1258</v>
      </c>
      <c r="C614" s="234" t="s">
        <v>1291</v>
      </c>
      <c r="D614" s="245">
        <v>20140490</v>
      </c>
      <c r="E614" s="244" t="s">
        <v>2431</v>
      </c>
      <c r="F614" s="244" t="s">
        <v>2469</v>
      </c>
      <c r="G614" s="244" t="s">
        <v>24</v>
      </c>
      <c r="H614" s="238" t="s">
        <v>63</v>
      </c>
      <c r="I614" s="247" t="s">
        <v>1246</v>
      </c>
      <c r="J614" s="236" t="s">
        <v>100</v>
      </c>
      <c r="K614" s="248"/>
      <c r="L614" s="249">
        <v>2212000</v>
      </c>
      <c r="M614" s="249">
        <v>0</v>
      </c>
      <c r="N614" s="143">
        <v>2212000</v>
      </c>
      <c r="O614" s="143"/>
      <c r="P614" s="142"/>
      <c r="Q614" s="142"/>
      <c r="R614" s="142"/>
      <c r="S614" s="142"/>
      <c r="T614" s="142"/>
      <c r="U614" s="142"/>
      <c r="V614" s="142"/>
      <c r="W614" s="142"/>
      <c r="X614" s="142"/>
      <c r="Y614" s="140">
        <v>0</v>
      </c>
      <c r="Z614" s="140">
        <v>0</v>
      </c>
      <c r="AA614" s="140">
        <v>2211719</v>
      </c>
      <c r="AB614" s="139">
        <v>0</v>
      </c>
      <c r="AC614" s="139">
        <v>0</v>
      </c>
      <c r="AD614" s="139">
        <v>0</v>
      </c>
      <c r="AE614" s="141">
        <v>2211719</v>
      </c>
      <c r="AF614" s="141">
        <v>2211719</v>
      </c>
      <c r="AG614" s="139">
        <v>281</v>
      </c>
      <c r="AH614" s="240"/>
      <c r="AI614" s="142"/>
      <c r="AJ614" s="142"/>
      <c r="AK614" s="142"/>
      <c r="AL614" s="142" t="s">
        <v>2431</v>
      </c>
      <c r="AM614" s="142" t="s">
        <v>2431</v>
      </c>
      <c r="AN614" s="250"/>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c r="CA614" s="73"/>
      <c r="CB614" s="73"/>
      <c r="CC614" s="73"/>
      <c r="CD614" s="73"/>
      <c r="CE614" s="73"/>
      <c r="CF614" s="73"/>
      <c r="CG614" s="73"/>
      <c r="CH614" s="73"/>
      <c r="CI614" s="73"/>
      <c r="CJ614" s="73"/>
      <c r="CK614" s="73"/>
      <c r="CL614" s="73"/>
      <c r="CM614" s="73"/>
      <c r="CN614" s="73"/>
      <c r="CO614" s="73"/>
      <c r="CP614" s="73"/>
      <c r="CQ614" s="73"/>
      <c r="CR614" s="73"/>
      <c r="CS614" s="73"/>
      <c r="CT614" s="73"/>
      <c r="CU614" s="73"/>
      <c r="CV614" s="73"/>
      <c r="CW614" s="73"/>
      <c r="CX614" s="73"/>
      <c r="CY614" s="73"/>
      <c r="CZ614" s="73"/>
      <c r="DA614" s="73"/>
      <c r="DB614" s="73"/>
      <c r="DC614" s="73"/>
      <c r="DD614" s="73"/>
      <c r="DE614" s="73"/>
      <c r="DF614" s="73"/>
      <c r="DG614" s="73"/>
      <c r="DH614" s="73"/>
      <c r="DI614" s="73"/>
      <c r="DJ614" s="73"/>
      <c r="DK614" s="73"/>
      <c r="DL614" s="73"/>
      <c r="DM614" s="73"/>
      <c r="DN614" s="73"/>
      <c r="DO614" s="73"/>
      <c r="DP614" s="73"/>
      <c r="DQ614" s="73"/>
      <c r="DR614" s="73"/>
      <c r="DS614" s="73"/>
      <c r="DT614" s="73"/>
      <c r="DU614" s="73"/>
      <c r="DV614" s="73"/>
      <c r="DW614" s="73"/>
      <c r="DX614" s="73"/>
      <c r="DY614" s="73"/>
      <c r="DZ614" s="73"/>
      <c r="EA614" s="73"/>
      <c r="EB614" s="73"/>
      <c r="EC614" s="73"/>
      <c r="ED614" s="73"/>
      <c r="EE614" s="73"/>
      <c r="EF614" s="73"/>
      <c r="EG614" s="73"/>
      <c r="EH614" s="73"/>
      <c r="EI614" s="73"/>
      <c r="EJ614" s="73"/>
      <c r="EK614" s="73"/>
      <c r="EL614" s="73"/>
      <c r="EM614" s="73"/>
      <c r="EN614" s="73"/>
      <c r="EO614" s="73"/>
      <c r="EP614" s="73"/>
      <c r="EQ614" s="73"/>
      <c r="ER614" s="73"/>
      <c r="ES614" s="73"/>
      <c r="ET614" s="73"/>
      <c r="EU614" s="73"/>
      <c r="EV614" s="73"/>
      <c r="EW614" s="73"/>
      <c r="EX614" s="73"/>
      <c r="EY614" s="73"/>
      <c r="EZ614" s="73"/>
      <c r="FA614" s="73"/>
      <c r="FB614" s="73"/>
      <c r="FC614" s="73"/>
      <c r="FD614" s="73"/>
      <c r="FE614" s="73"/>
      <c r="FF614" s="73"/>
      <c r="FG614" s="73"/>
      <c r="FH614" s="73"/>
      <c r="FI614" s="73"/>
      <c r="FJ614" s="73"/>
      <c r="FK614" s="73"/>
      <c r="FL614" s="73"/>
      <c r="FM614" s="73"/>
      <c r="FN614" s="73"/>
      <c r="FO614" s="73"/>
      <c r="FP614" s="73"/>
      <c r="FQ614" s="73"/>
      <c r="FR614" s="73"/>
      <c r="FS614" s="73"/>
      <c r="FT614" s="73"/>
      <c r="FU614" s="73"/>
      <c r="FV614" s="73"/>
      <c r="FW614" s="73"/>
      <c r="FX614" s="73"/>
      <c r="FY614" s="73"/>
      <c r="FZ614" s="73"/>
      <c r="GA614" s="73"/>
      <c r="GB614" s="73"/>
      <c r="GC614" s="73"/>
      <c r="GD614" s="73"/>
      <c r="GE614" s="73"/>
      <c r="GF614" s="73"/>
      <c r="GG614" s="73"/>
      <c r="GH614" s="73"/>
      <c r="GI614" s="73"/>
      <c r="GJ614" s="73"/>
      <c r="GK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c r="JD614" s="73"/>
      <c r="JE614" s="73"/>
      <c r="JF614" s="73"/>
      <c r="JG614" s="73"/>
      <c r="JH614" s="73"/>
      <c r="JI614" s="73"/>
      <c r="JJ614" s="73"/>
      <c r="JK614" s="73"/>
      <c r="JL614" s="73"/>
      <c r="JM614" s="73"/>
      <c r="JN614" s="73"/>
      <c r="JO614" s="73"/>
      <c r="JP614" s="73"/>
      <c r="JQ614" s="73"/>
      <c r="JR614" s="73"/>
      <c r="JS614" s="73"/>
      <c r="JT614" s="73"/>
      <c r="JU614" s="73"/>
      <c r="JV614" s="73"/>
      <c r="JW614" s="73"/>
      <c r="JX614" s="73"/>
      <c r="JY614" s="73"/>
      <c r="JZ614" s="73"/>
      <c r="KA614" s="73"/>
      <c r="KB614" s="73"/>
      <c r="KC614" s="73"/>
      <c r="KD614" s="73"/>
      <c r="KE614" s="73"/>
      <c r="KF614" s="73"/>
      <c r="KG614" s="73"/>
    </row>
    <row r="615" spans="1:293" s="153" customFormat="1" ht="12" customHeight="1" x14ac:dyDescent="0.25">
      <c r="A615" s="233">
        <v>24</v>
      </c>
      <c r="B615" s="234" t="s">
        <v>1258</v>
      </c>
      <c r="C615" s="234" t="s">
        <v>1291</v>
      </c>
      <c r="D615" s="245">
        <v>20140491</v>
      </c>
      <c r="E615" s="244" t="s">
        <v>2432</v>
      </c>
      <c r="F615" s="244" t="s">
        <v>2469</v>
      </c>
      <c r="G615" s="244" t="s">
        <v>24</v>
      </c>
      <c r="H615" s="238" t="s">
        <v>63</v>
      </c>
      <c r="I615" s="247" t="s">
        <v>1246</v>
      </c>
      <c r="J615" s="236" t="s">
        <v>100</v>
      </c>
      <c r="K615" s="248"/>
      <c r="L615" s="249">
        <v>991000</v>
      </c>
      <c r="M615" s="249">
        <v>0</v>
      </c>
      <c r="N615" s="143">
        <v>991000</v>
      </c>
      <c r="O615" s="143"/>
      <c r="P615" s="142"/>
      <c r="Q615" s="142"/>
      <c r="R615" s="142"/>
      <c r="S615" s="142"/>
      <c r="T615" s="142"/>
      <c r="U615" s="142"/>
      <c r="V615" s="142"/>
      <c r="W615" s="142"/>
      <c r="X615" s="142"/>
      <c r="Y615" s="140">
        <v>0</v>
      </c>
      <c r="Z615" s="140">
        <v>0</v>
      </c>
      <c r="AA615" s="140">
        <v>990610</v>
      </c>
      <c r="AB615" s="139">
        <v>0</v>
      </c>
      <c r="AC615" s="139">
        <v>0</v>
      </c>
      <c r="AD615" s="139">
        <v>0</v>
      </c>
      <c r="AE615" s="141">
        <v>990610</v>
      </c>
      <c r="AF615" s="141">
        <v>990610</v>
      </c>
      <c r="AG615" s="139">
        <v>390</v>
      </c>
      <c r="AH615" s="240"/>
      <c r="AI615" s="142"/>
      <c r="AJ615" s="142"/>
      <c r="AK615" s="142"/>
      <c r="AL615" s="142" t="s">
        <v>2432</v>
      </c>
      <c r="AM615" s="142" t="s">
        <v>2432</v>
      </c>
      <c r="AN615" s="250"/>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c r="CA615" s="73"/>
      <c r="CB615" s="73"/>
      <c r="CC615" s="73"/>
      <c r="CD615" s="73"/>
      <c r="CE615" s="73"/>
      <c r="CF615" s="73"/>
      <c r="CG615" s="73"/>
      <c r="CH615" s="73"/>
      <c r="CI615" s="73"/>
      <c r="CJ615" s="73"/>
      <c r="CK615" s="73"/>
      <c r="CL615" s="73"/>
      <c r="CM615" s="73"/>
      <c r="CN615" s="73"/>
      <c r="CO615" s="73"/>
      <c r="CP615" s="73"/>
      <c r="CQ615" s="73"/>
      <c r="CR615" s="73"/>
      <c r="CS615" s="73"/>
      <c r="CT615" s="73"/>
      <c r="CU615" s="73"/>
      <c r="CV615" s="73"/>
      <c r="CW615" s="73"/>
      <c r="CX615" s="73"/>
      <c r="CY615" s="73"/>
      <c r="CZ615" s="73"/>
      <c r="DA615" s="73"/>
      <c r="DB615" s="73"/>
      <c r="DC615" s="73"/>
      <c r="DD615" s="73"/>
      <c r="DE615" s="73"/>
      <c r="DF615" s="73"/>
      <c r="DG615" s="73"/>
      <c r="DH615" s="73"/>
      <c r="DI615" s="73"/>
      <c r="DJ615" s="73"/>
      <c r="DK615" s="73"/>
      <c r="DL615" s="73"/>
      <c r="DM615" s="73"/>
      <c r="DN615" s="73"/>
      <c r="DO615" s="73"/>
      <c r="DP615" s="73"/>
      <c r="DQ615" s="73"/>
      <c r="DR615" s="73"/>
      <c r="DS615" s="73"/>
      <c r="DT615" s="73"/>
      <c r="DU615" s="73"/>
      <c r="DV615" s="73"/>
      <c r="DW615" s="73"/>
      <c r="DX615" s="73"/>
      <c r="DY615" s="73"/>
      <c r="DZ615" s="73"/>
      <c r="EA615" s="73"/>
      <c r="EB615" s="73"/>
      <c r="EC615" s="73"/>
      <c r="ED615" s="73"/>
      <c r="EE615" s="73"/>
      <c r="EF615" s="73"/>
      <c r="EG615" s="73"/>
      <c r="EH615" s="73"/>
      <c r="EI615" s="73"/>
      <c r="EJ615" s="73"/>
      <c r="EK615" s="73"/>
      <c r="EL615" s="73"/>
      <c r="EM615" s="73"/>
      <c r="EN615" s="73"/>
      <c r="EO615" s="73"/>
      <c r="EP615" s="73"/>
      <c r="EQ615" s="73"/>
      <c r="ER615" s="73"/>
      <c r="ES615" s="73"/>
      <c r="ET615" s="73"/>
      <c r="EU615" s="73"/>
      <c r="EV615" s="73"/>
      <c r="EW615" s="73"/>
      <c r="EX615" s="73"/>
      <c r="EY615" s="73"/>
      <c r="EZ615" s="73"/>
      <c r="FA615" s="73"/>
      <c r="FB615" s="73"/>
      <c r="FC615" s="73"/>
      <c r="FD615" s="73"/>
      <c r="FE615" s="73"/>
      <c r="FF615" s="73"/>
      <c r="FG615" s="73"/>
      <c r="FH615" s="73"/>
      <c r="FI615" s="73"/>
      <c r="FJ615" s="73"/>
      <c r="FK615" s="73"/>
      <c r="FL615" s="73"/>
      <c r="FM615" s="73"/>
      <c r="FN615" s="73"/>
      <c r="FO615" s="73"/>
      <c r="FP615" s="73"/>
      <c r="FQ615" s="73"/>
      <c r="FR615" s="73"/>
      <c r="FS615" s="73"/>
      <c r="FT615" s="73"/>
      <c r="FU615" s="73"/>
      <c r="FV615" s="73"/>
      <c r="FW615" s="73"/>
      <c r="FX615" s="73"/>
      <c r="FY615" s="73"/>
      <c r="FZ615" s="73"/>
      <c r="GA615" s="73"/>
      <c r="GB615" s="73"/>
      <c r="GC615" s="73"/>
      <c r="GD615" s="73"/>
      <c r="GE615" s="73"/>
      <c r="GF615" s="73"/>
      <c r="GG615" s="73"/>
      <c r="GH615" s="73"/>
      <c r="GI615" s="73"/>
      <c r="GJ615" s="73"/>
      <c r="GK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c r="JD615" s="73"/>
      <c r="JE615" s="73"/>
      <c r="JF615" s="73"/>
      <c r="JG615" s="73"/>
      <c r="JH615" s="73"/>
      <c r="JI615" s="73"/>
      <c r="JJ615" s="73"/>
      <c r="JK615" s="73"/>
      <c r="JL615" s="73"/>
      <c r="JM615" s="73"/>
      <c r="JN615" s="73"/>
      <c r="JO615" s="73"/>
      <c r="JP615" s="73"/>
      <c r="JQ615" s="73"/>
      <c r="JR615" s="73"/>
      <c r="JS615" s="73"/>
      <c r="JT615" s="73"/>
      <c r="JU615" s="73"/>
      <c r="JV615" s="73"/>
      <c r="JW615" s="73"/>
      <c r="JX615" s="73"/>
      <c r="JY615" s="73"/>
      <c r="JZ615" s="73"/>
      <c r="KA615" s="73"/>
      <c r="KB615" s="73"/>
      <c r="KC615" s="73"/>
      <c r="KD615" s="73"/>
      <c r="KE615" s="73"/>
      <c r="KF615" s="73"/>
      <c r="KG615" s="73"/>
    </row>
    <row r="616" spans="1:293" s="153" customFormat="1" ht="12" customHeight="1" x14ac:dyDescent="0.25">
      <c r="A616" s="233">
        <v>24</v>
      </c>
      <c r="B616" s="234" t="s">
        <v>1258</v>
      </c>
      <c r="C616" s="234" t="s">
        <v>1291</v>
      </c>
      <c r="D616" s="245">
        <v>20140492</v>
      </c>
      <c r="E616" s="244" t="s">
        <v>2433</v>
      </c>
      <c r="F616" s="244" t="s">
        <v>2469</v>
      </c>
      <c r="G616" s="244" t="s">
        <v>24</v>
      </c>
      <c r="H616" s="238" t="s">
        <v>79</v>
      </c>
      <c r="I616" s="247" t="s">
        <v>1246</v>
      </c>
      <c r="J616" s="236" t="s">
        <v>100</v>
      </c>
      <c r="K616" s="248"/>
      <c r="L616" s="249">
        <v>3000000</v>
      </c>
      <c r="M616" s="249">
        <v>0</v>
      </c>
      <c r="N616" s="143">
        <v>3000000</v>
      </c>
      <c r="O616" s="143"/>
      <c r="P616" s="142"/>
      <c r="Q616" s="142"/>
      <c r="R616" s="142"/>
      <c r="S616" s="142"/>
      <c r="T616" s="142"/>
      <c r="U616" s="142"/>
      <c r="V616" s="142"/>
      <c r="W616" s="142"/>
      <c r="X616" s="142"/>
      <c r="Y616" s="140">
        <v>0</v>
      </c>
      <c r="Z616" s="140">
        <v>0</v>
      </c>
      <c r="AA616" s="140">
        <v>3000000</v>
      </c>
      <c r="AB616" s="139">
        <v>0</v>
      </c>
      <c r="AC616" s="139">
        <v>0</v>
      </c>
      <c r="AD616" s="139">
        <v>0</v>
      </c>
      <c r="AE616" s="141">
        <v>3000000</v>
      </c>
      <c r="AF616" s="141">
        <v>3000000</v>
      </c>
      <c r="AG616" s="139">
        <v>0</v>
      </c>
      <c r="AH616" s="240"/>
      <c r="AI616" s="142"/>
      <c r="AJ616" s="142"/>
      <c r="AK616" s="142"/>
      <c r="AL616" s="142" t="s">
        <v>2433</v>
      </c>
      <c r="AM616" s="142" t="s">
        <v>2433</v>
      </c>
      <c r="AN616" s="250"/>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c r="CA616" s="73"/>
      <c r="CB616" s="73"/>
      <c r="CC616" s="73"/>
      <c r="CD616" s="73"/>
      <c r="CE616" s="73"/>
      <c r="CF616" s="73"/>
      <c r="CG616" s="73"/>
      <c r="CH616" s="73"/>
      <c r="CI616" s="73"/>
      <c r="CJ616" s="73"/>
      <c r="CK616" s="73"/>
      <c r="CL616" s="73"/>
      <c r="CM616" s="73"/>
      <c r="CN616" s="73"/>
      <c r="CO616" s="73"/>
      <c r="CP616" s="73"/>
      <c r="CQ616" s="73"/>
      <c r="CR616" s="73"/>
      <c r="CS616" s="73"/>
      <c r="CT616" s="73"/>
      <c r="CU616" s="73"/>
      <c r="CV616" s="73"/>
      <c r="CW616" s="73"/>
      <c r="CX616" s="73"/>
      <c r="CY616" s="73"/>
      <c r="CZ616" s="73"/>
      <c r="DA616" s="73"/>
      <c r="DB616" s="73"/>
      <c r="DC616" s="73"/>
      <c r="DD616" s="73"/>
      <c r="DE616" s="73"/>
      <c r="DF616" s="73"/>
      <c r="DG616" s="73"/>
      <c r="DH616" s="73"/>
      <c r="DI616" s="73"/>
      <c r="DJ616" s="73"/>
      <c r="DK616" s="73"/>
      <c r="DL616" s="73"/>
      <c r="DM616" s="73"/>
      <c r="DN616" s="73"/>
      <c r="DO616" s="73"/>
      <c r="DP616" s="73"/>
      <c r="DQ616" s="73"/>
      <c r="DR616" s="73"/>
      <c r="DS616" s="73"/>
      <c r="DT616" s="73"/>
      <c r="DU616" s="73"/>
      <c r="DV616" s="73"/>
      <c r="DW616" s="73"/>
      <c r="DX616" s="73"/>
      <c r="DY616" s="73"/>
      <c r="DZ616" s="73"/>
      <c r="EA616" s="73"/>
      <c r="EB616" s="73"/>
      <c r="EC616" s="73"/>
      <c r="ED616" s="73"/>
      <c r="EE616" s="73"/>
      <c r="EF616" s="73"/>
      <c r="EG616" s="73"/>
      <c r="EH616" s="73"/>
      <c r="EI616" s="73"/>
      <c r="EJ616" s="73"/>
      <c r="EK616" s="73"/>
      <c r="EL616" s="73"/>
      <c r="EM616" s="73"/>
      <c r="EN616" s="73"/>
      <c r="EO616" s="73"/>
      <c r="EP616" s="73"/>
      <c r="EQ616" s="73"/>
      <c r="ER616" s="73"/>
      <c r="ES616" s="73"/>
      <c r="ET616" s="73"/>
      <c r="EU616" s="73"/>
      <c r="EV616" s="73"/>
      <c r="EW616" s="73"/>
      <c r="EX616" s="73"/>
      <c r="EY616" s="73"/>
      <c r="EZ616" s="73"/>
      <c r="FA616" s="73"/>
      <c r="FB616" s="73"/>
      <c r="FC616" s="73"/>
      <c r="FD616" s="73"/>
      <c r="FE616" s="73"/>
      <c r="FF616" s="73"/>
      <c r="FG616" s="73"/>
      <c r="FH616" s="73"/>
      <c r="FI616" s="73"/>
      <c r="FJ616" s="73"/>
      <c r="FK616" s="73"/>
      <c r="FL616" s="73"/>
      <c r="FM616" s="73"/>
      <c r="FN616" s="73"/>
      <c r="FO616" s="73"/>
      <c r="FP616" s="73"/>
      <c r="FQ616" s="73"/>
      <c r="FR616" s="73"/>
      <c r="FS616" s="73"/>
      <c r="FT616" s="73"/>
      <c r="FU616" s="73"/>
      <c r="FV616" s="73"/>
      <c r="FW616" s="73"/>
      <c r="FX616" s="73"/>
      <c r="FY616" s="73"/>
      <c r="FZ616" s="73"/>
      <c r="GA616" s="73"/>
      <c r="GB616" s="73"/>
      <c r="GC616" s="73"/>
      <c r="GD616" s="73"/>
      <c r="GE616" s="73"/>
      <c r="GF616" s="73"/>
      <c r="GG616" s="73"/>
      <c r="GH616" s="73"/>
      <c r="GI616" s="73"/>
      <c r="GJ616" s="73"/>
      <c r="GK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c r="JD616" s="73"/>
      <c r="JE616" s="73"/>
      <c r="JF616" s="73"/>
      <c r="JG616" s="73"/>
      <c r="JH616" s="73"/>
      <c r="JI616" s="73"/>
      <c r="JJ616" s="73"/>
      <c r="JK616" s="73"/>
      <c r="JL616" s="73"/>
      <c r="JM616" s="73"/>
      <c r="JN616" s="73"/>
      <c r="JO616" s="73"/>
      <c r="JP616" s="73"/>
      <c r="JQ616" s="73"/>
      <c r="JR616" s="73"/>
      <c r="JS616" s="73"/>
      <c r="JT616" s="73"/>
      <c r="JU616" s="73"/>
      <c r="JV616" s="73"/>
      <c r="JW616" s="73"/>
      <c r="JX616" s="73"/>
      <c r="JY616" s="73"/>
      <c r="JZ616" s="73"/>
      <c r="KA616" s="73"/>
      <c r="KB616" s="73"/>
      <c r="KC616" s="73"/>
      <c r="KD616" s="73"/>
      <c r="KE616" s="73"/>
      <c r="KF616" s="73"/>
      <c r="KG616" s="73"/>
    </row>
    <row r="617" spans="1:293" s="153" customFormat="1" ht="12" customHeight="1" x14ac:dyDescent="0.25">
      <c r="A617" s="233">
        <v>24</v>
      </c>
      <c r="B617" s="234" t="s">
        <v>1258</v>
      </c>
      <c r="C617" s="234" t="s">
        <v>1291</v>
      </c>
      <c r="D617" s="245">
        <v>20140493</v>
      </c>
      <c r="E617" s="244" t="s">
        <v>2434</v>
      </c>
      <c r="F617" s="244" t="s">
        <v>2469</v>
      </c>
      <c r="G617" s="244" t="s">
        <v>24</v>
      </c>
      <c r="H617" s="244" t="s">
        <v>2491</v>
      </c>
      <c r="I617" s="247" t="s">
        <v>1246</v>
      </c>
      <c r="J617" s="236" t="s">
        <v>100</v>
      </c>
      <c r="K617" s="248"/>
      <c r="L617" s="249">
        <v>6000000</v>
      </c>
      <c r="M617" s="249">
        <v>0</v>
      </c>
      <c r="N617" s="143">
        <v>6000000</v>
      </c>
      <c r="O617" s="143"/>
      <c r="P617" s="142"/>
      <c r="Q617" s="142"/>
      <c r="R617" s="142"/>
      <c r="S617" s="142"/>
      <c r="T617" s="142"/>
      <c r="U617" s="142"/>
      <c r="V617" s="142"/>
      <c r="W617" s="142"/>
      <c r="X617" s="142"/>
      <c r="Y617" s="140">
        <v>0</v>
      </c>
      <c r="Z617" s="140">
        <v>0</v>
      </c>
      <c r="AA617" s="140">
        <v>6000000</v>
      </c>
      <c r="AB617" s="139">
        <v>0</v>
      </c>
      <c r="AC617" s="139">
        <v>0</v>
      </c>
      <c r="AD617" s="139">
        <v>0</v>
      </c>
      <c r="AE617" s="141">
        <v>6000000</v>
      </c>
      <c r="AF617" s="141">
        <v>6000000</v>
      </c>
      <c r="AG617" s="139">
        <v>0</v>
      </c>
      <c r="AH617" s="240"/>
      <c r="AI617" s="142"/>
      <c r="AJ617" s="142"/>
      <c r="AK617" s="142"/>
      <c r="AL617" s="142" t="s">
        <v>2434</v>
      </c>
      <c r="AM617" s="142" t="s">
        <v>2434</v>
      </c>
      <c r="AN617" s="250"/>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c r="CA617" s="73"/>
      <c r="CB617" s="73"/>
      <c r="CC617" s="73"/>
      <c r="CD617" s="73"/>
      <c r="CE617" s="73"/>
      <c r="CF617" s="73"/>
      <c r="CG617" s="73"/>
      <c r="CH617" s="73"/>
      <c r="CI617" s="73"/>
      <c r="CJ617" s="73"/>
      <c r="CK617" s="73"/>
      <c r="CL617" s="73"/>
      <c r="CM617" s="73"/>
      <c r="CN617" s="73"/>
      <c r="CO617" s="73"/>
      <c r="CP617" s="73"/>
      <c r="CQ617" s="73"/>
      <c r="CR617" s="73"/>
      <c r="CS617" s="73"/>
      <c r="CT617" s="73"/>
      <c r="CU617" s="73"/>
      <c r="CV617" s="73"/>
      <c r="CW617" s="73"/>
      <c r="CX617" s="73"/>
      <c r="CY617" s="73"/>
      <c r="CZ617" s="73"/>
      <c r="DA617" s="73"/>
      <c r="DB617" s="73"/>
      <c r="DC617" s="73"/>
      <c r="DD617" s="73"/>
      <c r="DE617" s="73"/>
      <c r="DF617" s="73"/>
      <c r="DG617" s="73"/>
      <c r="DH617" s="73"/>
      <c r="DI617" s="73"/>
      <c r="DJ617" s="73"/>
      <c r="DK617" s="73"/>
      <c r="DL617" s="73"/>
      <c r="DM617" s="73"/>
      <c r="DN617" s="73"/>
      <c r="DO617" s="73"/>
      <c r="DP617" s="73"/>
      <c r="DQ617" s="73"/>
      <c r="DR617" s="73"/>
      <c r="DS617" s="73"/>
      <c r="DT617" s="73"/>
      <c r="DU617" s="73"/>
      <c r="DV617" s="73"/>
      <c r="DW617" s="73"/>
      <c r="DX617" s="73"/>
      <c r="DY617" s="73"/>
      <c r="DZ617" s="73"/>
      <c r="EA617" s="73"/>
      <c r="EB617" s="73"/>
      <c r="EC617" s="73"/>
      <c r="ED617" s="73"/>
      <c r="EE617" s="73"/>
      <c r="EF617" s="73"/>
      <c r="EG617" s="73"/>
      <c r="EH617" s="73"/>
      <c r="EI617" s="73"/>
      <c r="EJ617" s="73"/>
      <c r="EK617" s="73"/>
      <c r="EL617" s="73"/>
      <c r="EM617" s="73"/>
      <c r="EN617" s="73"/>
      <c r="EO617" s="73"/>
      <c r="EP617" s="73"/>
      <c r="EQ617" s="73"/>
      <c r="ER617" s="73"/>
      <c r="ES617" s="73"/>
      <c r="ET617" s="73"/>
      <c r="EU617" s="73"/>
      <c r="EV617" s="73"/>
      <c r="EW617" s="73"/>
      <c r="EX617" s="73"/>
      <c r="EY617" s="73"/>
      <c r="EZ617" s="73"/>
      <c r="FA617" s="73"/>
      <c r="FB617" s="73"/>
      <c r="FC617" s="73"/>
      <c r="FD617" s="73"/>
      <c r="FE617" s="73"/>
      <c r="FF617" s="73"/>
      <c r="FG617" s="73"/>
      <c r="FH617" s="73"/>
      <c r="FI617" s="73"/>
      <c r="FJ617" s="73"/>
      <c r="FK617" s="73"/>
      <c r="FL617" s="73"/>
      <c r="FM617" s="73"/>
      <c r="FN617" s="73"/>
      <c r="FO617" s="73"/>
      <c r="FP617" s="73"/>
      <c r="FQ617" s="73"/>
      <c r="FR617" s="73"/>
      <c r="FS617" s="73"/>
      <c r="FT617" s="73"/>
      <c r="FU617" s="73"/>
      <c r="FV617" s="73"/>
      <c r="FW617" s="73"/>
      <c r="FX617" s="73"/>
      <c r="FY617" s="73"/>
      <c r="FZ617" s="73"/>
      <c r="GA617" s="73"/>
      <c r="GB617" s="73"/>
      <c r="GC617" s="73"/>
      <c r="GD617" s="73"/>
      <c r="GE617" s="73"/>
      <c r="GF617" s="73"/>
      <c r="GG617" s="73"/>
      <c r="GH617" s="73"/>
      <c r="GI617" s="73"/>
      <c r="GJ617" s="73"/>
      <c r="GK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c r="JD617" s="73"/>
      <c r="JE617" s="73"/>
      <c r="JF617" s="73"/>
      <c r="JG617" s="73"/>
      <c r="JH617" s="73"/>
      <c r="JI617" s="73"/>
      <c r="JJ617" s="73"/>
      <c r="JK617" s="73"/>
      <c r="JL617" s="73"/>
      <c r="JM617" s="73"/>
      <c r="JN617" s="73"/>
      <c r="JO617" s="73"/>
      <c r="JP617" s="73"/>
      <c r="JQ617" s="73"/>
      <c r="JR617" s="73"/>
      <c r="JS617" s="73"/>
      <c r="JT617" s="73"/>
      <c r="JU617" s="73"/>
      <c r="JV617" s="73"/>
      <c r="JW617" s="73"/>
      <c r="JX617" s="73"/>
      <c r="JY617" s="73"/>
      <c r="JZ617" s="73"/>
      <c r="KA617" s="73"/>
      <c r="KB617" s="73"/>
      <c r="KC617" s="73"/>
      <c r="KD617" s="73"/>
      <c r="KE617" s="73"/>
      <c r="KF617" s="73"/>
      <c r="KG617" s="73"/>
    </row>
    <row r="618" spans="1:293" s="153" customFormat="1" x14ac:dyDescent="0.25">
      <c r="A618" s="233">
        <v>24</v>
      </c>
      <c r="B618" s="234" t="s">
        <v>1266</v>
      </c>
      <c r="C618" s="234" t="s">
        <v>1291</v>
      </c>
      <c r="D618" s="245">
        <v>20140495</v>
      </c>
      <c r="E618" s="244" t="s">
        <v>2435</v>
      </c>
      <c r="F618" s="244" t="s">
        <v>2469</v>
      </c>
      <c r="G618" s="244" t="s">
        <v>24</v>
      </c>
      <c r="H618" s="238" t="s">
        <v>2517</v>
      </c>
      <c r="I618" s="247" t="s">
        <v>1246</v>
      </c>
      <c r="J618" s="236" t="s">
        <v>104</v>
      </c>
      <c r="K618" s="248"/>
      <c r="L618" s="249">
        <v>18326000</v>
      </c>
      <c r="M618" s="249">
        <v>0</v>
      </c>
      <c r="N618" s="143">
        <v>18326000</v>
      </c>
      <c r="O618" s="143"/>
      <c r="P618" s="142"/>
      <c r="Q618" s="142"/>
      <c r="R618" s="142"/>
      <c r="S618" s="142"/>
      <c r="T618" s="142"/>
      <c r="U618" s="142"/>
      <c r="V618" s="142"/>
      <c r="W618" s="142"/>
      <c r="X618" s="142"/>
      <c r="Y618" s="140">
        <v>0</v>
      </c>
      <c r="Z618" s="140">
        <v>0</v>
      </c>
      <c r="AA618" s="140">
        <v>18326045</v>
      </c>
      <c r="AB618" s="139">
        <v>0</v>
      </c>
      <c r="AC618" s="139">
        <v>0</v>
      </c>
      <c r="AD618" s="139">
        <v>0</v>
      </c>
      <c r="AE618" s="141">
        <v>18326045</v>
      </c>
      <c r="AF618" s="141">
        <v>18326045</v>
      </c>
      <c r="AG618" s="139">
        <v>-45</v>
      </c>
      <c r="AH618" s="240"/>
      <c r="AI618" s="142"/>
      <c r="AJ618" s="142"/>
      <c r="AK618" s="142"/>
      <c r="AL618" s="142" t="s">
        <v>2435</v>
      </c>
      <c r="AM618" s="142" t="s">
        <v>2435</v>
      </c>
      <c r="AN618" s="250"/>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3"/>
      <c r="DV618" s="73"/>
      <c r="DW618" s="73"/>
      <c r="DX618" s="73"/>
      <c r="DY618" s="73"/>
      <c r="DZ618" s="73"/>
      <c r="EA618" s="73"/>
      <c r="EB618" s="73"/>
      <c r="EC618" s="73"/>
      <c r="ED618" s="73"/>
      <c r="EE618" s="73"/>
      <c r="EF618" s="73"/>
      <c r="EG618" s="73"/>
      <c r="EH618" s="73"/>
      <c r="EI618" s="73"/>
      <c r="EJ618" s="73"/>
      <c r="EK618" s="73"/>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73"/>
      <c r="FL618" s="73"/>
      <c r="FM618" s="73"/>
      <c r="FN618" s="73"/>
      <c r="FO618" s="73"/>
      <c r="FP618" s="73"/>
      <c r="FQ618" s="73"/>
      <c r="FR618" s="73"/>
      <c r="FS618" s="73"/>
      <c r="FT618" s="73"/>
      <c r="FU618" s="73"/>
      <c r="FV618" s="73"/>
      <c r="FW618" s="73"/>
      <c r="FX618" s="73"/>
      <c r="FY618" s="73"/>
      <c r="FZ618" s="73"/>
      <c r="GA618" s="73"/>
      <c r="GB618" s="73"/>
      <c r="GC618" s="73"/>
      <c r="GD618" s="73"/>
      <c r="GE618" s="73"/>
      <c r="GF618" s="73"/>
      <c r="GG618" s="73"/>
      <c r="GH618" s="73"/>
      <c r="GI618" s="73"/>
      <c r="GJ618" s="73"/>
      <c r="GK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c r="JD618" s="73"/>
      <c r="JE618" s="73"/>
      <c r="JF618" s="73"/>
      <c r="JG618" s="73"/>
      <c r="JH618" s="73"/>
      <c r="JI618" s="73"/>
      <c r="JJ618" s="73"/>
      <c r="JK618" s="73"/>
      <c r="JL618" s="73"/>
      <c r="JM618" s="73"/>
      <c r="JN618" s="73"/>
      <c r="JO618" s="73"/>
      <c r="JP618" s="73"/>
      <c r="JQ618" s="73"/>
      <c r="JR618" s="73"/>
      <c r="JS618" s="73"/>
      <c r="JT618" s="73"/>
      <c r="JU618" s="73"/>
      <c r="JV618" s="73"/>
      <c r="JW618" s="73"/>
      <c r="JX618" s="73"/>
      <c r="JY618" s="73"/>
      <c r="JZ618" s="73"/>
      <c r="KA618" s="73"/>
      <c r="KB618" s="73"/>
      <c r="KC618" s="73"/>
      <c r="KD618" s="73"/>
      <c r="KE618" s="73"/>
      <c r="KF618" s="73"/>
      <c r="KG618" s="73"/>
    </row>
    <row r="619" spans="1:293" s="153" customFormat="1" x14ac:dyDescent="0.25">
      <c r="A619" s="233">
        <v>31</v>
      </c>
      <c r="B619" s="234" t="s">
        <v>1245</v>
      </c>
      <c r="C619" s="234"/>
      <c r="D619" s="245">
        <v>20151227</v>
      </c>
      <c r="E619" s="246" t="s">
        <v>1948</v>
      </c>
      <c r="F619" s="244" t="s">
        <v>2469</v>
      </c>
      <c r="G619" s="244" t="s">
        <v>24</v>
      </c>
      <c r="H619" s="238" t="s">
        <v>151</v>
      </c>
      <c r="I619" s="244" t="s">
        <v>1246</v>
      </c>
      <c r="J619" s="142" t="s">
        <v>45</v>
      </c>
      <c r="K619" s="248"/>
      <c r="L619" s="249">
        <v>966057000</v>
      </c>
      <c r="M619" s="249">
        <v>0</v>
      </c>
      <c r="N619" s="143">
        <v>3000</v>
      </c>
      <c r="O619" s="143"/>
      <c r="P619" s="142"/>
      <c r="Q619" s="142"/>
      <c r="R619" s="142"/>
      <c r="S619" s="142"/>
      <c r="T619" s="142"/>
      <c r="U619" s="142"/>
      <c r="V619" s="142"/>
      <c r="W619" s="142"/>
      <c r="X619" s="142"/>
      <c r="Y619" s="140">
        <v>0</v>
      </c>
      <c r="Z619" s="140">
        <v>0</v>
      </c>
      <c r="AA619" s="140">
        <v>0</v>
      </c>
      <c r="AB619" s="139">
        <v>0</v>
      </c>
      <c r="AC619" s="139">
        <v>0</v>
      </c>
      <c r="AD619" s="139">
        <v>0</v>
      </c>
      <c r="AE619" s="141">
        <v>0</v>
      </c>
      <c r="AF619" s="141">
        <v>0</v>
      </c>
      <c r="AG619" s="139">
        <v>966057000</v>
      </c>
      <c r="AH619" s="240" t="s">
        <v>2964</v>
      </c>
      <c r="AI619" s="142"/>
      <c r="AJ619" s="142"/>
      <c r="AK619" s="142"/>
      <c r="AL619" s="142" t="s">
        <v>2977</v>
      </c>
      <c r="AM619" s="142" t="s">
        <v>2978</v>
      </c>
      <c r="AN619" s="250"/>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c r="CA619" s="73"/>
      <c r="CB619" s="73"/>
      <c r="CC619" s="73"/>
      <c r="CD619" s="73"/>
      <c r="CE619" s="73"/>
      <c r="CF619" s="73"/>
      <c r="CG619" s="73"/>
      <c r="CH619" s="73"/>
      <c r="CI619" s="73"/>
      <c r="CJ619" s="73"/>
      <c r="CK619" s="73"/>
      <c r="CL619" s="73"/>
      <c r="CM619" s="73"/>
      <c r="CN619" s="73"/>
      <c r="CO619" s="73"/>
      <c r="CP619" s="73"/>
      <c r="CQ619" s="73"/>
      <c r="CR619" s="73"/>
      <c r="CS619" s="73"/>
      <c r="CT619" s="73"/>
      <c r="CU619" s="73"/>
      <c r="CV619" s="73"/>
      <c r="CW619" s="73"/>
      <c r="CX619" s="73"/>
      <c r="CY619" s="73"/>
      <c r="CZ619" s="73"/>
      <c r="DA619" s="73"/>
      <c r="DB619" s="73"/>
      <c r="DC619" s="73"/>
      <c r="DD619" s="73"/>
      <c r="DE619" s="73"/>
      <c r="DF619" s="73"/>
      <c r="DG619" s="73"/>
      <c r="DH619" s="73"/>
      <c r="DI619" s="73"/>
      <c r="DJ619" s="73"/>
      <c r="DK619" s="73"/>
      <c r="DL619" s="73"/>
      <c r="DM619" s="73"/>
      <c r="DN619" s="73"/>
      <c r="DO619" s="73"/>
      <c r="DP619" s="73"/>
      <c r="DQ619" s="73"/>
      <c r="DR619" s="73"/>
      <c r="DS619" s="73"/>
      <c r="DT619" s="73"/>
      <c r="DU619" s="73"/>
      <c r="DV619" s="73"/>
      <c r="DW619" s="73"/>
      <c r="DX619" s="73"/>
      <c r="DY619" s="73"/>
      <c r="DZ619" s="73"/>
      <c r="EA619" s="73"/>
      <c r="EB619" s="73"/>
      <c r="EC619" s="73"/>
      <c r="ED619" s="73"/>
      <c r="EE619" s="73"/>
      <c r="EF619" s="73"/>
      <c r="EG619" s="73"/>
      <c r="EH619" s="73"/>
      <c r="EI619" s="73"/>
      <c r="EJ619" s="73"/>
      <c r="EK619" s="73"/>
      <c r="EL619" s="73"/>
      <c r="EM619" s="73"/>
      <c r="EN619" s="73"/>
      <c r="EO619" s="73"/>
      <c r="EP619" s="73"/>
      <c r="EQ619" s="73"/>
      <c r="ER619" s="73"/>
      <c r="ES619" s="73"/>
      <c r="ET619" s="73"/>
      <c r="EU619" s="73"/>
      <c r="EV619" s="73"/>
      <c r="EW619" s="73"/>
      <c r="EX619" s="73"/>
      <c r="EY619" s="73"/>
      <c r="EZ619" s="73"/>
      <c r="FA619" s="73"/>
      <c r="FB619" s="73"/>
      <c r="FC619" s="73"/>
      <c r="FD619" s="73"/>
      <c r="FE619" s="73"/>
      <c r="FF619" s="73"/>
      <c r="FG619" s="73"/>
      <c r="FH619" s="73"/>
      <c r="FI619" s="73"/>
      <c r="FJ619" s="73"/>
      <c r="FK619" s="73"/>
      <c r="FL619" s="73"/>
      <c r="FM619" s="73"/>
      <c r="FN619" s="73"/>
      <c r="FO619" s="73"/>
      <c r="FP619" s="73"/>
      <c r="FQ619" s="73"/>
      <c r="FR619" s="73"/>
      <c r="FS619" s="73"/>
      <c r="FT619" s="73"/>
      <c r="FU619" s="73"/>
      <c r="FV619" s="73"/>
      <c r="FW619" s="73"/>
      <c r="FX619" s="73"/>
      <c r="FY619" s="73"/>
      <c r="FZ619" s="73"/>
      <c r="GA619" s="73"/>
      <c r="GB619" s="73"/>
      <c r="GC619" s="73"/>
      <c r="GD619" s="73"/>
      <c r="GE619" s="73"/>
      <c r="GF619" s="73"/>
      <c r="GG619" s="73"/>
      <c r="GH619" s="73"/>
      <c r="GI619" s="73"/>
      <c r="GJ619" s="73"/>
      <c r="GK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c r="JD619" s="73"/>
      <c r="JE619" s="73"/>
      <c r="JF619" s="73"/>
      <c r="JG619" s="73"/>
      <c r="JH619" s="73"/>
      <c r="JI619" s="73"/>
      <c r="JJ619" s="73"/>
      <c r="JK619" s="73"/>
      <c r="JL619" s="73"/>
      <c r="JM619" s="73"/>
      <c r="JN619" s="73"/>
      <c r="JO619" s="73"/>
      <c r="JP619" s="73"/>
      <c r="JQ619" s="73"/>
      <c r="JR619" s="73"/>
      <c r="JS619" s="73"/>
      <c r="JT619" s="73"/>
      <c r="JU619" s="73"/>
      <c r="JV619" s="73"/>
      <c r="JW619" s="73"/>
      <c r="JX619" s="73"/>
      <c r="JY619" s="73"/>
      <c r="JZ619" s="73"/>
      <c r="KA619" s="73"/>
      <c r="KB619" s="73"/>
      <c r="KC619" s="73"/>
      <c r="KD619" s="73"/>
      <c r="KE619" s="73"/>
      <c r="KF619" s="73"/>
      <c r="KG619" s="73"/>
    </row>
    <row r="620" spans="1:293" s="153" customFormat="1" x14ac:dyDescent="0.25">
      <c r="A620" s="233">
        <v>31</v>
      </c>
      <c r="B620" s="234" t="s">
        <v>1245</v>
      </c>
      <c r="C620" s="234"/>
      <c r="D620" s="235">
        <v>20151310</v>
      </c>
      <c r="E620" s="236" t="s">
        <v>393</v>
      </c>
      <c r="F620" s="244" t="s">
        <v>2469</v>
      </c>
      <c r="G620" s="238" t="s">
        <v>24</v>
      </c>
      <c r="H620" s="238" t="s">
        <v>2966</v>
      </c>
      <c r="I620" s="238" t="s">
        <v>12</v>
      </c>
      <c r="J620" s="236" t="s">
        <v>45</v>
      </c>
      <c r="K620" s="236"/>
      <c r="L620" s="239">
        <v>595477000</v>
      </c>
      <c r="M620" s="239">
        <v>0</v>
      </c>
      <c r="N620" s="138">
        <v>197407000</v>
      </c>
      <c r="O620" s="138"/>
      <c r="P620" s="139">
        <v>0</v>
      </c>
      <c r="Q620" s="139">
        <v>0</v>
      </c>
      <c r="R620" s="139">
        <v>0</v>
      </c>
      <c r="S620" s="139">
        <v>0</v>
      </c>
      <c r="T620" s="139">
        <v>0</v>
      </c>
      <c r="U620" s="139">
        <v>0</v>
      </c>
      <c r="V620" s="139">
        <v>0</v>
      </c>
      <c r="W620" s="139">
        <v>507000</v>
      </c>
      <c r="X620" s="139">
        <v>0</v>
      </c>
      <c r="Y620" s="140">
        <v>0</v>
      </c>
      <c r="Z620" s="140">
        <v>0</v>
      </c>
      <c r="AA620" s="140">
        <v>196900000</v>
      </c>
      <c r="AB620" s="139">
        <v>0</v>
      </c>
      <c r="AC620" s="139">
        <v>0</v>
      </c>
      <c r="AD620" s="139">
        <v>507000</v>
      </c>
      <c r="AE620" s="141">
        <v>196900000</v>
      </c>
      <c r="AF620" s="141">
        <v>197407000</v>
      </c>
      <c r="AG620" s="139">
        <v>398070000</v>
      </c>
      <c r="AH620" s="241">
        <v>0</v>
      </c>
      <c r="AI620" s="241" t="s">
        <v>1417</v>
      </c>
      <c r="AJ620" s="242">
        <v>41974</v>
      </c>
      <c r="AK620" s="242">
        <v>42369</v>
      </c>
      <c r="AL620" s="236" t="s">
        <v>394</v>
      </c>
      <c r="AM620" s="236" t="s">
        <v>395</v>
      </c>
      <c r="AN620" s="243" t="s">
        <v>257</v>
      </c>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c r="CA620" s="73"/>
      <c r="CB620" s="73"/>
      <c r="CC620" s="73"/>
      <c r="CD620" s="73"/>
      <c r="CE620" s="73"/>
      <c r="CF620" s="73"/>
      <c r="CG620" s="73"/>
      <c r="CH620" s="73"/>
      <c r="CI620" s="73"/>
      <c r="CJ620" s="73"/>
      <c r="CK620" s="73"/>
      <c r="CL620" s="73"/>
      <c r="CM620" s="73"/>
      <c r="CN620" s="73"/>
      <c r="CO620" s="73"/>
      <c r="CP620" s="73"/>
      <c r="CQ620" s="73"/>
      <c r="CR620" s="73"/>
      <c r="CS620" s="73"/>
      <c r="CT620" s="73"/>
      <c r="CU620" s="73"/>
      <c r="CV620" s="73"/>
      <c r="CW620" s="73"/>
      <c r="CX620" s="73"/>
      <c r="CY620" s="73"/>
      <c r="CZ620" s="73"/>
      <c r="DA620" s="73"/>
      <c r="DB620" s="73"/>
      <c r="DC620" s="73"/>
      <c r="DD620" s="73"/>
      <c r="DE620" s="73"/>
      <c r="DF620" s="73"/>
      <c r="DG620" s="73"/>
      <c r="DH620" s="73"/>
      <c r="DI620" s="73"/>
      <c r="DJ620" s="73"/>
      <c r="DK620" s="73"/>
      <c r="DL620" s="73"/>
      <c r="DM620" s="73"/>
      <c r="DN620" s="73"/>
      <c r="DO620" s="73"/>
      <c r="DP620" s="73"/>
      <c r="DQ620" s="73"/>
      <c r="DR620" s="73"/>
      <c r="DS620" s="73"/>
      <c r="DT620" s="73"/>
      <c r="DU620" s="73"/>
      <c r="DV620" s="73"/>
      <c r="DW620" s="73"/>
      <c r="DX620" s="73"/>
      <c r="DY620" s="73"/>
      <c r="DZ620" s="73"/>
      <c r="EA620" s="73"/>
      <c r="EB620" s="73"/>
      <c r="EC620" s="73"/>
      <c r="ED620" s="73"/>
      <c r="EE620" s="73"/>
      <c r="EF620" s="73"/>
      <c r="EG620" s="73"/>
      <c r="EH620" s="73"/>
      <c r="EI620" s="73"/>
      <c r="EJ620" s="73"/>
      <c r="EK620" s="73"/>
      <c r="EL620" s="73"/>
      <c r="EM620" s="73"/>
      <c r="EN620" s="73"/>
      <c r="EO620" s="73"/>
      <c r="EP620" s="73"/>
      <c r="EQ620" s="73"/>
      <c r="ER620" s="73"/>
      <c r="ES620" s="73"/>
      <c r="ET620" s="73"/>
      <c r="EU620" s="73"/>
      <c r="EV620" s="73"/>
      <c r="EW620" s="73"/>
      <c r="EX620" s="73"/>
      <c r="EY620" s="73"/>
      <c r="EZ620" s="73"/>
      <c r="FA620" s="73"/>
      <c r="FB620" s="73"/>
      <c r="FC620" s="73"/>
      <c r="FD620" s="73"/>
      <c r="FE620" s="73"/>
      <c r="FF620" s="73"/>
      <c r="FG620" s="73"/>
      <c r="FH620" s="73"/>
      <c r="FI620" s="73"/>
      <c r="FJ620" s="73"/>
      <c r="FK620" s="73"/>
      <c r="FL620" s="73"/>
      <c r="FM620" s="73"/>
      <c r="FN620" s="73"/>
      <c r="FO620" s="73"/>
      <c r="FP620" s="73"/>
      <c r="FQ620" s="73"/>
      <c r="FR620" s="73"/>
      <c r="FS620" s="73"/>
      <c r="FT620" s="73"/>
      <c r="FU620" s="73"/>
      <c r="FV620" s="73"/>
      <c r="FW620" s="73"/>
      <c r="FX620" s="73"/>
      <c r="FY620" s="73"/>
      <c r="FZ620" s="73"/>
      <c r="GA620" s="73"/>
      <c r="GB620" s="73"/>
      <c r="GC620" s="73"/>
      <c r="GD620" s="73"/>
      <c r="GE620" s="73"/>
      <c r="GF620" s="73"/>
      <c r="GG620" s="73"/>
      <c r="GH620" s="73"/>
      <c r="GI620" s="73"/>
      <c r="GJ620" s="73"/>
      <c r="GK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c r="JD620" s="73"/>
      <c r="JE620" s="73"/>
      <c r="JF620" s="73"/>
      <c r="JG620" s="73"/>
      <c r="JH620" s="73"/>
      <c r="JI620" s="73"/>
      <c r="JJ620" s="73"/>
      <c r="JK620" s="73"/>
      <c r="JL620" s="73"/>
      <c r="JM620" s="73"/>
      <c r="JN620" s="73"/>
      <c r="JO620" s="73"/>
      <c r="JP620" s="73"/>
      <c r="JQ620" s="73"/>
      <c r="JR620" s="73"/>
      <c r="JS620" s="73"/>
      <c r="JT620" s="73"/>
      <c r="JU620" s="73"/>
      <c r="JV620" s="73"/>
      <c r="JW620" s="73"/>
      <c r="JX620" s="73"/>
      <c r="JY620" s="73"/>
      <c r="JZ620" s="73"/>
      <c r="KA620" s="73"/>
      <c r="KB620" s="73"/>
      <c r="KC620" s="73"/>
      <c r="KD620" s="73"/>
      <c r="KE620" s="73"/>
      <c r="KF620" s="73"/>
      <c r="KG620" s="73"/>
    </row>
    <row r="621" spans="1:293" s="153" customFormat="1" x14ac:dyDescent="0.25">
      <c r="A621" s="233">
        <v>31</v>
      </c>
      <c r="B621" s="234" t="s">
        <v>1245</v>
      </c>
      <c r="C621" s="234"/>
      <c r="D621" s="235">
        <v>20151325</v>
      </c>
      <c r="E621" s="236" t="s">
        <v>334</v>
      </c>
      <c r="F621" s="244" t="s">
        <v>2469</v>
      </c>
      <c r="G621" s="238" t="s">
        <v>16</v>
      </c>
      <c r="H621" s="238" t="s">
        <v>39</v>
      </c>
      <c r="I621" s="238" t="s">
        <v>12</v>
      </c>
      <c r="J621" s="236" t="s">
        <v>45</v>
      </c>
      <c r="K621" s="236"/>
      <c r="L621" s="239">
        <v>618133000</v>
      </c>
      <c r="M621" s="239">
        <v>0</v>
      </c>
      <c r="N621" s="138">
        <v>244050000</v>
      </c>
      <c r="O621" s="138"/>
      <c r="P621" s="139">
        <v>0</v>
      </c>
      <c r="Q621" s="139">
        <v>7700000</v>
      </c>
      <c r="R621" s="139">
        <v>3850000</v>
      </c>
      <c r="S621" s="139">
        <v>3468333</v>
      </c>
      <c r="T621" s="139">
        <v>5080000</v>
      </c>
      <c r="U621" s="139">
        <v>5328333</v>
      </c>
      <c r="V621" s="139">
        <v>10435000</v>
      </c>
      <c r="W621" s="139">
        <v>9185000</v>
      </c>
      <c r="X621" s="139">
        <v>5315000</v>
      </c>
      <c r="Y621" s="140">
        <v>2965000</v>
      </c>
      <c r="Z621" s="140">
        <v>63829795</v>
      </c>
      <c r="AA621" s="140">
        <v>126883372</v>
      </c>
      <c r="AB621" s="139">
        <v>11550000</v>
      </c>
      <c r="AC621" s="139">
        <v>13876666</v>
      </c>
      <c r="AD621" s="139">
        <v>24935000</v>
      </c>
      <c r="AE621" s="141">
        <v>193678167</v>
      </c>
      <c r="AF621" s="141">
        <v>244039833</v>
      </c>
      <c r="AG621" s="139">
        <v>374093167</v>
      </c>
      <c r="AH621" s="241">
        <v>4.1134619895718233E-2</v>
      </c>
      <c r="AI621" s="241" t="s">
        <v>1418</v>
      </c>
      <c r="AJ621" s="242">
        <v>41883</v>
      </c>
      <c r="AK621" s="242">
        <v>42369</v>
      </c>
      <c r="AL621" s="236" t="s">
        <v>335</v>
      </c>
      <c r="AM621" s="236" t="s">
        <v>336</v>
      </c>
      <c r="AN621" s="243" t="s">
        <v>257</v>
      </c>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c r="CA621" s="73"/>
      <c r="CB621" s="73"/>
      <c r="CC621" s="73"/>
      <c r="CD621" s="73"/>
      <c r="CE621" s="73"/>
      <c r="CF621" s="73"/>
      <c r="CG621" s="73"/>
      <c r="CH621" s="73"/>
      <c r="CI621" s="73"/>
      <c r="CJ621" s="73"/>
      <c r="CK621" s="73"/>
      <c r="CL621" s="73"/>
      <c r="CM621" s="73"/>
      <c r="CN621" s="73"/>
      <c r="CO621" s="73"/>
      <c r="CP621" s="73"/>
      <c r="CQ621" s="73"/>
      <c r="CR621" s="73"/>
      <c r="CS621" s="73"/>
      <c r="CT621" s="73"/>
      <c r="CU621" s="73"/>
      <c r="CV621" s="73"/>
      <c r="CW621" s="73"/>
      <c r="CX621" s="73"/>
      <c r="CY621" s="73"/>
      <c r="CZ621" s="73"/>
      <c r="DA621" s="73"/>
      <c r="DB621" s="73"/>
      <c r="DC621" s="73"/>
      <c r="DD621" s="73"/>
      <c r="DE621" s="73"/>
      <c r="DF621" s="73"/>
      <c r="DG621" s="73"/>
      <c r="DH621" s="73"/>
      <c r="DI621" s="73"/>
      <c r="DJ621" s="73"/>
      <c r="DK621" s="73"/>
      <c r="DL621" s="73"/>
      <c r="DM621" s="73"/>
      <c r="DN621" s="73"/>
      <c r="DO621" s="73"/>
      <c r="DP621" s="73"/>
      <c r="DQ621" s="73"/>
      <c r="DR621" s="73"/>
      <c r="DS621" s="73"/>
      <c r="DT621" s="73"/>
      <c r="DU621" s="73"/>
      <c r="DV621" s="73"/>
      <c r="DW621" s="73"/>
      <c r="DX621" s="73"/>
      <c r="DY621" s="73"/>
      <c r="DZ621" s="73"/>
      <c r="EA621" s="73"/>
      <c r="EB621" s="73"/>
      <c r="EC621" s="73"/>
      <c r="ED621" s="73"/>
      <c r="EE621" s="73"/>
      <c r="EF621" s="73"/>
      <c r="EG621" s="73"/>
      <c r="EH621" s="73"/>
      <c r="EI621" s="73"/>
      <c r="EJ621" s="73"/>
      <c r="EK621" s="73"/>
      <c r="EL621" s="73"/>
      <c r="EM621" s="73"/>
      <c r="EN621" s="73"/>
      <c r="EO621" s="73"/>
      <c r="EP621" s="73"/>
      <c r="EQ621" s="73"/>
      <c r="ER621" s="73"/>
      <c r="ES621" s="73"/>
      <c r="ET621" s="73"/>
      <c r="EU621" s="73"/>
      <c r="EV621" s="73"/>
      <c r="EW621" s="73"/>
      <c r="EX621" s="73"/>
      <c r="EY621" s="73"/>
      <c r="EZ621" s="73"/>
      <c r="FA621" s="73"/>
      <c r="FB621" s="73"/>
      <c r="FC621" s="73"/>
      <c r="FD621" s="73"/>
      <c r="FE621" s="73"/>
      <c r="FF621" s="73"/>
      <c r="FG621" s="73"/>
      <c r="FH621" s="73"/>
      <c r="FI621" s="73"/>
      <c r="FJ621" s="73"/>
      <c r="FK621" s="73"/>
      <c r="FL621" s="73"/>
      <c r="FM621" s="73"/>
      <c r="FN621" s="73"/>
      <c r="FO621" s="73"/>
      <c r="FP621" s="73"/>
      <c r="FQ621" s="73"/>
      <c r="FR621" s="73"/>
      <c r="FS621" s="73"/>
      <c r="FT621" s="73"/>
      <c r="FU621" s="73"/>
      <c r="FV621" s="73"/>
      <c r="FW621" s="73"/>
      <c r="FX621" s="73"/>
      <c r="FY621" s="73"/>
      <c r="FZ621" s="73"/>
      <c r="GA621" s="73"/>
      <c r="GB621" s="73"/>
      <c r="GC621" s="73"/>
      <c r="GD621" s="73"/>
      <c r="GE621" s="73"/>
      <c r="GF621" s="73"/>
      <c r="GG621" s="73"/>
      <c r="GH621" s="73"/>
      <c r="GI621" s="73"/>
      <c r="GJ621" s="73"/>
      <c r="GK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c r="JD621" s="73"/>
      <c r="JE621" s="73"/>
      <c r="JF621" s="73"/>
      <c r="JG621" s="73"/>
      <c r="JH621" s="73"/>
      <c r="JI621" s="73"/>
      <c r="JJ621" s="73"/>
      <c r="JK621" s="73"/>
      <c r="JL621" s="73"/>
      <c r="JM621" s="73"/>
      <c r="JN621" s="73"/>
      <c r="JO621" s="73"/>
      <c r="JP621" s="73"/>
      <c r="JQ621" s="73"/>
      <c r="JR621" s="73"/>
      <c r="JS621" s="73"/>
      <c r="JT621" s="73"/>
      <c r="JU621" s="73"/>
      <c r="JV621" s="73"/>
      <c r="JW621" s="73"/>
      <c r="JX621" s="73"/>
      <c r="JY621" s="73"/>
      <c r="JZ621" s="73"/>
      <c r="KA621" s="73"/>
      <c r="KB621" s="73"/>
      <c r="KC621" s="73"/>
      <c r="KD621" s="73"/>
      <c r="KE621" s="73"/>
      <c r="KF621" s="73"/>
      <c r="KG621" s="73"/>
    </row>
    <row r="622" spans="1:293" s="153" customFormat="1" x14ac:dyDescent="0.25">
      <c r="A622" s="233">
        <v>31</v>
      </c>
      <c r="B622" s="234" t="s">
        <v>1245</v>
      </c>
      <c r="C622" s="234"/>
      <c r="D622" s="235">
        <v>20151413</v>
      </c>
      <c r="E622" s="236" t="s">
        <v>444</v>
      </c>
      <c r="F622" s="244" t="s">
        <v>2469</v>
      </c>
      <c r="G622" s="238" t="s">
        <v>16</v>
      </c>
      <c r="H622" s="238" t="s">
        <v>79</v>
      </c>
      <c r="I622" s="238" t="s">
        <v>12</v>
      </c>
      <c r="J622" s="236" t="s">
        <v>45</v>
      </c>
      <c r="K622" s="236"/>
      <c r="L622" s="239">
        <v>997257000</v>
      </c>
      <c r="M622" s="239">
        <v>772000843</v>
      </c>
      <c r="N622" s="138">
        <v>176198000</v>
      </c>
      <c r="O622" s="138"/>
      <c r="P622" s="139">
        <v>0</v>
      </c>
      <c r="Q622" s="139">
        <v>1040000</v>
      </c>
      <c r="R622" s="139">
        <v>0</v>
      </c>
      <c r="S622" s="139">
        <v>0</v>
      </c>
      <c r="T622" s="139">
        <v>85292208</v>
      </c>
      <c r="U622" s="139">
        <v>43780872</v>
      </c>
      <c r="V622" s="139"/>
      <c r="W622" s="139"/>
      <c r="X622" s="139"/>
      <c r="Y622" s="140">
        <v>46084588</v>
      </c>
      <c r="Z622" s="140">
        <v>0</v>
      </c>
      <c r="AA622" s="140">
        <v>0</v>
      </c>
      <c r="AB622" s="139">
        <v>1040000</v>
      </c>
      <c r="AC622" s="139">
        <v>129073080</v>
      </c>
      <c r="AD622" s="139">
        <v>0</v>
      </c>
      <c r="AE622" s="141">
        <v>46084588</v>
      </c>
      <c r="AF622" s="141">
        <v>176197668</v>
      </c>
      <c r="AG622" s="139">
        <v>49058489</v>
      </c>
      <c r="AH622" s="241">
        <v>0.90459522770960743</v>
      </c>
      <c r="AI622" s="241" t="s">
        <v>1416</v>
      </c>
      <c r="AJ622" s="242">
        <v>41274</v>
      </c>
      <c r="AK622" s="242">
        <v>42369</v>
      </c>
      <c r="AL622" s="236" t="s">
        <v>445</v>
      </c>
      <c r="AM622" s="236" t="s">
        <v>446</v>
      </c>
      <c r="AN622" s="243" t="s">
        <v>257</v>
      </c>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c r="CA622" s="73"/>
      <c r="CB622" s="73"/>
      <c r="CC622" s="73"/>
      <c r="CD622" s="73"/>
      <c r="CE622" s="73"/>
      <c r="CF622" s="73"/>
      <c r="CG622" s="73"/>
      <c r="CH622" s="73"/>
      <c r="CI622" s="73"/>
      <c r="CJ622" s="73"/>
      <c r="CK622" s="73"/>
      <c r="CL622" s="73"/>
      <c r="CM622" s="73"/>
      <c r="CN622" s="73"/>
      <c r="CO622" s="73"/>
      <c r="CP622" s="73"/>
      <c r="CQ622" s="73"/>
      <c r="CR622" s="73"/>
      <c r="CS622" s="73"/>
      <c r="CT622" s="73"/>
      <c r="CU622" s="73"/>
      <c r="CV622" s="73"/>
      <c r="CW622" s="73"/>
      <c r="CX622" s="73"/>
      <c r="CY622" s="73"/>
      <c r="CZ622" s="73"/>
      <c r="DA622" s="73"/>
      <c r="DB622" s="73"/>
      <c r="DC622" s="73"/>
      <c r="DD622" s="73"/>
      <c r="DE622" s="73"/>
      <c r="DF622" s="73"/>
      <c r="DG622" s="73"/>
      <c r="DH622" s="73"/>
      <c r="DI622" s="73"/>
      <c r="DJ622" s="73"/>
      <c r="DK622" s="73"/>
      <c r="DL622" s="73"/>
      <c r="DM622" s="73"/>
      <c r="DN622" s="73"/>
      <c r="DO622" s="73"/>
      <c r="DP622" s="73"/>
      <c r="DQ622" s="73"/>
      <c r="DR622" s="73"/>
      <c r="DS622" s="73"/>
      <c r="DT622" s="73"/>
      <c r="DU622" s="73"/>
      <c r="DV622" s="73"/>
      <c r="DW622" s="73"/>
      <c r="DX622" s="73"/>
      <c r="DY622" s="73"/>
      <c r="DZ622" s="73"/>
      <c r="EA622" s="73"/>
      <c r="EB622" s="73"/>
      <c r="EC622" s="73"/>
      <c r="ED622" s="73"/>
      <c r="EE622" s="73"/>
      <c r="EF622" s="73"/>
      <c r="EG622" s="73"/>
      <c r="EH622" s="73"/>
      <c r="EI622" s="73"/>
      <c r="EJ622" s="73"/>
      <c r="EK622" s="73"/>
      <c r="EL622" s="73"/>
      <c r="EM622" s="73"/>
      <c r="EN622" s="73"/>
      <c r="EO622" s="73"/>
      <c r="EP622" s="73"/>
      <c r="EQ622" s="73"/>
      <c r="ER622" s="73"/>
      <c r="ES622" s="73"/>
      <c r="ET622" s="73"/>
      <c r="EU622" s="73"/>
      <c r="EV622" s="73"/>
      <c r="EW622" s="73"/>
      <c r="EX622" s="73"/>
      <c r="EY622" s="73"/>
      <c r="EZ622" s="73"/>
      <c r="FA622" s="73"/>
      <c r="FB622" s="73"/>
      <c r="FC622" s="73"/>
      <c r="FD622" s="73"/>
      <c r="FE622" s="73"/>
      <c r="FF622" s="73"/>
      <c r="FG622" s="73"/>
      <c r="FH622" s="73"/>
      <c r="FI622" s="73"/>
      <c r="FJ622" s="73"/>
      <c r="FK622" s="73"/>
      <c r="FL622" s="73"/>
      <c r="FM622" s="73"/>
      <c r="FN622" s="73"/>
      <c r="FO622" s="73"/>
      <c r="FP622" s="73"/>
      <c r="FQ622" s="73"/>
      <c r="FR622" s="73"/>
      <c r="FS622" s="73"/>
      <c r="FT622" s="73"/>
      <c r="FU622" s="73"/>
      <c r="FV622" s="73"/>
      <c r="FW622" s="73"/>
      <c r="FX622" s="73"/>
      <c r="FY622" s="73"/>
      <c r="FZ622" s="73"/>
      <c r="GA622" s="73"/>
      <c r="GB622" s="73"/>
      <c r="GC622" s="73"/>
      <c r="GD622" s="73"/>
      <c r="GE622" s="73"/>
      <c r="GF622" s="73"/>
      <c r="GG622" s="73"/>
      <c r="GH622" s="73"/>
      <c r="GI622" s="73"/>
      <c r="GJ622" s="73"/>
      <c r="GK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c r="JD622" s="73"/>
      <c r="JE622" s="73"/>
      <c r="JF622" s="73"/>
      <c r="JG622" s="73"/>
      <c r="JH622" s="73"/>
      <c r="JI622" s="73"/>
      <c r="JJ622" s="73"/>
      <c r="JK622" s="73"/>
      <c r="JL622" s="73"/>
      <c r="JM622" s="73"/>
      <c r="JN622" s="73"/>
      <c r="JO622" s="73"/>
      <c r="JP622" s="73"/>
      <c r="JQ622" s="73"/>
      <c r="JR622" s="73"/>
      <c r="JS622" s="73"/>
      <c r="JT622" s="73"/>
      <c r="JU622" s="73"/>
      <c r="JV622" s="73"/>
      <c r="JW622" s="73"/>
      <c r="JX622" s="73"/>
      <c r="JY622" s="73"/>
      <c r="JZ622" s="73"/>
      <c r="KA622" s="73"/>
      <c r="KB622" s="73"/>
      <c r="KC622" s="73"/>
      <c r="KD622" s="73"/>
      <c r="KE622" s="73"/>
      <c r="KF622" s="73"/>
      <c r="KG622" s="73"/>
    </row>
    <row r="623" spans="1:293" s="153" customFormat="1" x14ac:dyDescent="0.25">
      <c r="A623" s="233">
        <v>31</v>
      </c>
      <c r="B623" s="234" t="s">
        <v>1245</v>
      </c>
      <c r="C623" s="234"/>
      <c r="D623" s="235">
        <v>20151476</v>
      </c>
      <c r="E623" s="236" t="s">
        <v>59</v>
      </c>
      <c r="F623" s="244" t="s">
        <v>2469</v>
      </c>
      <c r="G623" s="238" t="s">
        <v>16</v>
      </c>
      <c r="H623" s="244" t="s">
        <v>2491</v>
      </c>
      <c r="I623" s="238" t="s">
        <v>12</v>
      </c>
      <c r="J623" s="236" t="s">
        <v>45</v>
      </c>
      <c r="K623" s="236"/>
      <c r="L623" s="239">
        <v>847828000</v>
      </c>
      <c r="M623" s="239">
        <v>719347183</v>
      </c>
      <c r="N623" s="138">
        <v>128027000</v>
      </c>
      <c r="O623" s="138"/>
      <c r="P623" s="139">
        <v>0</v>
      </c>
      <c r="Q623" s="139">
        <v>54014138</v>
      </c>
      <c r="R623" s="139">
        <v>67491225</v>
      </c>
      <c r="S623" s="139">
        <v>5927762</v>
      </c>
      <c r="T623" s="139">
        <v>0</v>
      </c>
      <c r="U623" s="139">
        <v>0</v>
      </c>
      <c r="V623" s="139"/>
      <c r="W623" s="139"/>
      <c r="X623" s="139"/>
      <c r="Y623" s="140">
        <v>592776</v>
      </c>
      <c r="Z623" s="140">
        <v>0</v>
      </c>
      <c r="AA623" s="140">
        <v>0</v>
      </c>
      <c r="AB623" s="139">
        <v>121505363</v>
      </c>
      <c r="AC623" s="139">
        <v>5927762</v>
      </c>
      <c r="AD623" s="139">
        <v>0</v>
      </c>
      <c r="AE623" s="141">
        <v>592776</v>
      </c>
      <c r="AF623" s="141">
        <v>128025901</v>
      </c>
      <c r="AG623" s="139">
        <v>454916</v>
      </c>
      <c r="AH623" s="241">
        <v>0.99876404792738527</v>
      </c>
      <c r="AI623" s="241" t="s">
        <v>1416</v>
      </c>
      <c r="AJ623" s="242">
        <v>41267</v>
      </c>
      <c r="AK623" s="242"/>
      <c r="AL623" s="236" t="s">
        <v>60</v>
      </c>
      <c r="AM623" s="236" t="s">
        <v>61</v>
      </c>
      <c r="AN623" s="243" t="s">
        <v>257</v>
      </c>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c r="CA623" s="73"/>
      <c r="CB623" s="73"/>
      <c r="CC623" s="73"/>
      <c r="CD623" s="73"/>
      <c r="CE623" s="73"/>
      <c r="CF623" s="73"/>
      <c r="CG623" s="73"/>
      <c r="CH623" s="73"/>
      <c r="CI623" s="73"/>
      <c r="CJ623" s="73"/>
      <c r="CK623" s="73"/>
      <c r="CL623" s="73"/>
      <c r="CM623" s="73"/>
      <c r="CN623" s="73"/>
      <c r="CO623" s="73"/>
      <c r="CP623" s="73"/>
      <c r="CQ623" s="73"/>
      <c r="CR623" s="73"/>
      <c r="CS623" s="73"/>
      <c r="CT623" s="73"/>
      <c r="CU623" s="73"/>
      <c r="CV623" s="73"/>
      <c r="CW623" s="73"/>
      <c r="CX623" s="73"/>
      <c r="CY623" s="73"/>
      <c r="CZ623" s="73"/>
      <c r="DA623" s="73"/>
      <c r="DB623" s="73"/>
      <c r="DC623" s="73"/>
      <c r="DD623" s="73"/>
      <c r="DE623" s="73"/>
      <c r="DF623" s="73"/>
      <c r="DG623" s="73"/>
      <c r="DH623" s="73"/>
      <c r="DI623" s="73"/>
      <c r="DJ623" s="73"/>
      <c r="DK623" s="73"/>
      <c r="DL623" s="73"/>
      <c r="DM623" s="73"/>
      <c r="DN623" s="73"/>
      <c r="DO623" s="73"/>
      <c r="DP623" s="73"/>
      <c r="DQ623" s="73"/>
      <c r="DR623" s="73"/>
      <c r="DS623" s="73"/>
      <c r="DT623" s="73"/>
      <c r="DU623" s="73"/>
      <c r="DV623" s="73"/>
      <c r="DW623" s="73"/>
      <c r="DX623" s="73"/>
      <c r="DY623" s="73"/>
      <c r="DZ623" s="73"/>
      <c r="EA623" s="73"/>
      <c r="EB623" s="73"/>
      <c r="EC623" s="73"/>
      <c r="ED623" s="73"/>
      <c r="EE623" s="73"/>
      <c r="EF623" s="73"/>
      <c r="EG623" s="73"/>
      <c r="EH623" s="73"/>
      <c r="EI623" s="73"/>
      <c r="EJ623" s="73"/>
      <c r="EK623" s="73"/>
      <c r="EL623" s="73"/>
      <c r="EM623" s="73"/>
      <c r="EN623" s="73"/>
      <c r="EO623" s="73"/>
      <c r="EP623" s="73"/>
      <c r="EQ623" s="73"/>
      <c r="ER623" s="73"/>
      <c r="ES623" s="73"/>
      <c r="ET623" s="73"/>
      <c r="EU623" s="73"/>
      <c r="EV623" s="73"/>
      <c r="EW623" s="73"/>
      <c r="EX623" s="73"/>
      <c r="EY623" s="73"/>
      <c r="EZ623" s="73"/>
      <c r="FA623" s="73"/>
      <c r="FB623" s="73"/>
      <c r="FC623" s="73"/>
      <c r="FD623" s="73"/>
      <c r="FE623" s="73"/>
      <c r="FF623" s="73"/>
      <c r="FG623" s="73"/>
      <c r="FH623" s="73"/>
      <c r="FI623" s="73"/>
      <c r="FJ623" s="73"/>
      <c r="FK623" s="73"/>
      <c r="FL623" s="73"/>
      <c r="FM623" s="73"/>
      <c r="FN623" s="73"/>
      <c r="FO623" s="73"/>
      <c r="FP623" s="73"/>
      <c r="FQ623" s="73"/>
      <c r="FR623" s="73"/>
      <c r="FS623" s="73"/>
      <c r="FT623" s="73"/>
      <c r="FU623" s="73"/>
      <c r="FV623" s="73"/>
      <c r="FW623" s="73"/>
      <c r="FX623" s="73"/>
      <c r="FY623" s="73"/>
      <c r="FZ623" s="73"/>
      <c r="GA623" s="73"/>
      <c r="GB623" s="73"/>
      <c r="GC623" s="73"/>
      <c r="GD623" s="73"/>
      <c r="GE623" s="73"/>
      <c r="GF623" s="73"/>
      <c r="GG623" s="73"/>
      <c r="GH623" s="73"/>
      <c r="GI623" s="73"/>
      <c r="GJ623" s="73"/>
      <c r="GK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c r="JD623" s="73"/>
      <c r="JE623" s="73"/>
      <c r="JF623" s="73"/>
      <c r="JG623" s="73"/>
      <c r="JH623" s="73"/>
      <c r="JI623" s="73"/>
      <c r="JJ623" s="73"/>
      <c r="JK623" s="73"/>
      <c r="JL623" s="73"/>
      <c r="JM623" s="73"/>
      <c r="JN623" s="73"/>
      <c r="JO623" s="73"/>
      <c r="JP623" s="73"/>
      <c r="JQ623" s="73"/>
      <c r="JR623" s="73"/>
      <c r="JS623" s="73"/>
      <c r="JT623" s="73"/>
      <c r="JU623" s="73"/>
      <c r="JV623" s="73"/>
      <c r="JW623" s="73"/>
      <c r="JX623" s="73"/>
      <c r="JY623" s="73"/>
      <c r="JZ623" s="73"/>
      <c r="KA623" s="73"/>
      <c r="KB623" s="73"/>
      <c r="KC623" s="73"/>
      <c r="KD623" s="73"/>
      <c r="KE623" s="73"/>
      <c r="KF623" s="73"/>
      <c r="KG623" s="73"/>
    </row>
    <row r="624" spans="1:293" s="153" customFormat="1" x14ac:dyDescent="0.25">
      <c r="A624" s="233">
        <v>31</v>
      </c>
      <c r="B624" s="234" t="s">
        <v>1245</v>
      </c>
      <c r="C624" s="234"/>
      <c r="D624" s="235">
        <v>20154903</v>
      </c>
      <c r="E624" s="236" t="s">
        <v>1230</v>
      </c>
      <c r="F624" s="244" t="s">
        <v>2469</v>
      </c>
      <c r="G624" s="238" t="s">
        <v>16</v>
      </c>
      <c r="H624" s="238" t="s">
        <v>256</v>
      </c>
      <c r="I624" s="238" t="s">
        <v>12</v>
      </c>
      <c r="J624" s="236" t="s">
        <v>45</v>
      </c>
      <c r="K624" s="236"/>
      <c r="L624" s="239">
        <v>251245000</v>
      </c>
      <c r="M624" s="239">
        <v>246556953</v>
      </c>
      <c r="N624" s="138">
        <v>67000</v>
      </c>
      <c r="O624" s="138"/>
      <c r="P624" s="139">
        <v>0</v>
      </c>
      <c r="Q624" s="139">
        <v>0</v>
      </c>
      <c r="R624" s="139">
        <v>0</v>
      </c>
      <c r="S624" s="139">
        <v>65633</v>
      </c>
      <c r="T624" s="139">
        <v>0</v>
      </c>
      <c r="U624" s="139">
        <v>0</v>
      </c>
      <c r="V624" s="139"/>
      <c r="W624" s="139"/>
      <c r="X624" s="139"/>
      <c r="Y624" s="140">
        <v>0</v>
      </c>
      <c r="Z624" s="140">
        <v>0</v>
      </c>
      <c r="AA624" s="140">
        <v>0</v>
      </c>
      <c r="AB624" s="139">
        <v>0</v>
      </c>
      <c r="AC624" s="139">
        <v>65633</v>
      </c>
      <c r="AD624" s="139">
        <v>0</v>
      </c>
      <c r="AE624" s="141">
        <v>0</v>
      </c>
      <c r="AF624" s="141">
        <v>65633</v>
      </c>
      <c r="AG624" s="139">
        <v>4622414</v>
      </c>
      <c r="AH624" s="241">
        <v>0.98160196620828277</v>
      </c>
      <c r="AI624" s="241" t="s">
        <v>1423</v>
      </c>
      <c r="AJ624" s="242">
        <v>40858</v>
      </c>
      <c r="AK624" s="242">
        <v>42369</v>
      </c>
      <c r="AL624" s="236" t="s">
        <v>1231</v>
      </c>
      <c r="AM624" s="236" t="s">
        <v>1232</v>
      </c>
      <c r="AN624" s="243" t="s">
        <v>1211</v>
      </c>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c r="CA624" s="73"/>
      <c r="CB624" s="73"/>
      <c r="CC624" s="73"/>
      <c r="CD624" s="73"/>
      <c r="CE624" s="73"/>
      <c r="CF624" s="73"/>
      <c r="CG624" s="73"/>
      <c r="CH624" s="73"/>
      <c r="CI624" s="73"/>
      <c r="CJ624" s="73"/>
      <c r="CK624" s="73"/>
      <c r="CL624" s="73"/>
      <c r="CM624" s="73"/>
      <c r="CN624" s="73"/>
      <c r="CO624" s="73"/>
      <c r="CP624" s="73"/>
      <c r="CQ624" s="73"/>
      <c r="CR624" s="73"/>
      <c r="CS624" s="73"/>
      <c r="CT624" s="73"/>
      <c r="CU624" s="73"/>
      <c r="CV624" s="73"/>
      <c r="CW624" s="73"/>
      <c r="CX624" s="73"/>
      <c r="CY624" s="73"/>
      <c r="CZ624" s="73"/>
      <c r="DA624" s="73"/>
      <c r="DB624" s="73"/>
      <c r="DC624" s="73"/>
      <c r="DD624" s="73"/>
      <c r="DE624" s="73"/>
      <c r="DF624" s="73"/>
      <c r="DG624" s="73"/>
      <c r="DH624" s="73"/>
      <c r="DI624" s="73"/>
      <c r="DJ624" s="73"/>
      <c r="DK624" s="73"/>
      <c r="DL624" s="73"/>
      <c r="DM624" s="73"/>
      <c r="DN624" s="73"/>
      <c r="DO624" s="73"/>
      <c r="DP624" s="73"/>
      <c r="DQ624" s="73"/>
      <c r="DR624" s="73"/>
      <c r="DS624" s="73"/>
      <c r="DT624" s="73"/>
      <c r="DU624" s="73"/>
      <c r="DV624" s="73"/>
      <c r="DW624" s="73"/>
      <c r="DX624" s="73"/>
      <c r="DY624" s="73"/>
      <c r="DZ624" s="73"/>
      <c r="EA624" s="73"/>
      <c r="EB624" s="73"/>
      <c r="EC624" s="73"/>
      <c r="ED624" s="73"/>
      <c r="EE624" s="73"/>
      <c r="EF624" s="73"/>
      <c r="EG624" s="73"/>
      <c r="EH624" s="73"/>
      <c r="EI624" s="73"/>
      <c r="EJ624" s="73"/>
      <c r="EK624" s="73"/>
      <c r="EL624" s="73"/>
      <c r="EM624" s="73"/>
      <c r="EN624" s="73"/>
      <c r="EO624" s="73"/>
      <c r="EP624" s="73"/>
      <c r="EQ624" s="73"/>
      <c r="ER624" s="73"/>
      <c r="ES624" s="73"/>
      <c r="ET624" s="73"/>
      <c r="EU624" s="73"/>
      <c r="EV624" s="73"/>
      <c r="EW624" s="73"/>
      <c r="EX624" s="73"/>
      <c r="EY624" s="73"/>
      <c r="EZ624" s="73"/>
      <c r="FA624" s="73"/>
      <c r="FB624" s="73"/>
      <c r="FC624" s="73"/>
      <c r="FD624" s="73"/>
      <c r="FE624" s="73"/>
      <c r="FF624" s="73"/>
      <c r="FG624" s="73"/>
      <c r="FH624" s="73"/>
      <c r="FI624" s="73"/>
      <c r="FJ624" s="73"/>
      <c r="FK624" s="73"/>
      <c r="FL624" s="73"/>
      <c r="FM624" s="73"/>
      <c r="FN624" s="73"/>
      <c r="FO624" s="73"/>
      <c r="FP624" s="73"/>
      <c r="FQ624" s="73"/>
      <c r="FR624" s="73"/>
      <c r="FS624" s="73"/>
      <c r="FT624" s="73"/>
      <c r="FU624" s="73"/>
      <c r="FV624" s="73"/>
      <c r="FW624" s="73"/>
      <c r="FX624" s="73"/>
      <c r="FY624" s="73"/>
      <c r="FZ624" s="73"/>
      <c r="GA624" s="73"/>
      <c r="GB624" s="73"/>
      <c r="GC624" s="73"/>
      <c r="GD624" s="73"/>
      <c r="GE624" s="73"/>
      <c r="GF624" s="73"/>
      <c r="GG624" s="73"/>
      <c r="GH624" s="73"/>
      <c r="GI624" s="73"/>
      <c r="GJ624" s="73"/>
      <c r="GK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c r="JD624" s="73"/>
      <c r="JE624" s="73"/>
      <c r="JF624" s="73"/>
      <c r="JG624" s="73"/>
      <c r="JH624" s="73"/>
      <c r="JI624" s="73"/>
      <c r="JJ624" s="73"/>
      <c r="JK624" s="73"/>
      <c r="JL624" s="73"/>
      <c r="JM624" s="73"/>
      <c r="JN624" s="73"/>
      <c r="JO624" s="73"/>
      <c r="JP624" s="73"/>
      <c r="JQ624" s="73"/>
      <c r="JR624" s="73"/>
      <c r="JS624" s="73"/>
      <c r="JT624" s="73"/>
      <c r="JU624" s="73"/>
      <c r="JV624" s="73"/>
      <c r="JW624" s="73"/>
      <c r="JX624" s="73"/>
      <c r="JY624" s="73"/>
      <c r="JZ624" s="73"/>
      <c r="KA624" s="73"/>
      <c r="KB624" s="73"/>
      <c r="KC624" s="73"/>
      <c r="KD624" s="73"/>
      <c r="KE624" s="73"/>
      <c r="KF624" s="73"/>
      <c r="KG624" s="73"/>
    </row>
    <row r="625" spans="1:293" s="153" customFormat="1" x14ac:dyDescent="0.25">
      <c r="A625" s="233">
        <v>31</v>
      </c>
      <c r="B625" s="234" t="s">
        <v>1245</v>
      </c>
      <c r="C625" s="234"/>
      <c r="D625" s="235">
        <v>20155835</v>
      </c>
      <c r="E625" s="236" t="s">
        <v>206</v>
      </c>
      <c r="F625" s="244" t="s">
        <v>2469</v>
      </c>
      <c r="G625" s="238" t="s">
        <v>16</v>
      </c>
      <c r="H625" s="238" t="s">
        <v>63</v>
      </c>
      <c r="I625" s="238" t="s">
        <v>12</v>
      </c>
      <c r="J625" s="236" t="s">
        <v>45</v>
      </c>
      <c r="K625" s="236"/>
      <c r="L625" s="239">
        <v>1554980000</v>
      </c>
      <c r="M625" s="239">
        <v>1509318860</v>
      </c>
      <c r="N625" s="138">
        <v>11673000</v>
      </c>
      <c r="O625" s="138"/>
      <c r="P625" s="139">
        <v>0</v>
      </c>
      <c r="Q625" s="139">
        <v>0</v>
      </c>
      <c r="R625" s="139">
        <v>1387250</v>
      </c>
      <c r="S625" s="139">
        <v>1552489</v>
      </c>
      <c r="T625" s="139">
        <v>0</v>
      </c>
      <c r="U625" s="139">
        <v>0</v>
      </c>
      <c r="V625" s="139">
        <v>0</v>
      </c>
      <c r="W625" s="139">
        <v>0</v>
      </c>
      <c r="X625" s="139">
        <v>4837529</v>
      </c>
      <c r="Y625" s="140">
        <v>3506747</v>
      </c>
      <c r="Z625" s="140">
        <v>251695</v>
      </c>
      <c r="AA625" s="140">
        <v>96054</v>
      </c>
      <c r="AB625" s="139">
        <v>1387250</v>
      </c>
      <c r="AC625" s="139">
        <v>1552489</v>
      </c>
      <c r="AD625" s="139">
        <v>4837529</v>
      </c>
      <c r="AE625" s="141">
        <v>3854496</v>
      </c>
      <c r="AF625" s="141">
        <v>11631764</v>
      </c>
      <c r="AG625" s="139">
        <v>34029376</v>
      </c>
      <c r="AH625" s="241">
        <v>0.97252607686272496</v>
      </c>
      <c r="AI625" s="241" t="s">
        <v>1423</v>
      </c>
      <c r="AJ625" s="242">
        <v>40865</v>
      </c>
      <c r="AK625" s="242">
        <v>42185</v>
      </c>
      <c r="AL625" s="236" t="s">
        <v>207</v>
      </c>
      <c r="AM625" s="236" t="s">
        <v>208</v>
      </c>
      <c r="AN625" s="243" t="s">
        <v>136</v>
      </c>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c r="CA625" s="73"/>
      <c r="CB625" s="73"/>
      <c r="CC625" s="73"/>
      <c r="CD625" s="73"/>
      <c r="CE625" s="73"/>
      <c r="CF625" s="73"/>
      <c r="CG625" s="73"/>
      <c r="CH625" s="73"/>
      <c r="CI625" s="73"/>
      <c r="CJ625" s="73"/>
      <c r="CK625" s="73"/>
      <c r="CL625" s="73"/>
      <c r="CM625" s="73"/>
      <c r="CN625" s="73"/>
      <c r="CO625" s="73"/>
      <c r="CP625" s="73"/>
      <c r="CQ625" s="73"/>
      <c r="CR625" s="73"/>
      <c r="CS625" s="73"/>
      <c r="CT625" s="73"/>
      <c r="CU625" s="73"/>
      <c r="CV625" s="73"/>
      <c r="CW625" s="73"/>
      <c r="CX625" s="73"/>
      <c r="CY625" s="73"/>
      <c r="CZ625" s="73"/>
      <c r="DA625" s="73"/>
      <c r="DB625" s="73"/>
      <c r="DC625" s="73"/>
      <c r="DD625" s="73"/>
      <c r="DE625" s="73"/>
      <c r="DF625" s="73"/>
      <c r="DG625" s="73"/>
      <c r="DH625" s="73"/>
      <c r="DI625" s="73"/>
      <c r="DJ625" s="73"/>
      <c r="DK625" s="73"/>
      <c r="DL625" s="73"/>
      <c r="DM625" s="73"/>
      <c r="DN625" s="73"/>
      <c r="DO625" s="73"/>
      <c r="DP625" s="73"/>
      <c r="DQ625" s="73"/>
      <c r="DR625" s="73"/>
      <c r="DS625" s="73"/>
      <c r="DT625" s="73"/>
      <c r="DU625" s="73"/>
      <c r="DV625" s="73"/>
      <c r="DW625" s="73"/>
      <c r="DX625" s="73"/>
      <c r="DY625" s="73"/>
      <c r="DZ625" s="73"/>
      <c r="EA625" s="73"/>
      <c r="EB625" s="73"/>
      <c r="EC625" s="73"/>
      <c r="ED625" s="73"/>
      <c r="EE625" s="73"/>
      <c r="EF625" s="73"/>
      <c r="EG625" s="73"/>
      <c r="EH625" s="73"/>
      <c r="EI625" s="73"/>
      <c r="EJ625" s="73"/>
      <c r="EK625" s="73"/>
      <c r="EL625" s="73"/>
      <c r="EM625" s="73"/>
      <c r="EN625" s="73"/>
      <c r="EO625" s="73"/>
      <c r="EP625" s="73"/>
      <c r="EQ625" s="73"/>
      <c r="ER625" s="73"/>
      <c r="ES625" s="73"/>
      <c r="ET625" s="73"/>
      <c r="EU625" s="73"/>
      <c r="EV625" s="73"/>
      <c r="EW625" s="73"/>
      <c r="EX625" s="73"/>
      <c r="EY625" s="73"/>
      <c r="EZ625" s="73"/>
      <c r="FA625" s="73"/>
      <c r="FB625" s="73"/>
      <c r="FC625" s="73"/>
      <c r="FD625" s="73"/>
      <c r="FE625" s="73"/>
      <c r="FF625" s="73"/>
      <c r="FG625" s="73"/>
      <c r="FH625" s="73"/>
      <c r="FI625" s="73"/>
      <c r="FJ625" s="73"/>
      <c r="FK625" s="73"/>
      <c r="FL625" s="73"/>
      <c r="FM625" s="73"/>
      <c r="FN625" s="73"/>
      <c r="FO625" s="73"/>
      <c r="FP625" s="73"/>
      <c r="FQ625" s="73"/>
      <c r="FR625" s="73"/>
      <c r="FS625" s="73"/>
      <c r="FT625" s="73"/>
      <c r="FU625" s="73"/>
      <c r="FV625" s="73"/>
      <c r="FW625" s="73"/>
      <c r="FX625" s="73"/>
      <c r="FY625" s="73"/>
      <c r="FZ625" s="73"/>
      <c r="GA625" s="73"/>
      <c r="GB625" s="73"/>
      <c r="GC625" s="73"/>
      <c r="GD625" s="73"/>
      <c r="GE625" s="73"/>
      <c r="GF625" s="73"/>
      <c r="GG625" s="73"/>
      <c r="GH625" s="73"/>
      <c r="GI625" s="73"/>
      <c r="GJ625" s="73"/>
      <c r="GK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c r="JD625" s="73"/>
      <c r="JE625" s="73"/>
      <c r="JF625" s="73"/>
      <c r="JG625" s="73"/>
      <c r="JH625" s="73"/>
      <c r="JI625" s="73"/>
      <c r="JJ625" s="73"/>
      <c r="JK625" s="73"/>
      <c r="JL625" s="73"/>
      <c r="JM625" s="73"/>
      <c r="JN625" s="73"/>
      <c r="JO625" s="73"/>
      <c r="JP625" s="73"/>
      <c r="JQ625" s="73"/>
      <c r="JR625" s="73"/>
      <c r="JS625" s="73"/>
      <c r="JT625" s="73"/>
      <c r="JU625" s="73"/>
      <c r="JV625" s="73"/>
      <c r="JW625" s="73"/>
      <c r="JX625" s="73"/>
      <c r="JY625" s="73"/>
      <c r="JZ625" s="73"/>
      <c r="KA625" s="73"/>
      <c r="KB625" s="73"/>
      <c r="KC625" s="73"/>
      <c r="KD625" s="73"/>
      <c r="KE625" s="73"/>
      <c r="KF625" s="73"/>
      <c r="KG625" s="73"/>
    </row>
    <row r="626" spans="1:293" s="153" customFormat="1" x14ac:dyDescent="0.25">
      <c r="A626" s="233">
        <v>31</v>
      </c>
      <c r="B626" s="234" t="s">
        <v>1245</v>
      </c>
      <c r="C626" s="234"/>
      <c r="D626" s="235">
        <v>20155934</v>
      </c>
      <c r="E626" s="236" t="s">
        <v>1461</v>
      </c>
      <c r="F626" s="244" t="s">
        <v>2469</v>
      </c>
      <c r="G626" s="238" t="s">
        <v>24</v>
      </c>
      <c r="H626" s="238" t="s">
        <v>148</v>
      </c>
      <c r="I626" s="238" t="s">
        <v>1508</v>
      </c>
      <c r="J626" s="236" t="s">
        <v>45</v>
      </c>
      <c r="K626" s="236"/>
      <c r="L626" s="239">
        <v>2705784000</v>
      </c>
      <c r="M626" s="239">
        <v>0</v>
      </c>
      <c r="N626" s="138">
        <v>4802000</v>
      </c>
      <c r="O626" s="138"/>
      <c r="P626" s="139"/>
      <c r="Q626" s="139"/>
      <c r="R626" s="139"/>
      <c r="S626" s="139"/>
      <c r="T626" s="139"/>
      <c r="U626" s="139"/>
      <c r="V626" s="139">
        <v>0</v>
      </c>
      <c r="W626" s="139">
        <v>0</v>
      </c>
      <c r="X626" s="139">
        <v>4800000</v>
      </c>
      <c r="Y626" s="140">
        <v>0</v>
      </c>
      <c r="Z626" s="140">
        <v>0</v>
      </c>
      <c r="AA626" s="140">
        <v>0</v>
      </c>
      <c r="AB626" s="139">
        <v>0</v>
      </c>
      <c r="AC626" s="139">
        <v>0</v>
      </c>
      <c r="AD626" s="139">
        <v>4800000</v>
      </c>
      <c r="AE626" s="141">
        <v>0</v>
      </c>
      <c r="AF626" s="141">
        <v>4800000</v>
      </c>
      <c r="AG626" s="139">
        <v>2700984000</v>
      </c>
      <c r="AH626" s="241"/>
      <c r="AI626" s="241"/>
      <c r="AJ626" s="253">
        <v>42185</v>
      </c>
      <c r="AK626" s="253">
        <v>42735</v>
      </c>
      <c r="AL626" s="236" t="s">
        <v>1816</v>
      </c>
      <c r="AM626" s="236" t="s">
        <v>1817</v>
      </c>
      <c r="AN626" s="243" t="s">
        <v>136</v>
      </c>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c r="CA626" s="73"/>
      <c r="CB626" s="73"/>
      <c r="CC626" s="73"/>
      <c r="CD626" s="73"/>
      <c r="CE626" s="73"/>
      <c r="CF626" s="73"/>
      <c r="CG626" s="73"/>
      <c r="CH626" s="73"/>
      <c r="CI626" s="73"/>
      <c r="CJ626" s="73"/>
      <c r="CK626" s="73"/>
      <c r="CL626" s="73"/>
      <c r="CM626" s="73"/>
      <c r="CN626" s="73"/>
      <c r="CO626" s="73"/>
      <c r="CP626" s="73"/>
      <c r="CQ626" s="73"/>
      <c r="CR626" s="73"/>
      <c r="CS626" s="73"/>
      <c r="CT626" s="73"/>
      <c r="CU626" s="73"/>
      <c r="CV626" s="73"/>
      <c r="CW626" s="73"/>
      <c r="CX626" s="73"/>
      <c r="CY626" s="73"/>
      <c r="CZ626" s="73"/>
      <c r="DA626" s="73"/>
      <c r="DB626" s="73"/>
      <c r="DC626" s="73"/>
      <c r="DD626" s="73"/>
      <c r="DE626" s="73"/>
      <c r="DF626" s="73"/>
      <c r="DG626" s="73"/>
      <c r="DH626" s="73"/>
      <c r="DI626" s="73"/>
      <c r="DJ626" s="73"/>
      <c r="DK626" s="73"/>
      <c r="DL626" s="73"/>
      <c r="DM626" s="73"/>
      <c r="DN626" s="73"/>
      <c r="DO626" s="73"/>
      <c r="DP626" s="73"/>
      <c r="DQ626" s="73"/>
      <c r="DR626" s="73"/>
      <c r="DS626" s="73"/>
      <c r="DT626" s="73"/>
      <c r="DU626" s="73"/>
      <c r="DV626" s="73"/>
      <c r="DW626" s="73"/>
      <c r="DX626" s="73"/>
      <c r="DY626" s="73"/>
      <c r="DZ626" s="73"/>
      <c r="EA626" s="73"/>
      <c r="EB626" s="73"/>
      <c r="EC626" s="73"/>
      <c r="ED626" s="73"/>
      <c r="EE626" s="73"/>
      <c r="EF626" s="73"/>
      <c r="EG626" s="73"/>
      <c r="EH626" s="73"/>
      <c r="EI626" s="73"/>
      <c r="EJ626" s="73"/>
      <c r="EK626" s="73"/>
      <c r="EL626" s="73"/>
      <c r="EM626" s="73"/>
      <c r="EN626" s="73"/>
      <c r="EO626" s="73"/>
      <c r="EP626" s="73"/>
      <c r="EQ626" s="73"/>
      <c r="ER626" s="73"/>
      <c r="ES626" s="73"/>
      <c r="ET626" s="73"/>
      <c r="EU626" s="73"/>
      <c r="EV626" s="73"/>
      <c r="EW626" s="73"/>
      <c r="EX626" s="73"/>
      <c r="EY626" s="73"/>
      <c r="EZ626" s="73"/>
      <c r="FA626" s="73"/>
      <c r="FB626" s="73"/>
      <c r="FC626" s="73"/>
      <c r="FD626" s="73"/>
      <c r="FE626" s="73"/>
      <c r="FF626" s="73"/>
      <c r="FG626" s="73"/>
      <c r="FH626" s="73"/>
      <c r="FI626" s="73"/>
      <c r="FJ626" s="73"/>
      <c r="FK626" s="73"/>
      <c r="FL626" s="73"/>
      <c r="FM626" s="73"/>
      <c r="FN626" s="73"/>
      <c r="FO626" s="73"/>
      <c r="FP626" s="73"/>
      <c r="FQ626" s="73"/>
      <c r="FR626" s="73"/>
      <c r="FS626" s="73"/>
      <c r="FT626" s="73"/>
      <c r="FU626" s="73"/>
      <c r="FV626" s="73"/>
      <c r="FW626" s="73"/>
      <c r="FX626" s="73"/>
      <c r="FY626" s="73"/>
      <c r="FZ626" s="73"/>
      <c r="GA626" s="73"/>
      <c r="GB626" s="73"/>
      <c r="GC626" s="73"/>
      <c r="GD626" s="73"/>
      <c r="GE626" s="73"/>
      <c r="GF626" s="73"/>
      <c r="GG626" s="73"/>
      <c r="GH626" s="73"/>
      <c r="GI626" s="73"/>
      <c r="GJ626" s="73"/>
      <c r="GK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c r="JD626" s="73"/>
      <c r="JE626" s="73"/>
      <c r="JF626" s="73"/>
      <c r="JG626" s="73"/>
      <c r="JH626" s="73"/>
      <c r="JI626" s="73"/>
      <c r="JJ626" s="73"/>
      <c r="JK626" s="73"/>
      <c r="JL626" s="73"/>
      <c r="JM626" s="73"/>
      <c r="JN626" s="73"/>
      <c r="JO626" s="73"/>
      <c r="JP626" s="73"/>
      <c r="JQ626" s="73"/>
      <c r="JR626" s="73"/>
      <c r="JS626" s="73"/>
      <c r="JT626" s="73"/>
      <c r="JU626" s="73"/>
      <c r="JV626" s="73"/>
      <c r="JW626" s="73"/>
      <c r="JX626" s="73"/>
      <c r="JY626" s="73"/>
      <c r="JZ626" s="73"/>
      <c r="KA626" s="73"/>
      <c r="KB626" s="73"/>
      <c r="KC626" s="73"/>
      <c r="KD626" s="73"/>
      <c r="KE626" s="73"/>
      <c r="KF626" s="73"/>
      <c r="KG626" s="73"/>
    </row>
    <row r="627" spans="1:293" s="153" customFormat="1" x14ac:dyDescent="0.25">
      <c r="A627" s="233">
        <v>31</v>
      </c>
      <c r="B627" s="234" t="s">
        <v>1245</v>
      </c>
      <c r="C627" s="234"/>
      <c r="D627" s="235">
        <v>20156068</v>
      </c>
      <c r="E627" s="236" t="s">
        <v>908</v>
      </c>
      <c r="F627" s="244" t="s">
        <v>2469</v>
      </c>
      <c r="G627" s="238" t="s">
        <v>16</v>
      </c>
      <c r="H627" s="238" t="s">
        <v>148</v>
      </c>
      <c r="I627" s="238" t="s">
        <v>12</v>
      </c>
      <c r="J627" s="236" t="s">
        <v>45</v>
      </c>
      <c r="K627" s="236"/>
      <c r="L627" s="239">
        <v>755850000</v>
      </c>
      <c r="M627" s="239">
        <v>0</v>
      </c>
      <c r="N627" s="138">
        <v>200032000</v>
      </c>
      <c r="O627" s="138"/>
      <c r="P627" s="139">
        <v>0</v>
      </c>
      <c r="Q627" s="139">
        <v>0</v>
      </c>
      <c r="R627" s="139">
        <v>0</v>
      </c>
      <c r="S627" s="139">
        <v>0</v>
      </c>
      <c r="T627" s="139">
        <v>0</v>
      </c>
      <c r="U627" s="139">
        <v>0</v>
      </c>
      <c r="V627" s="139">
        <v>0</v>
      </c>
      <c r="W627" s="139">
        <v>1030000</v>
      </c>
      <c r="X627" s="139">
        <v>0</v>
      </c>
      <c r="Y627" s="140">
        <v>0</v>
      </c>
      <c r="Z627" s="140">
        <v>0</v>
      </c>
      <c r="AA627" s="140">
        <v>196001000</v>
      </c>
      <c r="AB627" s="139">
        <v>0</v>
      </c>
      <c r="AC627" s="139">
        <v>0</v>
      </c>
      <c r="AD627" s="139">
        <v>1030000</v>
      </c>
      <c r="AE627" s="141">
        <v>196001000</v>
      </c>
      <c r="AF627" s="141">
        <v>197031000</v>
      </c>
      <c r="AG627" s="139">
        <v>558819000</v>
      </c>
      <c r="AH627" s="241">
        <v>0</v>
      </c>
      <c r="AI627" s="241"/>
      <c r="AJ627" s="242">
        <v>41274</v>
      </c>
      <c r="AK627" s="242">
        <v>42369</v>
      </c>
      <c r="AL627" s="236" t="s">
        <v>909</v>
      </c>
      <c r="AM627" s="236" t="s">
        <v>910</v>
      </c>
      <c r="AN627" s="243" t="s">
        <v>899</v>
      </c>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c r="CA627" s="73"/>
      <c r="CB627" s="73"/>
      <c r="CC627" s="73"/>
      <c r="CD627" s="73"/>
      <c r="CE627" s="73"/>
      <c r="CF627" s="73"/>
      <c r="CG627" s="73"/>
      <c r="CH627" s="73"/>
      <c r="CI627" s="73"/>
      <c r="CJ627" s="73"/>
      <c r="CK627" s="73"/>
      <c r="CL627" s="73"/>
      <c r="CM627" s="73"/>
      <c r="CN627" s="73"/>
      <c r="CO627" s="73"/>
      <c r="CP627" s="73"/>
      <c r="CQ627" s="73"/>
      <c r="CR627" s="73"/>
      <c r="CS627" s="73"/>
      <c r="CT627" s="73"/>
      <c r="CU627" s="73"/>
      <c r="CV627" s="73"/>
      <c r="CW627" s="73"/>
      <c r="CX627" s="73"/>
      <c r="CY627" s="73"/>
      <c r="CZ627" s="73"/>
      <c r="DA627" s="73"/>
      <c r="DB627" s="73"/>
      <c r="DC627" s="73"/>
      <c r="DD627" s="73"/>
      <c r="DE627" s="73"/>
      <c r="DF627" s="73"/>
      <c r="DG627" s="73"/>
      <c r="DH627" s="73"/>
      <c r="DI627" s="73"/>
      <c r="DJ627" s="73"/>
      <c r="DK627" s="73"/>
      <c r="DL627" s="73"/>
      <c r="DM627" s="73"/>
      <c r="DN627" s="73"/>
      <c r="DO627" s="73"/>
      <c r="DP627" s="73"/>
      <c r="DQ627" s="73"/>
      <c r="DR627" s="73"/>
      <c r="DS627" s="73"/>
      <c r="DT627" s="73"/>
      <c r="DU627" s="73"/>
      <c r="DV627" s="73"/>
      <c r="DW627" s="73"/>
      <c r="DX627" s="73"/>
      <c r="DY627" s="73"/>
      <c r="DZ627" s="73"/>
      <c r="EA627" s="73"/>
      <c r="EB627" s="73"/>
      <c r="EC627" s="73"/>
      <c r="ED627" s="73"/>
      <c r="EE627" s="73"/>
      <c r="EF627" s="73"/>
      <c r="EG627" s="73"/>
      <c r="EH627" s="73"/>
      <c r="EI627" s="73"/>
      <c r="EJ627" s="73"/>
      <c r="EK627" s="73"/>
      <c r="EL627" s="73"/>
      <c r="EM627" s="73"/>
      <c r="EN627" s="73"/>
      <c r="EO627" s="73"/>
      <c r="EP627" s="73"/>
      <c r="EQ627" s="73"/>
      <c r="ER627" s="73"/>
      <c r="ES627" s="73"/>
      <c r="ET627" s="73"/>
      <c r="EU627" s="73"/>
      <c r="EV627" s="73"/>
      <c r="EW627" s="73"/>
      <c r="EX627" s="73"/>
      <c r="EY627" s="73"/>
      <c r="EZ627" s="73"/>
      <c r="FA627" s="73"/>
      <c r="FB627" s="73"/>
      <c r="FC627" s="73"/>
      <c r="FD627" s="73"/>
      <c r="FE627" s="73"/>
      <c r="FF627" s="73"/>
      <c r="FG627" s="73"/>
      <c r="FH627" s="73"/>
      <c r="FI627" s="73"/>
      <c r="FJ627" s="73"/>
      <c r="FK627" s="73"/>
      <c r="FL627" s="73"/>
      <c r="FM627" s="73"/>
      <c r="FN627" s="73"/>
      <c r="FO627" s="73"/>
      <c r="FP627" s="73"/>
      <c r="FQ627" s="73"/>
      <c r="FR627" s="73"/>
      <c r="FS627" s="73"/>
      <c r="FT627" s="73"/>
      <c r="FU627" s="73"/>
      <c r="FV627" s="73"/>
      <c r="FW627" s="73"/>
      <c r="FX627" s="73"/>
      <c r="FY627" s="73"/>
      <c r="FZ627" s="73"/>
      <c r="GA627" s="73"/>
      <c r="GB627" s="73"/>
      <c r="GC627" s="73"/>
      <c r="GD627" s="73"/>
      <c r="GE627" s="73"/>
      <c r="GF627" s="73"/>
      <c r="GG627" s="73"/>
      <c r="GH627" s="73"/>
      <c r="GI627" s="73"/>
      <c r="GJ627" s="73"/>
      <c r="GK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c r="JD627" s="73"/>
      <c r="JE627" s="73"/>
      <c r="JF627" s="73"/>
      <c r="JG627" s="73"/>
      <c r="JH627" s="73"/>
      <c r="JI627" s="73"/>
      <c r="JJ627" s="73"/>
      <c r="JK627" s="73"/>
      <c r="JL627" s="73"/>
      <c r="JM627" s="73"/>
      <c r="JN627" s="73"/>
      <c r="JO627" s="73"/>
      <c r="JP627" s="73"/>
      <c r="JQ627" s="73"/>
      <c r="JR627" s="73"/>
      <c r="JS627" s="73"/>
      <c r="JT627" s="73"/>
      <c r="JU627" s="73"/>
      <c r="JV627" s="73"/>
      <c r="JW627" s="73"/>
      <c r="JX627" s="73"/>
      <c r="JY627" s="73"/>
      <c r="JZ627" s="73"/>
      <c r="KA627" s="73"/>
      <c r="KB627" s="73"/>
      <c r="KC627" s="73"/>
      <c r="KD627" s="73"/>
      <c r="KE627" s="73"/>
      <c r="KF627" s="73"/>
      <c r="KG627" s="73"/>
    </row>
    <row r="628" spans="1:293" s="153" customFormat="1" x14ac:dyDescent="0.25">
      <c r="A628" s="233">
        <v>31</v>
      </c>
      <c r="B628" s="234" t="s">
        <v>1245</v>
      </c>
      <c r="C628" s="234"/>
      <c r="D628" s="235">
        <v>20162304</v>
      </c>
      <c r="E628" s="236" t="s">
        <v>1509</v>
      </c>
      <c r="F628" s="244" t="s">
        <v>2469</v>
      </c>
      <c r="G628" s="238" t="s">
        <v>24</v>
      </c>
      <c r="H628" s="238" t="s">
        <v>3096</v>
      </c>
      <c r="I628" s="238" t="s">
        <v>1246</v>
      </c>
      <c r="J628" s="236" t="s">
        <v>45</v>
      </c>
      <c r="K628" s="236"/>
      <c r="L628" s="239">
        <v>1078298000</v>
      </c>
      <c r="M628" s="239">
        <v>0</v>
      </c>
      <c r="N628" s="138">
        <v>3000</v>
      </c>
      <c r="O628" s="138"/>
      <c r="P628" s="139"/>
      <c r="Q628" s="139"/>
      <c r="R628" s="139"/>
      <c r="S628" s="139"/>
      <c r="T628" s="139"/>
      <c r="U628" s="139"/>
      <c r="V628" s="139"/>
      <c r="W628" s="139"/>
      <c r="X628" s="139"/>
      <c r="Y628" s="140">
        <v>0</v>
      </c>
      <c r="Z628" s="140">
        <v>0</v>
      </c>
      <c r="AA628" s="140">
        <v>0</v>
      </c>
      <c r="AB628" s="139">
        <v>0</v>
      </c>
      <c r="AC628" s="139">
        <v>0</v>
      </c>
      <c r="AD628" s="139">
        <v>0</v>
      </c>
      <c r="AE628" s="141">
        <v>0</v>
      </c>
      <c r="AF628" s="141">
        <v>0</v>
      </c>
      <c r="AG628" s="139">
        <v>1078298000</v>
      </c>
      <c r="AH628" s="241"/>
      <c r="AI628" s="241"/>
      <c r="AJ628" s="253">
        <v>42004</v>
      </c>
      <c r="AK628" s="253">
        <v>42735</v>
      </c>
      <c r="AL628" s="236" t="s">
        <v>1818</v>
      </c>
      <c r="AM628" s="236" t="s">
        <v>1819</v>
      </c>
      <c r="AN628" s="243" t="s">
        <v>1685</v>
      </c>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c r="CA628" s="73"/>
      <c r="CB628" s="73"/>
      <c r="CC628" s="73"/>
      <c r="CD628" s="73"/>
      <c r="CE628" s="73"/>
      <c r="CF628" s="73"/>
      <c r="CG628" s="73"/>
      <c r="CH628" s="73"/>
      <c r="CI628" s="73"/>
      <c r="CJ628" s="73"/>
      <c r="CK628" s="73"/>
      <c r="CL628" s="73"/>
      <c r="CM628" s="73"/>
      <c r="CN628" s="73"/>
      <c r="CO628" s="73"/>
      <c r="CP628" s="73"/>
      <c r="CQ628" s="73"/>
      <c r="CR628" s="73"/>
      <c r="CS628" s="73"/>
      <c r="CT628" s="73"/>
      <c r="CU628" s="73"/>
      <c r="CV628" s="73"/>
      <c r="CW628" s="73"/>
      <c r="CX628" s="73"/>
      <c r="CY628" s="73"/>
      <c r="CZ628" s="73"/>
      <c r="DA628" s="73"/>
      <c r="DB628" s="73"/>
      <c r="DC628" s="73"/>
      <c r="DD628" s="73"/>
      <c r="DE628" s="73"/>
      <c r="DF628" s="73"/>
      <c r="DG628" s="73"/>
      <c r="DH628" s="73"/>
      <c r="DI628" s="73"/>
      <c r="DJ628" s="73"/>
      <c r="DK628" s="73"/>
      <c r="DL628" s="73"/>
      <c r="DM628" s="73"/>
      <c r="DN628" s="73"/>
      <c r="DO628" s="73"/>
      <c r="DP628" s="73"/>
      <c r="DQ628" s="73"/>
      <c r="DR628" s="73"/>
      <c r="DS628" s="73"/>
      <c r="DT628" s="73"/>
      <c r="DU628" s="73"/>
      <c r="DV628" s="73"/>
      <c r="DW628" s="73"/>
      <c r="DX628" s="73"/>
      <c r="DY628" s="73"/>
      <c r="DZ628" s="73"/>
      <c r="EA628" s="73"/>
      <c r="EB628" s="73"/>
      <c r="EC628" s="73"/>
      <c r="ED628" s="73"/>
      <c r="EE628" s="73"/>
      <c r="EF628" s="73"/>
      <c r="EG628" s="73"/>
      <c r="EH628" s="73"/>
      <c r="EI628" s="73"/>
      <c r="EJ628" s="73"/>
      <c r="EK628" s="73"/>
      <c r="EL628" s="73"/>
      <c r="EM628" s="73"/>
      <c r="EN628" s="73"/>
      <c r="EO628" s="73"/>
      <c r="EP628" s="73"/>
      <c r="EQ628" s="73"/>
      <c r="ER628" s="73"/>
      <c r="ES628" s="73"/>
      <c r="ET628" s="73"/>
      <c r="EU628" s="73"/>
      <c r="EV628" s="73"/>
      <c r="EW628" s="73"/>
      <c r="EX628" s="73"/>
      <c r="EY628" s="73"/>
      <c r="EZ628" s="73"/>
      <c r="FA628" s="73"/>
      <c r="FB628" s="73"/>
      <c r="FC628" s="73"/>
      <c r="FD628" s="73"/>
      <c r="FE628" s="73"/>
      <c r="FF628" s="73"/>
      <c r="FG628" s="73"/>
      <c r="FH628" s="73"/>
      <c r="FI628" s="73"/>
      <c r="FJ628" s="73"/>
      <c r="FK628" s="73"/>
      <c r="FL628" s="73"/>
      <c r="FM628" s="73"/>
      <c r="FN628" s="73"/>
      <c r="FO628" s="73"/>
      <c r="FP628" s="73"/>
      <c r="FQ628" s="73"/>
      <c r="FR628" s="73"/>
      <c r="FS628" s="73"/>
      <c r="FT628" s="73"/>
      <c r="FU628" s="73"/>
      <c r="FV628" s="73"/>
      <c r="FW628" s="73"/>
      <c r="FX628" s="73"/>
      <c r="FY628" s="73"/>
      <c r="FZ628" s="73"/>
      <c r="GA628" s="73"/>
      <c r="GB628" s="73"/>
      <c r="GC628" s="73"/>
      <c r="GD628" s="73"/>
      <c r="GE628" s="73"/>
      <c r="GF628" s="73"/>
      <c r="GG628" s="73"/>
      <c r="GH628" s="73"/>
      <c r="GI628" s="73"/>
      <c r="GJ628" s="73"/>
      <c r="GK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c r="JD628" s="73"/>
      <c r="JE628" s="73"/>
      <c r="JF628" s="73"/>
      <c r="JG628" s="73"/>
      <c r="JH628" s="73"/>
      <c r="JI628" s="73"/>
      <c r="JJ628" s="73"/>
      <c r="JK628" s="73"/>
      <c r="JL628" s="73"/>
      <c r="JM628" s="73"/>
      <c r="JN628" s="73"/>
      <c r="JO628" s="73"/>
      <c r="JP628" s="73"/>
      <c r="JQ628" s="73"/>
      <c r="JR628" s="73"/>
      <c r="JS628" s="73"/>
      <c r="JT628" s="73"/>
      <c r="JU628" s="73"/>
      <c r="JV628" s="73"/>
      <c r="JW628" s="73"/>
      <c r="JX628" s="73"/>
      <c r="JY628" s="73"/>
      <c r="JZ628" s="73"/>
      <c r="KA628" s="73"/>
      <c r="KB628" s="73"/>
      <c r="KC628" s="73"/>
      <c r="KD628" s="73"/>
      <c r="KE628" s="73"/>
      <c r="KF628" s="73"/>
      <c r="KG628" s="73"/>
    </row>
    <row r="629" spans="1:293" s="153" customFormat="1" x14ac:dyDescent="0.25">
      <c r="A629" s="233">
        <v>31</v>
      </c>
      <c r="B629" s="234" t="s">
        <v>1245</v>
      </c>
      <c r="C629" s="234"/>
      <c r="D629" s="245">
        <v>20167851</v>
      </c>
      <c r="E629" s="246" t="s">
        <v>1897</v>
      </c>
      <c r="F629" s="244" t="s">
        <v>2469</v>
      </c>
      <c r="G629" s="244" t="s">
        <v>24</v>
      </c>
      <c r="H629" s="238" t="s">
        <v>244</v>
      </c>
      <c r="I629" s="247" t="s">
        <v>1246</v>
      </c>
      <c r="J629" s="142" t="s">
        <v>45</v>
      </c>
      <c r="K629" s="248"/>
      <c r="L629" s="249">
        <v>1375766000</v>
      </c>
      <c r="M629" s="249">
        <v>0</v>
      </c>
      <c r="N629" s="143">
        <v>0</v>
      </c>
      <c r="O629" s="143"/>
      <c r="P629" s="142"/>
      <c r="Q629" s="142"/>
      <c r="R629" s="142"/>
      <c r="S629" s="142"/>
      <c r="T629" s="142"/>
      <c r="U629" s="142"/>
      <c r="V629" s="142"/>
      <c r="W629" s="142"/>
      <c r="X629" s="142"/>
      <c r="Y629" s="140">
        <v>0</v>
      </c>
      <c r="Z629" s="140">
        <v>0</v>
      </c>
      <c r="AA629" s="140">
        <v>0</v>
      </c>
      <c r="AB629" s="139">
        <v>0</v>
      </c>
      <c r="AC629" s="139">
        <v>0</v>
      </c>
      <c r="AD629" s="139">
        <v>0</v>
      </c>
      <c r="AE629" s="141">
        <v>0</v>
      </c>
      <c r="AF629" s="141">
        <v>0</v>
      </c>
      <c r="AG629" s="139">
        <v>1375766000</v>
      </c>
      <c r="AH629" s="240" t="s">
        <v>2964</v>
      </c>
      <c r="AI629" s="142"/>
      <c r="AJ629" s="142"/>
      <c r="AK629" s="142"/>
      <c r="AL629" s="142" t="s">
        <v>2979</v>
      </c>
      <c r="AM629" s="142" t="s">
        <v>2980</v>
      </c>
      <c r="AN629" s="250"/>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c r="CA629" s="73"/>
      <c r="CB629" s="73"/>
      <c r="CC629" s="73"/>
      <c r="CD629" s="73"/>
      <c r="CE629" s="73"/>
      <c r="CF629" s="73"/>
      <c r="CG629" s="73"/>
      <c r="CH629" s="73"/>
      <c r="CI629" s="73"/>
      <c r="CJ629" s="73"/>
      <c r="CK629" s="73"/>
      <c r="CL629" s="73"/>
      <c r="CM629" s="73"/>
      <c r="CN629" s="73"/>
      <c r="CO629" s="73"/>
      <c r="CP629" s="73"/>
      <c r="CQ629" s="73"/>
      <c r="CR629" s="73"/>
      <c r="CS629" s="73"/>
      <c r="CT629" s="73"/>
      <c r="CU629" s="73"/>
      <c r="CV629" s="73"/>
      <c r="CW629" s="73"/>
      <c r="CX629" s="73"/>
      <c r="CY629" s="73"/>
      <c r="CZ629" s="73"/>
      <c r="DA629" s="73"/>
      <c r="DB629" s="73"/>
      <c r="DC629" s="73"/>
      <c r="DD629" s="73"/>
      <c r="DE629" s="73"/>
      <c r="DF629" s="73"/>
      <c r="DG629" s="73"/>
      <c r="DH629" s="73"/>
      <c r="DI629" s="73"/>
      <c r="DJ629" s="73"/>
      <c r="DK629" s="73"/>
      <c r="DL629" s="73"/>
      <c r="DM629" s="73"/>
      <c r="DN629" s="73"/>
      <c r="DO629" s="73"/>
      <c r="DP629" s="73"/>
      <c r="DQ629" s="73"/>
      <c r="DR629" s="73"/>
      <c r="DS629" s="73"/>
      <c r="DT629" s="73"/>
      <c r="DU629" s="73"/>
      <c r="DV629" s="73"/>
      <c r="DW629" s="73"/>
      <c r="DX629" s="73"/>
      <c r="DY629" s="73"/>
      <c r="DZ629" s="73"/>
      <c r="EA629" s="73"/>
      <c r="EB629" s="73"/>
      <c r="EC629" s="73"/>
      <c r="ED629" s="73"/>
      <c r="EE629" s="73"/>
      <c r="EF629" s="73"/>
      <c r="EG629" s="73"/>
      <c r="EH629" s="73"/>
      <c r="EI629" s="73"/>
      <c r="EJ629" s="73"/>
      <c r="EK629" s="73"/>
      <c r="EL629" s="73"/>
      <c r="EM629" s="73"/>
      <c r="EN629" s="73"/>
      <c r="EO629" s="73"/>
      <c r="EP629" s="73"/>
      <c r="EQ629" s="73"/>
      <c r="ER629" s="73"/>
      <c r="ES629" s="73"/>
      <c r="ET629" s="73"/>
      <c r="EU629" s="73"/>
      <c r="EV629" s="73"/>
      <c r="EW629" s="73"/>
      <c r="EX629" s="73"/>
      <c r="EY629" s="73"/>
      <c r="EZ629" s="73"/>
      <c r="FA629" s="73"/>
      <c r="FB629" s="73"/>
      <c r="FC629" s="73"/>
      <c r="FD629" s="73"/>
      <c r="FE629" s="73"/>
      <c r="FF629" s="73"/>
      <c r="FG629" s="73"/>
      <c r="FH629" s="73"/>
      <c r="FI629" s="73"/>
      <c r="FJ629" s="73"/>
      <c r="FK629" s="73"/>
      <c r="FL629" s="73"/>
      <c r="FM629" s="73"/>
      <c r="FN629" s="73"/>
      <c r="FO629" s="73"/>
      <c r="FP629" s="73"/>
      <c r="FQ629" s="73"/>
      <c r="FR629" s="73"/>
      <c r="FS629" s="73"/>
      <c r="FT629" s="73"/>
      <c r="FU629" s="73"/>
      <c r="FV629" s="73"/>
      <c r="FW629" s="73"/>
      <c r="FX629" s="73"/>
      <c r="FY629" s="73"/>
      <c r="FZ629" s="73"/>
      <c r="GA629" s="73"/>
      <c r="GB629" s="73"/>
      <c r="GC629" s="73"/>
      <c r="GD629" s="73"/>
      <c r="GE629" s="73"/>
      <c r="GF629" s="73"/>
      <c r="GG629" s="73"/>
      <c r="GH629" s="73"/>
      <c r="GI629" s="73"/>
      <c r="GJ629" s="73"/>
      <c r="GK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c r="JD629" s="73"/>
      <c r="JE629" s="73"/>
      <c r="JF629" s="73"/>
      <c r="JG629" s="73"/>
      <c r="JH629" s="73"/>
      <c r="JI629" s="73"/>
      <c r="JJ629" s="73"/>
      <c r="JK629" s="73"/>
      <c r="JL629" s="73"/>
      <c r="JM629" s="73"/>
      <c r="JN629" s="73"/>
      <c r="JO629" s="73"/>
      <c r="JP629" s="73"/>
      <c r="JQ629" s="73"/>
      <c r="JR629" s="73"/>
      <c r="JS629" s="73"/>
      <c r="JT629" s="73"/>
      <c r="JU629" s="73"/>
      <c r="JV629" s="73"/>
      <c r="JW629" s="73"/>
      <c r="JX629" s="73"/>
      <c r="JY629" s="73"/>
      <c r="JZ629" s="73"/>
      <c r="KA629" s="73"/>
      <c r="KB629" s="73"/>
      <c r="KC629" s="73"/>
      <c r="KD629" s="73"/>
      <c r="KE629" s="73"/>
      <c r="KF629" s="73"/>
      <c r="KG629" s="73"/>
    </row>
    <row r="630" spans="1:293" s="153" customFormat="1" x14ac:dyDescent="0.25">
      <c r="A630" s="233">
        <v>31</v>
      </c>
      <c r="B630" s="234" t="s">
        <v>1245</v>
      </c>
      <c r="C630" s="234"/>
      <c r="D630" s="235">
        <v>20171826</v>
      </c>
      <c r="E630" s="236" t="s">
        <v>570</v>
      </c>
      <c r="F630" s="244" t="s">
        <v>2469</v>
      </c>
      <c r="G630" s="238" t="s">
        <v>16</v>
      </c>
      <c r="H630" s="238" t="s">
        <v>43</v>
      </c>
      <c r="I630" s="238" t="s">
        <v>108</v>
      </c>
      <c r="J630" s="236" t="s">
        <v>45</v>
      </c>
      <c r="K630" s="236"/>
      <c r="L630" s="239">
        <v>147719000</v>
      </c>
      <c r="M630" s="239">
        <v>0</v>
      </c>
      <c r="N630" s="138">
        <v>123534000</v>
      </c>
      <c r="O630" s="138"/>
      <c r="P630" s="139">
        <v>0</v>
      </c>
      <c r="Q630" s="139">
        <v>0</v>
      </c>
      <c r="R630" s="139">
        <v>0</v>
      </c>
      <c r="S630" s="139">
        <v>0</v>
      </c>
      <c r="T630" s="139">
        <v>0</v>
      </c>
      <c r="U630" s="139">
        <v>0</v>
      </c>
      <c r="V630" s="139">
        <v>33173038</v>
      </c>
      <c r="W630" s="139">
        <v>41447318</v>
      </c>
      <c r="X630" s="139">
        <v>27100126</v>
      </c>
      <c r="Y630" s="140">
        <v>13242825</v>
      </c>
      <c r="Z630" s="140">
        <v>0</v>
      </c>
      <c r="AA630" s="140">
        <v>8570325</v>
      </c>
      <c r="AB630" s="139">
        <v>0</v>
      </c>
      <c r="AC630" s="139">
        <v>0</v>
      </c>
      <c r="AD630" s="139">
        <v>101720482</v>
      </c>
      <c r="AE630" s="141">
        <v>21813150</v>
      </c>
      <c r="AF630" s="141">
        <v>123533632</v>
      </c>
      <c r="AG630" s="139">
        <v>24185368</v>
      </c>
      <c r="AH630" s="241">
        <v>0</v>
      </c>
      <c r="AI630" s="241"/>
      <c r="AJ630" s="242">
        <v>41610</v>
      </c>
      <c r="AK630" s="242">
        <v>42369</v>
      </c>
      <c r="AL630" s="236" t="s">
        <v>571</v>
      </c>
      <c r="AM630" s="236" t="s">
        <v>572</v>
      </c>
      <c r="AN630" s="243" t="s">
        <v>554</v>
      </c>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c r="CA630" s="73"/>
      <c r="CB630" s="73"/>
      <c r="CC630" s="73"/>
      <c r="CD630" s="73"/>
      <c r="CE630" s="73"/>
      <c r="CF630" s="73"/>
      <c r="CG630" s="73"/>
      <c r="CH630" s="73"/>
      <c r="CI630" s="73"/>
      <c r="CJ630" s="73"/>
      <c r="CK630" s="73"/>
      <c r="CL630" s="73"/>
      <c r="CM630" s="73"/>
      <c r="CN630" s="73"/>
      <c r="CO630" s="73"/>
      <c r="CP630" s="73"/>
      <c r="CQ630" s="73"/>
      <c r="CR630" s="73"/>
      <c r="CS630" s="73"/>
      <c r="CT630" s="73"/>
      <c r="CU630" s="73"/>
      <c r="CV630" s="73"/>
      <c r="CW630" s="73"/>
      <c r="CX630" s="73"/>
      <c r="CY630" s="73"/>
      <c r="CZ630" s="73"/>
      <c r="DA630" s="73"/>
      <c r="DB630" s="73"/>
      <c r="DC630" s="73"/>
      <c r="DD630" s="73"/>
      <c r="DE630" s="73"/>
      <c r="DF630" s="73"/>
      <c r="DG630" s="73"/>
      <c r="DH630" s="73"/>
      <c r="DI630" s="73"/>
      <c r="DJ630" s="73"/>
      <c r="DK630" s="73"/>
      <c r="DL630" s="73"/>
      <c r="DM630" s="73"/>
      <c r="DN630" s="73"/>
      <c r="DO630" s="73"/>
      <c r="DP630" s="73"/>
      <c r="DQ630" s="73"/>
      <c r="DR630" s="73"/>
      <c r="DS630" s="73"/>
      <c r="DT630" s="73"/>
      <c r="DU630" s="73"/>
      <c r="DV630" s="73"/>
      <c r="DW630" s="73"/>
      <c r="DX630" s="73"/>
      <c r="DY630" s="73"/>
      <c r="DZ630" s="73"/>
      <c r="EA630" s="73"/>
      <c r="EB630" s="73"/>
      <c r="EC630" s="73"/>
      <c r="ED630" s="73"/>
      <c r="EE630" s="73"/>
      <c r="EF630" s="73"/>
      <c r="EG630" s="73"/>
      <c r="EH630" s="73"/>
      <c r="EI630" s="73"/>
      <c r="EJ630" s="73"/>
      <c r="EK630" s="73"/>
      <c r="EL630" s="73"/>
      <c r="EM630" s="73"/>
      <c r="EN630" s="73"/>
      <c r="EO630" s="73"/>
      <c r="EP630" s="73"/>
      <c r="EQ630" s="73"/>
      <c r="ER630" s="73"/>
      <c r="ES630" s="73"/>
      <c r="ET630" s="73"/>
      <c r="EU630" s="73"/>
      <c r="EV630" s="73"/>
      <c r="EW630" s="73"/>
      <c r="EX630" s="73"/>
      <c r="EY630" s="73"/>
      <c r="EZ630" s="73"/>
      <c r="FA630" s="73"/>
      <c r="FB630" s="73"/>
      <c r="FC630" s="73"/>
      <c r="FD630" s="73"/>
      <c r="FE630" s="73"/>
      <c r="FF630" s="73"/>
      <c r="FG630" s="73"/>
      <c r="FH630" s="73"/>
      <c r="FI630" s="73"/>
      <c r="FJ630" s="73"/>
      <c r="FK630" s="73"/>
      <c r="FL630" s="73"/>
      <c r="FM630" s="73"/>
      <c r="FN630" s="73"/>
      <c r="FO630" s="73"/>
      <c r="FP630" s="73"/>
      <c r="FQ630" s="73"/>
      <c r="FR630" s="73"/>
      <c r="FS630" s="73"/>
      <c r="FT630" s="73"/>
      <c r="FU630" s="73"/>
      <c r="FV630" s="73"/>
      <c r="FW630" s="73"/>
      <c r="FX630" s="73"/>
      <c r="FY630" s="73"/>
      <c r="FZ630" s="73"/>
      <c r="GA630" s="73"/>
      <c r="GB630" s="73"/>
      <c r="GC630" s="73"/>
      <c r="GD630" s="73"/>
      <c r="GE630" s="73"/>
      <c r="GF630" s="73"/>
      <c r="GG630" s="73"/>
      <c r="GH630" s="73"/>
      <c r="GI630" s="73"/>
      <c r="GJ630" s="73"/>
      <c r="GK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c r="JD630" s="73"/>
      <c r="JE630" s="73"/>
      <c r="JF630" s="73"/>
      <c r="JG630" s="73"/>
      <c r="JH630" s="73"/>
      <c r="JI630" s="73"/>
      <c r="JJ630" s="73"/>
      <c r="JK630" s="73"/>
      <c r="JL630" s="73"/>
      <c r="JM630" s="73"/>
      <c r="JN630" s="73"/>
      <c r="JO630" s="73"/>
      <c r="JP630" s="73"/>
      <c r="JQ630" s="73"/>
      <c r="JR630" s="73"/>
      <c r="JS630" s="73"/>
      <c r="JT630" s="73"/>
      <c r="JU630" s="73"/>
      <c r="JV630" s="73"/>
      <c r="JW630" s="73"/>
      <c r="JX630" s="73"/>
      <c r="JY630" s="73"/>
      <c r="JZ630" s="73"/>
      <c r="KA630" s="73"/>
      <c r="KB630" s="73"/>
      <c r="KC630" s="73"/>
      <c r="KD630" s="73"/>
      <c r="KE630" s="73"/>
      <c r="KF630" s="73"/>
      <c r="KG630" s="73"/>
    </row>
    <row r="631" spans="1:293" s="153" customFormat="1" x14ac:dyDescent="0.25">
      <c r="A631" s="233">
        <v>31</v>
      </c>
      <c r="B631" s="234" t="s">
        <v>1245</v>
      </c>
      <c r="C631" s="234"/>
      <c r="D631" s="235">
        <v>20177857</v>
      </c>
      <c r="E631" s="236" t="s">
        <v>426</v>
      </c>
      <c r="F631" s="244" t="s">
        <v>2469</v>
      </c>
      <c r="G631" s="238" t="s">
        <v>16</v>
      </c>
      <c r="H631" s="238" t="s">
        <v>148</v>
      </c>
      <c r="I631" s="238" t="s">
        <v>12</v>
      </c>
      <c r="J631" s="236" t="s">
        <v>45</v>
      </c>
      <c r="K631" s="236"/>
      <c r="L631" s="239">
        <v>555111000</v>
      </c>
      <c r="M631" s="239">
        <v>119483255</v>
      </c>
      <c r="N631" s="138">
        <v>379912000</v>
      </c>
      <c r="O631" s="138"/>
      <c r="P631" s="139">
        <v>0</v>
      </c>
      <c r="Q631" s="139">
        <v>108141480</v>
      </c>
      <c r="R631" s="139">
        <v>8503871</v>
      </c>
      <c r="S631" s="139">
        <v>53380142</v>
      </c>
      <c r="T631" s="139">
        <v>51581428</v>
      </c>
      <c r="U631" s="139">
        <v>44326225</v>
      </c>
      <c r="V631" s="139">
        <v>0</v>
      </c>
      <c r="W631" s="139">
        <v>0</v>
      </c>
      <c r="X631" s="139">
        <v>66957379</v>
      </c>
      <c r="Y631" s="140">
        <v>0</v>
      </c>
      <c r="Z631" s="140">
        <v>0</v>
      </c>
      <c r="AA631" s="140">
        <v>47020875</v>
      </c>
      <c r="AB631" s="139">
        <v>116645351</v>
      </c>
      <c r="AC631" s="139">
        <v>149287795</v>
      </c>
      <c r="AD631" s="139">
        <v>66957379</v>
      </c>
      <c r="AE631" s="141">
        <v>47020875</v>
      </c>
      <c r="AF631" s="141">
        <v>379911400</v>
      </c>
      <c r="AG631" s="139">
        <v>55716345</v>
      </c>
      <c r="AH631" s="241">
        <v>0.69340438398806725</v>
      </c>
      <c r="AI631" s="241" t="s">
        <v>1416</v>
      </c>
      <c r="AJ631" s="242">
        <v>41626</v>
      </c>
      <c r="AK631" s="242">
        <v>42369</v>
      </c>
      <c r="AL631" s="236" t="s">
        <v>427</v>
      </c>
      <c r="AM631" s="236" t="s">
        <v>428</v>
      </c>
      <c r="AN631" s="243" t="s">
        <v>257</v>
      </c>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c r="CA631" s="73"/>
      <c r="CB631" s="73"/>
      <c r="CC631" s="73"/>
      <c r="CD631" s="73"/>
      <c r="CE631" s="73"/>
      <c r="CF631" s="73"/>
      <c r="CG631" s="73"/>
      <c r="CH631" s="73"/>
      <c r="CI631" s="73"/>
      <c r="CJ631" s="73"/>
      <c r="CK631" s="73"/>
      <c r="CL631" s="73"/>
      <c r="CM631" s="73"/>
      <c r="CN631" s="73"/>
      <c r="CO631" s="73"/>
      <c r="CP631" s="73"/>
      <c r="CQ631" s="73"/>
      <c r="CR631" s="73"/>
      <c r="CS631" s="73"/>
      <c r="CT631" s="73"/>
      <c r="CU631" s="73"/>
      <c r="CV631" s="73"/>
      <c r="CW631" s="73"/>
      <c r="CX631" s="73"/>
      <c r="CY631" s="73"/>
      <c r="CZ631" s="73"/>
      <c r="DA631" s="73"/>
      <c r="DB631" s="73"/>
      <c r="DC631" s="73"/>
      <c r="DD631" s="73"/>
      <c r="DE631" s="73"/>
      <c r="DF631" s="73"/>
      <c r="DG631" s="73"/>
      <c r="DH631" s="73"/>
      <c r="DI631" s="73"/>
      <c r="DJ631" s="73"/>
      <c r="DK631" s="73"/>
      <c r="DL631" s="73"/>
      <c r="DM631" s="73"/>
      <c r="DN631" s="73"/>
      <c r="DO631" s="73"/>
      <c r="DP631" s="73"/>
      <c r="DQ631" s="73"/>
      <c r="DR631" s="73"/>
      <c r="DS631" s="73"/>
      <c r="DT631" s="73"/>
      <c r="DU631" s="73"/>
      <c r="DV631" s="73"/>
      <c r="DW631" s="73"/>
      <c r="DX631" s="73"/>
      <c r="DY631" s="73"/>
      <c r="DZ631" s="73"/>
      <c r="EA631" s="73"/>
      <c r="EB631" s="73"/>
      <c r="EC631" s="73"/>
      <c r="ED631" s="73"/>
      <c r="EE631" s="73"/>
      <c r="EF631" s="73"/>
      <c r="EG631" s="73"/>
      <c r="EH631" s="73"/>
      <c r="EI631" s="73"/>
      <c r="EJ631" s="73"/>
      <c r="EK631" s="73"/>
      <c r="EL631" s="73"/>
      <c r="EM631" s="73"/>
      <c r="EN631" s="73"/>
      <c r="EO631" s="73"/>
      <c r="EP631" s="73"/>
      <c r="EQ631" s="73"/>
      <c r="ER631" s="73"/>
      <c r="ES631" s="73"/>
      <c r="ET631" s="73"/>
      <c r="EU631" s="73"/>
      <c r="EV631" s="73"/>
      <c r="EW631" s="73"/>
      <c r="EX631" s="73"/>
      <c r="EY631" s="73"/>
      <c r="EZ631" s="73"/>
      <c r="FA631" s="73"/>
      <c r="FB631" s="73"/>
      <c r="FC631" s="73"/>
      <c r="FD631" s="73"/>
      <c r="FE631" s="73"/>
      <c r="FF631" s="73"/>
      <c r="FG631" s="73"/>
      <c r="FH631" s="73"/>
      <c r="FI631" s="73"/>
      <c r="FJ631" s="73"/>
      <c r="FK631" s="73"/>
      <c r="FL631" s="73"/>
      <c r="FM631" s="73"/>
      <c r="FN631" s="73"/>
      <c r="FO631" s="73"/>
      <c r="FP631" s="73"/>
      <c r="FQ631" s="73"/>
      <c r="FR631" s="73"/>
      <c r="FS631" s="73"/>
      <c r="FT631" s="73"/>
      <c r="FU631" s="73"/>
      <c r="FV631" s="73"/>
      <c r="FW631" s="73"/>
      <c r="FX631" s="73"/>
      <c r="FY631" s="73"/>
      <c r="FZ631" s="73"/>
      <c r="GA631" s="73"/>
      <c r="GB631" s="73"/>
      <c r="GC631" s="73"/>
      <c r="GD631" s="73"/>
      <c r="GE631" s="73"/>
      <c r="GF631" s="73"/>
      <c r="GG631" s="73"/>
      <c r="GH631" s="73"/>
      <c r="GI631" s="73"/>
      <c r="GJ631" s="73"/>
      <c r="GK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c r="JD631" s="73"/>
      <c r="JE631" s="73"/>
      <c r="JF631" s="73"/>
      <c r="JG631" s="73"/>
      <c r="JH631" s="73"/>
      <c r="JI631" s="73"/>
      <c r="JJ631" s="73"/>
      <c r="JK631" s="73"/>
      <c r="JL631" s="73"/>
      <c r="JM631" s="73"/>
      <c r="JN631" s="73"/>
      <c r="JO631" s="73"/>
      <c r="JP631" s="73"/>
      <c r="JQ631" s="73"/>
      <c r="JR631" s="73"/>
      <c r="JS631" s="73"/>
      <c r="JT631" s="73"/>
      <c r="JU631" s="73"/>
      <c r="JV631" s="73"/>
      <c r="JW631" s="73"/>
      <c r="JX631" s="73"/>
      <c r="JY631" s="73"/>
      <c r="JZ631" s="73"/>
      <c r="KA631" s="73"/>
      <c r="KB631" s="73"/>
      <c r="KC631" s="73"/>
      <c r="KD631" s="73"/>
      <c r="KE631" s="73"/>
      <c r="KF631" s="73"/>
      <c r="KG631" s="73"/>
    </row>
    <row r="632" spans="1:293" s="153" customFormat="1" x14ac:dyDescent="0.25">
      <c r="A632" s="233">
        <v>31</v>
      </c>
      <c r="B632" s="234" t="s">
        <v>1245</v>
      </c>
      <c r="C632" s="234"/>
      <c r="D632" s="235">
        <v>20178136</v>
      </c>
      <c r="E632" s="236" t="s">
        <v>1513</v>
      </c>
      <c r="F632" s="244" t="s">
        <v>2469</v>
      </c>
      <c r="G632" s="238" t="s">
        <v>24</v>
      </c>
      <c r="H632" s="238" t="s">
        <v>256</v>
      </c>
      <c r="I632" s="238" t="s">
        <v>1246</v>
      </c>
      <c r="J632" s="236" t="s">
        <v>45</v>
      </c>
      <c r="K632" s="236"/>
      <c r="L632" s="239">
        <v>654169000</v>
      </c>
      <c r="M632" s="239">
        <v>0</v>
      </c>
      <c r="N632" s="138">
        <v>2000</v>
      </c>
      <c r="O632" s="138"/>
      <c r="P632" s="139"/>
      <c r="Q632" s="139"/>
      <c r="R632" s="139"/>
      <c r="S632" s="139"/>
      <c r="T632" s="139"/>
      <c r="U632" s="139"/>
      <c r="V632" s="139"/>
      <c r="W632" s="139"/>
      <c r="X632" s="139"/>
      <c r="Y632" s="140">
        <v>0</v>
      </c>
      <c r="Z632" s="140">
        <v>0</v>
      </c>
      <c r="AA632" s="140">
        <v>0</v>
      </c>
      <c r="AB632" s="139">
        <v>0</v>
      </c>
      <c r="AC632" s="139">
        <v>0</v>
      </c>
      <c r="AD632" s="139">
        <v>0</v>
      </c>
      <c r="AE632" s="141">
        <v>0</v>
      </c>
      <c r="AF632" s="141">
        <v>0</v>
      </c>
      <c r="AG632" s="139">
        <v>654169000</v>
      </c>
      <c r="AH632" s="241"/>
      <c r="AI632" s="241"/>
      <c r="AJ632" s="253">
        <v>41927</v>
      </c>
      <c r="AK632" s="253">
        <v>42369</v>
      </c>
      <c r="AL632" s="236" t="s">
        <v>1820</v>
      </c>
      <c r="AM632" s="236" t="s">
        <v>1821</v>
      </c>
      <c r="AN632" s="243" t="s">
        <v>1685</v>
      </c>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c r="CA632" s="73"/>
      <c r="CB632" s="73"/>
      <c r="CC632" s="73"/>
      <c r="CD632" s="73"/>
      <c r="CE632" s="73"/>
      <c r="CF632" s="73"/>
      <c r="CG632" s="73"/>
      <c r="CH632" s="73"/>
      <c r="CI632" s="73"/>
      <c r="CJ632" s="73"/>
      <c r="CK632" s="73"/>
      <c r="CL632" s="73"/>
      <c r="CM632" s="73"/>
      <c r="CN632" s="73"/>
      <c r="CO632" s="73"/>
      <c r="CP632" s="73"/>
      <c r="CQ632" s="73"/>
      <c r="CR632" s="73"/>
      <c r="CS632" s="73"/>
      <c r="CT632" s="73"/>
      <c r="CU632" s="73"/>
      <c r="CV632" s="73"/>
      <c r="CW632" s="73"/>
      <c r="CX632" s="73"/>
      <c r="CY632" s="73"/>
      <c r="CZ632" s="73"/>
      <c r="DA632" s="73"/>
      <c r="DB632" s="73"/>
      <c r="DC632" s="73"/>
      <c r="DD632" s="73"/>
      <c r="DE632" s="73"/>
      <c r="DF632" s="73"/>
      <c r="DG632" s="73"/>
      <c r="DH632" s="73"/>
      <c r="DI632" s="73"/>
      <c r="DJ632" s="73"/>
      <c r="DK632" s="73"/>
      <c r="DL632" s="73"/>
      <c r="DM632" s="73"/>
      <c r="DN632" s="73"/>
      <c r="DO632" s="73"/>
      <c r="DP632" s="73"/>
      <c r="DQ632" s="73"/>
      <c r="DR632" s="73"/>
      <c r="DS632" s="73"/>
      <c r="DT632" s="73"/>
      <c r="DU632" s="73"/>
      <c r="DV632" s="73"/>
      <c r="DW632" s="73"/>
      <c r="DX632" s="73"/>
      <c r="DY632" s="73"/>
      <c r="DZ632" s="73"/>
      <c r="EA632" s="73"/>
      <c r="EB632" s="73"/>
      <c r="EC632" s="73"/>
      <c r="ED632" s="73"/>
      <c r="EE632" s="73"/>
      <c r="EF632" s="73"/>
      <c r="EG632" s="73"/>
      <c r="EH632" s="73"/>
      <c r="EI632" s="73"/>
      <c r="EJ632" s="73"/>
      <c r="EK632" s="73"/>
      <c r="EL632" s="73"/>
      <c r="EM632" s="73"/>
      <c r="EN632" s="73"/>
      <c r="EO632" s="73"/>
      <c r="EP632" s="73"/>
      <c r="EQ632" s="73"/>
      <c r="ER632" s="73"/>
      <c r="ES632" s="73"/>
      <c r="ET632" s="73"/>
      <c r="EU632" s="73"/>
      <c r="EV632" s="73"/>
      <c r="EW632" s="73"/>
      <c r="EX632" s="73"/>
      <c r="EY632" s="73"/>
      <c r="EZ632" s="73"/>
      <c r="FA632" s="73"/>
      <c r="FB632" s="73"/>
      <c r="FC632" s="73"/>
      <c r="FD632" s="73"/>
      <c r="FE632" s="73"/>
      <c r="FF632" s="73"/>
      <c r="FG632" s="73"/>
      <c r="FH632" s="73"/>
      <c r="FI632" s="73"/>
      <c r="FJ632" s="73"/>
      <c r="FK632" s="73"/>
      <c r="FL632" s="73"/>
      <c r="FM632" s="73"/>
      <c r="FN632" s="73"/>
      <c r="FO632" s="73"/>
      <c r="FP632" s="73"/>
      <c r="FQ632" s="73"/>
      <c r="FR632" s="73"/>
      <c r="FS632" s="73"/>
      <c r="FT632" s="73"/>
      <c r="FU632" s="73"/>
      <c r="FV632" s="73"/>
      <c r="FW632" s="73"/>
      <c r="FX632" s="73"/>
      <c r="FY632" s="73"/>
      <c r="FZ632" s="73"/>
      <c r="GA632" s="73"/>
      <c r="GB632" s="73"/>
      <c r="GC632" s="73"/>
      <c r="GD632" s="73"/>
      <c r="GE632" s="73"/>
      <c r="GF632" s="73"/>
      <c r="GG632" s="73"/>
      <c r="GH632" s="73"/>
      <c r="GI632" s="73"/>
      <c r="GJ632" s="73"/>
      <c r="GK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c r="JD632" s="73"/>
      <c r="JE632" s="73"/>
      <c r="JF632" s="73"/>
      <c r="JG632" s="73"/>
      <c r="JH632" s="73"/>
      <c r="JI632" s="73"/>
      <c r="JJ632" s="73"/>
      <c r="JK632" s="73"/>
      <c r="JL632" s="73"/>
      <c r="JM632" s="73"/>
      <c r="JN632" s="73"/>
      <c r="JO632" s="73"/>
      <c r="JP632" s="73"/>
      <c r="JQ632" s="73"/>
      <c r="JR632" s="73"/>
      <c r="JS632" s="73"/>
      <c r="JT632" s="73"/>
      <c r="JU632" s="73"/>
      <c r="JV632" s="73"/>
      <c r="JW632" s="73"/>
      <c r="JX632" s="73"/>
      <c r="JY632" s="73"/>
      <c r="JZ632" s="73"/>
      <c r="KA632" s="73"/>
      <c r="KB632" s="73"/>
      <c r="KC632" s="73"/>
      <c r="KD632" s="73"/>
      <c r="KE632" s="73"/>
      <c r="KF632" s="73"/>
      <c r="KG632" s="73"/>
    </row>
    <row r="633" spans="1:293" s="153" customFormat="1" x14ac:dyDescent="0.25">
      <c r="A633" s="233">
        <v>31</v>
      </c>
      <c r="B633" s="234" t="s">
        <v>1245</v>
      </c>
      <c r="C633" s="234"/>
      <c r="D633" s="235">
        <v>20178613</v>
      </c>
      <c r="E633" s="236" t="s">
        <v>470</v>
      </c>
      <c r="F633" s="244" t="s">
        <v>2469</v>
      </c>
      <c r="G633" s="238" t="s">
        <v>16</v>
      </c>
      <c r="H633" s="244" t="s">
        <v>2491</v>
      </c>
      <c r="I633" s="238" t="s">
        <v>12</v>
      </c>
      <c r="J633" s="236" t="s">
        <v>45</v>
      </c>
      <c r="K633" s="236"/>
      <c r="L633" s="239">
        <v>1937546000</v>
      </c>
      <c r="M633" s="239">
        <v>873019975</v>
      </c>
      <c r="N633" s="138">
        <v>1035602000</v>
      </c>
      <c r="O633" s="138"/>
      <c r="P633" s="139">
        <v>0</v>
      </c>
      <c r="Q633" s="139">
        <v>248776885</v>
      </c>
      <c r="R633" s="139">
        <v>91877156</v>
      </c>
      <c r="S633" s="139">
        <v>124615891</v>
      </c>
      <c r="T633" s="139">
        <v>197446693</v>
      </c>
      <c r="U633" s="139">
        <v>113533194</v>
      </c>
      <c r="V633" s="139">
        <v>113259365</v>
      </c>
      <c r="W633" s="139">
        <v>84301522</v>
      </c>
      <c r="X633" s="139">
        <v>34229784</v>
      </c>
      <c r="Y633" s="140">
        <v>300000</v>
      </c>
      <c r="Z633" s="140">
        <v>600000</v>
      </c>
      <c r="AA633" s="140">
        <v>26646451</v>
      </c>
      <c r="AB633" s="139">
        <v>340654041</v>
      </c>
      <c r="AC633" s="139">
        <v>435595778</v>
      </c>
      <c r="AD633" s="139">
        <v>231790671</v>
      </c>
      <c r="AE633" s="141">
        <v>27546451</v>
      </c>
      <c r="AF633" s="141">
        <v>1035586941</v>
      </c>
      <c r="AG633" s="139">
        <v>28939084</v>
      </c>
      <c r="AH633" s="241">
        <v>0.85121581319875761</v>
      </c>
      <c r="AI633" s="241" t="s">
        <v>1416</v>
      </c>
      <c r="AJ633" s="242">
        <v>41403</v>
      </c>
      <c r="AK633" s="242">
        <v>42369</v>
      </c>
      <c r="AL633" s="236" t="s">
        <v>471</v>
      </c>
      <c r="AM633" s="236" t="s">
        <v>472</v>
      </c>
      <c r="AN633" s="243" t="s">
        <v>257</v>
      </c>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c r="CA633" s="73"/>
      <c r="CB633" s="73"/>
      <c r="CC633" s="73"/>
      <c r="CD633" s="73"/>
      <c r="CE633" s="73"/>
      <c r="CF633" s="73"/>
      <c r="CG633" s="73"/>
      <c r="CH633" s="73"/>
      <c r="CI633" s="73"/>
      <c r="CJ633" s="73"/>
      <c r="CK633" s="73"/>
      <c r="CL633" s="73"/>
      <c r="CM633" s="73"/>
      <c r="CN633" s="73"/>
      <c r="CO633" s="73"/>
      <c r="CP633" s="73"/>
      <c r="CQ633" s="73"/>
      <c r="CR633" s="73"/>
      <c r="CS633" s="73"/>
      <c r="CT633" s="73"/>
      <c r="CU633" s="73"/>
      <c r="CV633" s="73"/>
      <c r="CW633" s="73"/>
      <c r="CX633" s="73"/>
      <c r="CY633" s="73"/>
      <c r="CZ633" s="73"/>
      <c r="DA633" s="73"/>
      <c r="DB633" s="73"/>
      <c r="DC633" s="73"/>
      <c r="DD633" s="73"/>
      <c r="DE633" s="73"/>
      <c r="DF633" s="73"/>
      <c r="DG633" s="73"/>
      <c r="DH633" s="73"/>
      <c r="DI633" s="73"/>
      <c r="DJ633" s="73"/>
      <c r="DK633" s="73"/>
      <c r="DL633" s="73"/>
      <c r="DM633" s="73"/>
      <c r="DN633" s="73"/>
      <c r="DO633" s="73"/>
      <c r="DP633" s="73"/>
      <c r="DQ633" s="73"/>
      <c r="DR633" s="73"/>
      <c r="DS633" s="73"/>
      <c r="DT633" s="73"/>
      <c r="DU633" s="73"/>
      <c r="DV633" s="73"/>
      <c r="DW633" s="73"/>
      <c r="DX633" s="73"/>
      <c r="DY633" s="73"/>
      <c r="DZ633" s="73"/>
      <c r="EA633" s="73"/>
      <c r="EB633" s="73"/>
      <c r="EC633" s="73"/>
      <c r="ED633" s="73"/>
      <c r="EE633" s="73"/>
      <c r="EF633" s="73"/>
      <c r="EG633" s="73"/>
      <c r="EH633" s="73"/>
      <c r="EI633" s="73"/>
      <c r="EJ633" s="73"/>
      <c r="EK633" s="73"/>
      <c r="EL633" s="73"/>
      <c r="EM633" s="73"/>
      <c r="EN633" s="73"/>
      <c r="EO633" s="73"/>
      <c r="EP633" s="73"/>
      <c r="EQ633" s="73"/>
      <c r="ER633" s="73"/>
      <c r="ES633" s="73"/>
      <c r="ET633" s="73"/>
      <c r="EU633" s="73"/>
      <c r="EV633" s="73"/>
      <c r="EW633" s="73"/>
      <c r="EX633" s="73"/>
      <c r="EY633" s="73"/>
      <c r="EZ633" s="73"/>
      <c r="FA633" s="73"/>
      <c r="FB633" s="73"/>
      <c r="FC633" s="73"/>
      <c r="FD633" s="73"/>
      <c r="FE633" s="73"/>
      <c r="FF633" s="73"/>
      <c r="FG633" s="73"/>
      <c r="FH633" s="73"/>
      <c r="FI633" s="73"/>
      <c r="FJ633" s="73"/>
      <c r="FK633" s="73"/>
      <c r="FL633" s="73"/>
      <c r="FM633" s="73"/>
      <c r="FN633" s="73"/>
      <c r="FO633" s="73"/>
      <c r="FP633" s="73"/>
      <c r="FQ633" s="73"/>
      <c r="FR633" s="73"/>
      <c r="FS633" s="73"/>
      <c r="FT633" s="73"/>
      <c r="FU633" s="73"/>
      <c r="FV633" s="73"/>
      <c r="FW633" s="73"/>
      <c r="FX633" s="73"/>
      <c r="FY633" s="73"/>
      <c r="FZ633" s="73"/>
      <c r="GA633" s="73"/>
      <c r="GB633" s="73"/>
      <c r="GC633" s="73"/>
      <c r="GD633" s="73"/>
      <c r="GE633" s="73"/>
      <c r="GF633" s="73"/>
      <c r="GG633" s="73"/>
      <c r="GH633" s="73"/>
      <c r="GI633" s="73"/>
      <c r="GJ633" s="73"/>
      <c r="GK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c r="JD633" s="73"/>
      <c r="JE633" s="73"/>
      <c r="JF633" s="73"/>
      <c r="JG633" s="73"/>
      <c r="JH633" s="73"/>
      <c r="JI633" s="73"/>
      <c r="JJ633" s="73"/>
      <c r="JK633" s="73"/>
      <c r="JL633" s="73"/>
      <c r="JM633" s="73"/>
      <c r="JN633" s="73"/>
      <c r="JO633" s="73"/>
      <c r="JP633" s="73"/>
      <c r="JQ633" s="73"/>
      <c r="JR633" s="73"/>
      <c r="JS633" s="73"/>
      <c r="JT633" s="73"/>
      <c r="JU633" s="73"/>
      <c r="JV633" s="73"/>
      <c r="JW633" s="73"/>
      <c r="JX633" s="73"/>
      <c r="JY633" s="73"/>
      <c r="JZ633" s="73"/>
      <c r="KA633" s="73"/>
      <c r="KB633" s="73"/>
      <c r="KC633" s="73"/>
      <c r="KD633" s="73"/>
      <c r="KE633" s="73"/>
      <c r="KF633" s="73"/>
      <c r="KG633" s="73"/>
    </row>
    <row r="634" spans="1:293" s="153" customFormat="1" x14ac:dyDescent="0.25">
      <c r="A634" s="233">
        <v>31</v>
      </c>
      <c r="B634" s="234" t="s">
        <v>1245</v>
      </c>
      <c r="C634" s="234"/>
      <c r="D634" s="235">
        <v>20184430</v>
      </c>
      <c r="E634" s="236" t="s">
        <v>1061</v>
      </c>
      <c r="F634" s="244" t="s">
        <v>2469</v>
      </c>
      <c r="G634" s="238" t="s">
        <v>16</v>
      </c>
      <c r="H634" s="238" t="s">
        <v>486</v>
      </c>
      <c r="I634" s="238" t="s">
        <v>12</v>
      </c>
      <c r="J634" s="236" t="s">
        <v>45</v>
      </c>
      <c r="K634" s="236"/>
      <c r="L634" s="239">
        <v>174527000</v>
      </c>
      <c r="M634" s="239">
        <v>162354525</v>
      </c>
      <c r="N634" s="138">
        <v>1624000</v>
      </c>
      <c r="O634" s="138"/>
      <c r="P634" s="139">
        <v>0</v>
      </c>
      <c r="Q634" s="139">
        <v>0</v>
      </c>
      <c r="R634" s="139">
        <v>979490</v>
      </c>
      <c r="S634" s="139">
        <v>0</v>
      </c>
      <c r="T634" s="139">
        <v>617543</v>
      </c>
      <c r="U634" s="139">
        <v>0</v>
      </c>
      <c r="V634" s="139">
        <v>0</v>
      </c>
      <c r="W634" s="139">
        <v>0</v>
      </c>
      <c r="X634" s="139">
        <v>25418</v>
      </c>
      <c r="Y634" s="140">
        <v>0</v>
      </c>
      <c r="Z634" s="140">
        <v>0</v>
      </c>
      <c r="AA634" s="140">
        <v>0</v>
      </c>
      <c r="AB634" s="139">
        <v>979490</v>
      </c>
      <c r="AC634" s="139">
        <v>617543</v>
      </c>
      <c r="AD634" s="139">
        <v>25418</v>
      </c>
      <c r="AE634" s="141">
        <v>0</v>
      </c>
      <c r="AF634" s="141">
        <v>1622451</v>
      </c>
      <c r="AG634" s="139">
        <v>10550024</v>
      </c>
      <c r="AH634" s="241">
        <v>0.93940512356254335</v>
      </c>
      <c r="AI634" s="241" t="s">
        <v>1423</v>
      </c>
      <c r="AJ634" s="242">
        <v>40532</v>
      </c>
      <c r="AK634" s="242">
        <v>42369</v>
      </c>
      <c r="AL634" s="236" t="s">
        <v>1062</v>
      </c>
      <c r="AM634" s="236" t="s">
        <v>1063</v>
      </c>
      <c r="AN634" s="243" t="s">
        <v>1039</v>
      </c>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c r="CA634" s="73"/>
      <c r="CB634" s="73"/>
      <c r="CC634" s="73"/>
      <c r="CD634" s="73"/>
      <c r="CE634" s="73"/>
      <c r="CF634" s="73"/>
      <c r="CG634" s="73"/>
      <c r="CH634" s="73"/>
      <c r="CI634" s="73"/>
      <c r="CJ634" s="73"/>
      <c r="CK634" s="73"/>
      <c r="CL634" s="73"/>
      <c r="CM634" s="73"/>
      <c r="CN634" s="73"/>
      <c r="CO634" s="73"/>
      <c r="CP634" s="73"/>
      <c r="CQ634" s="73"/>
      <c r="CR634" s="73"/>
      <c r="CS634" s="73"/>
      <c r="CT634" s="73"/>
      <c r="CU634" s="73"/>
      <c r="CV634" s="73"/>
      <c r="CW634" s="73"/>
      <c r="CX634" s="73"/>
      <c r="CY634" s="73"/>
      <c r="CZ634" s="73"/>
      <c r="DA634" s="73"/>
      <c r="DB634" s="73"/>
      <c r="DC634" s="73"/>
      <c r="DD634" s="73"/>
      <c r="DE634" s="73"/>
      <c r="DF634" s="73"/>
      <c r="DG634" s="73"/>
      <c r="DH634" s="73"/>
      <c r="DI634" s="73"/>
      <c r="DJ634" s="73"/>
      <c r="DK634" s="73"/>
      <c r="DL634" s="73"/>
      <c r="DM634" s="73"/>
      <c r="DN634" s="73"/>
      <c r="DO634" s="73"/>
      <c r="DP634" s="73"/>
      <c r="DQ634" s="73"/>
      <c r="DR634" s="73"/>
      <c r="DS634" s="73"/>
      <c r="DT634" s="73"/>
      <c r="DU634" s="73"/>
      <c r="DV634" s="73"/>
      <c r="DW634" s="73"/>
      <c r="DX634" s="73"/>
      <c r="DY634" s="73"/>
      <c r="DZ634" s="73"/>
      <c r="EA634" s="73"/>
      <c r="EB634" s="73"/>
      <c r="EC634" s="73"/>
      <c r="ED634" s="73"/>
      <c r="EE634" s="73"/>
      <c r="EF634" s="73"/>
      <c r="EG634" s="73"/>
      <c r="EH634" s="73"/>
      <c r="EI634" s="73"/>
      <c r="EJ634" s="73"/>
      <c r="EK634" s="73"/>
      <c r="EL634" s="73"/>
      <c r="EM634" s="73"/>
      <c r="EN634" s="73"/>
      <c r="EO634" s="73"/>
      <c r="EP634" s="73"/>
      <c r="EQ634" s="73"/>
      <c r="ER634" s="73"/>
      <c r="ES634" s="73"/>
      <c r="ET634" s="73"/>
      <c r="EU634" s="73"/>
      <c r="EV634" s="73"/>
      <c r="EW634" s="73"/>
      <c r="EX634" s="73"/>
      <c r="EY634" s="73"/>
      <c r="EZ634" s="73"/>
      <c r="FA634" s="73"/>
      <c r="FB634" s="73"/>
      <c r="FC634" s="73"/>
      <c r="FD634" s="73"/>
      <c r="FE634" s="73"/>
      <c r="FF634" s="73"/>
      <c r="FG634" s="73"/>
      <c r="FH634" s="73"/>
      <c r="FI634" s="73"/>
      <c r="FJ634" s="73"/>
      <c r="FK634" s="73"/>
      <c r="FL634" s="73"/>
      <c r="FM634" s="73"/>
      <c r="FN634" s="73"/>
      <c r="FO634" s="73"/>
      <c r="FP634" s="73"/>
      <c r="FQ634" s="73"/>
      <c r="FR634" s="73"/>
      <c r="FS634" s="73"/>
      <c r="FT634" s="73"/>
      <c r="FU634" s="73"/>
      <c r="FV634" s="73"/>
      <c r="FW634" s="73"/>
      <c r="FX634" s="73"/>
      <c r="FY634" s="73"/>
      <c r="FZ634" s="73"/>
      <c r="GA634" s="73"/>
      <c r="GB634" s="73"/>
      <c r="GC634" s="73"/>
      <c r="GD634" s="73"/>
      <c r="GE634" s="73"/>
      <c r="GF634" s="73"/>
      <c r="GG634" s="73"/>
      <c r="GH634" s="73"/>
      <c r="GI634" s="73"/>
      <c r="GJ634" s="73"/>
      <c r="GK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c r="JD634" s="73"/>
      <c r="JE634" s="73"/>
      <c r="JF634" s="73"/>
      <c r="JG634" s="73"/>
      <c r="JH634" s="73"/>
      <c r="JI634" s="73"/>
      <c r="JJ634" s="73"/>
      <c r="JK634" s="73"/>
      <c r="JL634" s="73"/>
      <c r="JM634" s="73"/>
      <c r="JN634" s="73"/>
      <c r="JO634" s="73"/>
      <c r="JP634" s="73"/>
      <c r="JQ634" s="73"/>
      <c r="JR634" s="73"/>
      <c r="JS634" s="73"/>
      <c r="JT634" s="73"/>
      <c r="JU634" s="73"/>
      <c r="JV634" s="73"/>
      <c r="JW634" s="73"/>
      <c r="JX634" s="73"/>
      <c r="JY634" s="73"/>
      <c r="JZ634" s="73"/>
      <c r="KA634" s="73"/>
      <c r="KB634" s="73"/>
      <c r="KC634" s="73"/>
      <c r="KD634" s="73"/>
      <c r="KE634" s="73"/>
      <c r="KF634" s="73"/>
      <c r="KG634" s="73"/>
    </row>
    <row r="635" spans="1:293" s="153" customFormat="1" x14ac:dyDescent="0.25">
      <c r="A635" s="233">
        <v>33</v>
      </c>
      <c r="B635" s="234" t="s">
        <v>1266</v>
      </c>
      <c r="C635" s="234" t="s">
        <v>1269</v>
      </c>
      <c r="D635" s="235">
        <v>20188809</v>
      </c>
      <c r="E635" s="236" t="s">
        <v>1514</v>
      </c>
      <c r="F635" s="244" t="s">
        <v>2469</v>
      </c>
      <c r="G635" s="238" t="s">
        <v>24</v>
      </c>
      <c r="H635" s="238" t="s">
        <v>231</v>
      </c>
      <c r="I635" s="238" t="s">
        <v>1504</v>
      </c>
      <c r="J635" s="236" t="s">
        <v>69</v>
      </c>
      <c r="K635" s="236"/>
      <c r="L635" s="239">
        <v>2277996000</v>
      </c>
      <c r="M635" s="239">
        <v>0</v>
      </c>
      <c r="N635" s="138">
        <v>1000</v>
      </c>
      <c r="O635" s="138"/>
      <c r="P635" s="139"/>
      <c r="Q635" s="139"/>
      <c r="R635" s="139"/>
      <c r="S635" s="139"/>
      <c r="T635" s="139"/>
      <c r="U635" s="139"/>
      <c r="V635" s="139"/>
      <c r="W635" s="139"/>
      <c r="X635" s="139"/>
      <c r="Y635" s="140">
        <v>0</v>
      </c>
      <c r="Z635" s="140">
        <v>0</v>
      </c>
      <c r="AA635" s="140">
        <v>0</v>
      </c>
      <c r="AB635" s="139">
        <v>0</v>
      </c>
      <c r="AC635" s="139">
        <v>0</v>
      </c>
      <c r="AD635" s="139">
        <v>0</v>
      </c>
      <c r="AE635" s="141">
        <v>0</v>
      </c>
      <c r="AF635" s="141">
        <v>0</v>
      </c>
      <c r="AG635" s="139">
        <v>2277996000</v>
      </c>
      <c r="AH635" s="241"/>
      <c r="AI635" s="241" t="s">
        <v>1708</v>
      </c>
      <c r="AJ635" s="242">
        <v>42004</v>
      </c>
      <c r="AK635" s="242">
        <v>42735</v>
      </c>
      <c r="AL635" s="236" t="s">
        <v>1709</v>
      </c>
      <c r="AM635" s="236" t="s">
        <v>1722</v>
      </c>
      <c r="AN635" s="243" t="s">
        <v>1684</v>
      </c>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c r="CA635" s="73"/>
      <c r="CB635" s="73"/>
      <c r="CC635" s="73"/>
      <c r="CD635" s="73"/>
      <c r="CE635" s="73"/>
      <c r="CF635" s="73"/>
      <c r="CG635" s="73"/>
      <c r="CH635" s="73"/>
      <c r="CI635" s="73"/>
      <c r="CJ635" s="73"/>
      <c r="CK635" s="73"/>
      <c r="CL635" s="73"/>
      <c r="CM635" s="73"/>
      <c r="CN635" s="73"/>
      <c r="CO635" s="73"/>
      <c r="CP635" s="73"/>
      <c r="CQ635" s="73"/>
      <c r="CR635" s="73"/>
      <c r="CS635" s="73"/>
      <c r="CT635" s="73"/>
      <c r="CU635" s="73"/>
      <c r="CV635" s="73"/>
      <c r="CW635" s="73"/>
      <c r="CX635" s="73"/>
      <c r="CY635" s="73"/>
      <c r="CZ635" s="73"/>
      <c r="DA635" s="73"/>
      <c r="DB635" s="73"/>
      <c r="DC635" s="73"/>
      <c r="DD635" s="73"/>
      <c r="DE635" s="73"/>
      <c r="DF635" s="73"/>
      <c r="DG635" s="73"/>
      <c r="DH635" s="73"/>
      <c r="DI635" s="73"/>
      <c r="DJ635" s="73"/>
      <c r="DK635" s="73"/>
      <c r="DL635" s="73"/>
      <c r="DM635" s="73"/>
      <c r="DN635" s="73"/>
      <c r="DO635" s="73"/>
      <c r="DP635" s="73"/>
      <c r="DQ635" s="73"/>
      <c r="DR635" s="73"/>
      <c r="DS635" s="73"/>
      <c r="DT635" s="73"/>
      <c r="DU635" s="73"/>
      <c r="DV635" s="73"/>
      <c r="DW635" s="73"/>
      <c r="DX635" s="73"/>
      <c r="DY635" s="73"/>
      <c r="DZ635" s="73"/>
      <c r="EA635" s="73"/>
      <c r="EB635" s="73"/>
      <c r="EC635" s="73"/>
      <c r="ED635" s="73"/>
      <c r="EE635" s="73"/>
      <c r="EF635" s="73"/>
      <c r="EG635" s="73"/>
      <c r="EH635" s="73"/>
      <c r="EI635" s="73"/>
      <c r="EJ635" s="73"/>
      <c r="EK635" s="73"/>
      <c r="EL635" s="73"/>
      <c r="EM635" s="73"/>
      <c r="EN635" s="73"/>
      <c r="EO635" s="73"/>
      <c r="EP635" s="73"/>
      <c r="EQ635" s="73"/>
      <c r="ER635" s="73"/>
      <c r="ES635" s="73"/>
      <c r="ET635" s="73"/>
      <c r="EU635" s="73"/>
      <c r="EV635" s="73"/>
      <c r="EW635" s="73"/>
      <c r="EX635" s="73"/>
      <c r="EY635" s="73"/>
      <c r="EZ635" s="73"/>
      <c r="FA635" s="73"/>
      <c r="FB635" s="73"/>
      <c r="FC635" s="73"/>
      <c r="FD635" s="73"/>
      <c r="FE635" s="73"/>
      <c r="FF635" s="73"/>
      <c r="FG635" s="73"/>
      <c r="FH635" s="73"/>
      <c r="FI635" s="73"/>
      <c r="FJ635" s="73"/>
      <c r="FK635" s="73"/>
      <c r="FL635" s="73"/>
      <c r="FM635" s="73"/>
      <c r="FN635" s="73"/>
      <c r="FO635" s="73"/>
      <c r="FP635" s="73"/>
      <c r="FQ635" s="73"/>
      <c r="FR635" s="73"/>
      <c r="FS635" s="73"/>
      <c r="FT635" s="73"/>
      <c r="FU635" s="73"/>
      <c r="FV635" s="73"/>
      <c r="FW635" s="73"/>
      <c r="FX635" s="73"/>
      <c r="FY635" s="73"/>
      <c r="FZ635" s="73"/>
      <c r="GA635" s="73"/>
      <c r="GB635" s="73"/>
      <c r="GC635" s="73"/>
      <c r="GD635" s="73"/>
      <c r="GE635" s="73"/>
      <c r="GF635" s="73"/>
      <c r="GG635" s="73"/>
      <c r="GH635" s="73"/>
      <c r="GI635" s="73"/>
      <c r="GJ635" s="73"/>
      <c r="GK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c r="JD635" s="73"/>
      <c r="JE635" s="73"/>
      <c r="JF635" s="73"/>
      <c r="JG635" s="73"/>
      <c r="JH635" s="73"/>
      <c r="JI635" s="73"/>
      <c r="JJ635" s="73"/>
      <c r="JK635" s="73"/>
      <c r="JL635" s="73"/>
      <c r="JM635" s="73"/>
      <c r="JN635" s="73"/>
      <c r="JO635" s="73"/>
      <c r="JP635" s="73"/>
      <c r="JQ635" s="73"/>
      <c r="JR635" s="73"/>
      <c r="JS635" s="73"/>
      <c r="JT635" s="73"/>
      <c r="JU635" s="73"/>
      <c r="JV635" s="73"/>
      <c r="JW635" s="73"/>
      <c r="JX635" s="73"/>
      <c r="JY635" s="73"/>
      <c r="JZ635" s="73"/>
      <c r="KA635" s="73"/>
      <c r="KB635" s="73"/>
      <c r="KC635" s="73"/>
      <c r="KD635" s="73"/>
      <c r="KE635" s="73"/>
      <c r="KF635" s="73"/>
      <c r="KG635" s="73"/>
    </row>
    <row r="636" spans="1:293" s="153" customFormat="1" x14ac:dyDescent="0.25">
      <c r="A636" s="233">
        <v>33</v>
      </c>
      <c r="B636" s="234" t="s">
        <v>1266</v>
      </c>
      <c r="C636" s="234" t="s">
        <v>1269</v>
      </c>
      <c r="D636" s="235">
        <v>20189185</v>
      </c>
      <c r="E636" s="236" t="s">
        <v>1009</v>
      </c>
      <c r="F636" s="244" t="s">
        <v>2469</v>
      </c>
      <c r="G636" s="238" t="s">
        <v>16</v>
      </c>
      <c r="H636" s="238" t="s">
        <v>231</v>
      </c>
      <c r="I636" s="238" t="s">
        <v>291</v>
      </c>
      <c r="J636" s="236" t="s">
        <v>69</v>
      </c>
      <c r="K636" s="236"/>
      <c r="L636" s="239">
        <v>587402000</v>
      </c>
      <c r="M636" s="239">
        <v>511147346</v>
      </c>
      <c r="N636" s="138">
        <v>51379000</v>
      </c>
      <c r="O636" s="138"/>
      <c r="P636" s="139">
        <v>0</v>
      </c>
      <c r="Q636" s="139">
        <v>0</v>
      </c>
      <c r="R636" s="139">
        <v>0</v>
      </c>
      <c r="S636" s="139">
        <v>0</v>
      </c>
      <c r="T636" s="139">
        <v>0</v>
      </c>
      <c r="U636" s="139">
        <v>0</v>
      </c>
      <c r="V636" s="139">
        <v>0</v>
      </c>
      <c r="W636" s="139">
        <v>51378392</v>
      </c>
      <c r="X636" s="139">
        <v>0</v>
      </c>
      <c r="Y636" s="140">
        <v>0</v>
      </c>
      <c r="Z636" s="140">
        <v>0</v>
      </c>
      <c r="AA636" s="140">
        <v>0</v>
      </c>
      <c r="AB636" s="139">
        <v>0</v>
      </c>
      <c r="AC636" s="139">
        <v>0</v>
      </c>
      <c r="AD636" s="139">
        <v>51378392</v>
      </c>
      <c r="AE636" s="141">
        <v>0</v>
      </c>
      <c r="AF636" s="141">
        <v>51378392</v>
      </c>
      <c r="AG636" s="139">
        <v>24876262</v>
      </c>
      <c r="AH636" s="241">
        <v>0.8701831897065383</v>
      </c>
      <c r="AI636" s="241" t="s">
        <v>1416</v>
      </c>
      <c r="AJ636" s="242">
        <v>40908</v>
      </c>
      <c r="AK636" s="242"/>
      <c r="AL636" s="236" t="s">
        <v>1723</v>
      </c>
      <c r="AM636" s="236" t="s">
        <v>1010</v>
      </c>
      <c r="AN636" s="243" t="s">
        <v>1011</v>
      </c>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c r="CA636" s="73"/>
      <c r="CB636" s="73"/>
      <c r="CC636" s="73"/>
      <c r="CD636" s="73"/>
      <c r="CE636" s="73"/>
      <c r="CF636" s="73"/>
      <c r="CG636" s="73"/>
      <c r="CH636" s="73"/>
      <c r="CI636" s="73"/>
      <c r="CJ636" s="73"/>
      <c r="CK636" s="73"/>
      <c r="CL636" s="73"/>
      <c r="CM636" s="73"/>
      <c r="CN636" s="73"/>
      <c r="CO636" s="73"/>
      <c r="CP636" s="73"/>
      <c r="CQ636" s="73"/>
      <c r="CR636" s="73"/>
      <c r="CS636" s="73"/>
      <c r="CT636" s="73"/>
      <c r="CU636" s="73"/>
      <c r="CV636" s="73"/>
      <c r="CW636" s="73"/>
      <c r="CX636" s="73"/>
      <c r="CY636" s="73"/>
      <c r="CZ636" s="73"/>
      <c r="DA636" s="73"/>
      <c r="DB636" s="73"/>
      <c r="DC636" s="73"/>
      <c r="DD636" s="73"/>
      <c r="DE636" s="73"/>
      <c r="DF636" s="73"/>
      <c r="DG636" s="73"/>
      <c r="DH636" s="73"/>
      <c r="DI636" s="73"/>
      <c r="DJ636" s="73"/>
      <c r="DK636" s="73"/>
      <c r="DL636" s="73"/>
      <c r="DM636" s="73"/>
      <c r="DN636" s="73"/>
      <c r="DO636" s="73"/>
      <c r="DP636" s="73"/>
      <c r="DQ636" s="73"/>
      <c r="DR636" s="73"/>
      <c r="DS636" s="73"/>
      <c r="DT636" s="73"/>
      <c r="DU636" s="73"/>
      <c r="DV636" s="73"/>
      <c r="DW636" s="73"/>
      <c r="DX636" s="73"/>
      <c r="DY636" s="73"/>
      <c r="DZ636" s="73"/>
      <c r="EA636" s="73"/>
      <c r="EB636" s="73"/>
      <c r="EC636" s="73"/>
      <c r="ED636" s="73"/>
      <c r="EE636" s="73"/>
      <c r="EF636" s="73"/>
      <c r="EG636" s="73"/>
      <c r="EH636" s="73"/>
      <c r="EI636" s="73"/>
      <c r="EJ636" s="73"/>
      <c r="EK636" s="73"/>
      <c r="EL636" s="73"/>
      <c r="EM636" s="73"/>
      <c r="EN636" s="73"/>
      <c r="EO636" s="73"/>
      <c r="EP636" s="73"/>
      <c r="EQ636" s="73"/>
      <c r="ER636" s="73"/>
      <c r="ES636" s="73"/>
      <c r="ET636" s="73"/>
      <c r="EU636" s="73"/>
      <c r="EV636" s="73"/>
      <c r="EW636" s="73"/>
      <c r="EX636" s="73"/>
      <c r="EY636" s="73"/>
      <c r="EZ636" s="73"/>
      <c r="FA636" s="73"/>
      <c r="FB636" s="73"/>
      <c r="FC636" s="73"/>
      <c r="FD636" s="73"/>
      <c r="FE636" s="73"/>
      <c r="FF636" s="73"/>
      <c r="FG636" s="73"/>
      <c r="FH636" s="73"/>
      <c r="FI636" s="73"/>
      <c r="FJ636" s="73"/>
      <c r="FK636" s="73"/>
      <c r="FL636" s="73"/>
      <c r="FM636" s="73"/>
      <c r="FN636" s="73"/>
      <c r="FO636" s="73"/>
      <c r="FP636" s="73"/>
      <c r="FQ636" s="73"/>
      <c r="FR636" s="73"/>
      <c r="FS636" s="73"/>
      <c r="FT636" s="73"/>
      <c r="FU636" s="73"/>
      <c r="FV636" s="73"/>
      <c r="FW636" s="73"/>
      <c r="FX636" s="73"/>
      <c r="FY636" s="73"/>
      <c r="FZ636" s="73"/>
      <c r="GA636" s="73"/>
      <c r="GB636" s="73"/>
      <c r="GC636" s="73"/>
      <c r="GD636" s="73"/>
      <c r="GE636" s="73"/>
      <c r="GF636" s="73"/>
      <c r="GG636" s="73"/>
      <c r="GH636" s="73"/>
      <c r="GI636" s="73"/>
      <c r="GJ636" s="73"/>
      <c r="GK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c r="JD636" s="73"/>
      <c r="JE636" s="73"/>
      <c r="JF636" s="73"/>
      <c r="JG636" s="73"/>
      <c r="JH636" s="73"/>
      <c r="JI636" s="73"/>
      <c r="JJ636" s="73"/>
      <c r="JK636" s="73"/>
      <c r="JL636" s="73"/>
      <c r="JM636" s="73"/>
      <c r="JN636" s="73"/>
      <c r="JO636" s="73"/>
      <c r="JP636" s="73"/>
      <c r="JQ636" s="73"/>
      <c r="JR636" s="73"/>
      <c r="JS636" s="73"/>
      <c r="JT636" s="73"/>
      <c r="JU636" s="73"/>
      <c r="JV636" s="73"/>
      <c r="JW636" s="73"/>
      <c r="JX636" s="73"/>
      <c r="JY636" s="73"/>
      <c r="JZ636" s="73"/>
      <c r="KA636" s="73"/>
      <c r="KB636" s="73"/>
      <c r="KC636" s="73"/>
      <c r="KD636" s="73"/>
      <c r="KE636" s="73"/>
      <c r="KF636" s="73"/>
      <c r="KG636" s="73"/>
    </row>
    <row r="637" spans="1:293" s="153" customFormat="1" x14ac:dyDescent="0.25">
      <c r="A637" s="233">
        <v>31</v>
      </c>
      <c r="B637" s="234" t="s">
        <v>1245</v>
      </c>
      <c r="C637" s="234"/>
      <c r="D637" s="235">
        <v>20189268</v>
      </c>
      <c r="E637" s="236" t="s">
        <v>498</v>
      </c>
      <c r="F637" s="244" t="s">
        <v>2469</v>
      </c>
      <c r="G637" s="238" t="s">
        <v>16</v>
      </c>
      <c r="H637" s="238" t="s">
        <v>79</v>
      </c>
      <c r="I637" s="238" t="s">
        <v>108</v>
      </c>
      <c r="J637" s="236" t="s">
        <v>45</v>
      </c>
      <c r="K637" s="236"/>
      <c r="L637" s="239">
        <v>1529186000</v>
      </c>
      <c r="M637" s="239">
        <v>0</v>
      </c>
      <c r="N637" s="138">
        <v>800981000</v>
      </c>
      <c r="O637" s="138"/>
      <c r="P637" s="139">
        <v>0</v>
      </c>
      <c r="Q637" s="139">
        <v>980000</v>
      </c>
      <c r="R637" s="139">
        <v>0</v>
      </c>
      <c r="S637" s="139">
        <v>0</v>
      </c>
      <c r="T637" s="139">
        <v>0</v>
      </c>
      <c r="U637" s="139">
        <v>0</v>
      </c>
      <c r="V637" s="139">
        <v>0</v>
      </c>
      <c r="W637" s="139">
        <v>58590808</v>
      </c>
      <c r="X637" s="139">
        <v>202061968</v>
      </c>
      <c r="Y637" s="140">
        <v>230104798</v>
      </c>
      <c r="Z637" s="140">
        <v>109242425</v>
      </c>
      <c r="AA637" s="140">
        <v>199999982</v>
      </c>
      <c r="AB637" s="139">
        <v>980000</v>
      </c>
      <c r="AC637" s="139">
        <v>0</v>
      </c>
      <c r="AD637" s="139">
        <v>260652776</v>
      </c>
      <c r="AE637" s="141">
        <v>539347205</v>
      </c>
      <c r="AF637" s="141">
        <v>800979981</v>
      </c>
      <c r="AG637" s="139">
        <v>728206019</v>
      </c>
      <c r="AH637" s="241">
        <v>6.4086383213029672E-4</v>
      </c>
      <c r="AI637" s="241"/>
      <c r="AJ637" s="242">
        <v>41306</v>
      </c>
      <c r="AK637" s="242">
        <v>42035</v>
      </c>
      <c r="AL637" s="236" t="s">
        <v>499</v>
      </c>
      <c r="AM637" s="236" t="s">
        <v>500</v>
      </c>
      <c r="AN637" s="243" t="s">
        <v>478</v>
      </c>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c r="CA637" s="73"/>
      <c r="CB637" s="73"/>
      <c r="CC637" s="73"/>
      <c r="CD637" s="73"/>
      <c r="CE637" s="73"/>
      <c r="CF637" s="73"/>
      <c r="CG637" s="73"/>
      <c r="CH637" s="73"/>
      <c r="CI637" s="73"/>
      <c r="CJ637" s="73"/>
      <c r="CK637" s="73"/>
      <c r="CL637" s="73"/>
      <c r="CM637" s="73"/>
      <c r="CN637" s="73"/>
      <c r="CO637" s="73"/>
      <c r="CP637" s="73"/>
      <c r="CQ637" s="73"/>
      <c r="CR637" s="73"/>
      <c r="CS637" s="73"/>
      <c r="CT637" s="73"/>
      <c r="CU637" s="73"/>
      <c r="CV637" s="73"/>
      <c r="CW637" s="73"/>
      <c r="CX637" s="73"/>
      <c r="CY637" s="73"/>
      <c r="CZ637" s="73"/>
      <c r="DA637" s="73"/>
      <c r="DB637" s="73"/>
      <c r="DC637" s="73"/>
      <c r="DD637" s="73"/>
      <c r="DE637" s="73"/>
      <c r="DF637" s="73"/>
      <c r="DG637" s="73"/>
      <c r="DH637" s="73"/>
      <c r="DI637" s="73"/>
      <c r="DJ637" s="73"/>
      <c r="DK637" s="73"/>
      <c r="DL637" s="73"/>
      <c r="DM637" s="73"/>
      <c r="DN637" s="73"/>
      <c r="DO637" s="73"/>
      <c r="DP637" s="73"/>
      <c r="DQ637" s="73"/>
      <c r="DR637" s="73"/>
      <c r="DS637" s="73"/>
      <c r="DT637" s="73"/>
      <c r="DU637" s="73"/>
      <c r="DV637" s="73"/>
      <c r="DW637" s="73"/>
      <c r="DX637" s="73"/>
      <c r="DY637" s="73"/>
      <c r="DZ637" s="73"/>
      <c r="EA637" s="73"/>
      <c r="EB637" s="73"/>
      <c r="EC637" s="73"/>
      <c r="ED637" s="73"/>
      <c r="EE637" s="73"/>
      <c r="EF637" s="73"/>
      <c r="EG637" s="73"/>
      <c r="EH637" s="73"/>
      <c r="EI637" s="73"/>
      <c r="EJ637" s="73"/>
      <c r="EK637" s="73"/>
      <c r="EL637" s="73"/>
      <c r="EM637" s="73"/>
      <c r="EN637" s="73"/>
      <c r="EO637" s="73"/>
      <c r="EP637" s="73"/>
      <c r="EQ637" s="73"/>
      <c r="ER637" s="73"/>
      <c r="ES637" s="73"/>
      <c r="ET637" s="73"/>
      <c r="EU637" s="73"/>
      <c r="EV637" s="73"/>
      <c r="EW637" s="73"/>
      <c r="EX637" s="73"/>
      <c r="EY637" s="73"/>
      <c r="EZ637" s="73"/>
      <c r="FA637" s="73"/>
      <c r="FB637" s="73"/>
      <c r="FC637" s="73"/>
      <c r="FD637" s="73"/>
      <c r="FE637" s="73"/>
      <c r="FF637" s="73"/>
      <c r="FG637" s="73"/>
      <c r="FH637" s="73"/>
      <c r="FI637" s="73"/>
      <c r="FJ637" s="73"/>
      <c r="FK637" s="73"/>
      <c r="FL637" s="73"/>
      <c r="FM637" s="73"/>
      <c r="FN637" s="73"/>
      <c r="FO637" s="73"/>
      <c r="FP637" s="73"/>
      <c r="FQ637" s="73"/>
      <c r="FR637" s="73"/>
      <c r="FS637" s="73"/>
      <c r="FT637" s="73"/>
      <c r="FU637" s="73"/>
      <c r="FV637" s="73"/>
      <c r="FW637" s="73"/>
      <c r="FX637" s="73"/>
      <c r="FY637" s="73"/>
      <c r="FZ637" s="73"/>
      <c r="GA637" s="73"/>
      <c r="GB637" s="73"/>
      <c r="GC637" s="73"/>
      <c r="GD637" s="73"/>
      <c r="GE637" s="73"/>
      <c r="GF637" s="73"/>
      <c r="GG637" s="73"/>
      <c r="GH637" s="73"/>
      <c r="GI637" s="73"/>
      <c r="GJ637" s="73"/>
      <c r="GK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c r="JD637" s="73"/>
      <c r="JE637" s="73"/>
      <c r="JF637" s="73"/>
      <c r="JG637" s="73"/>
      <c r="JH637" s="73"/>
      <c r="JI637" s="73"/>
      <c r="JJ637" s="73"/>
      <c r="JK637" s="73"/>
      <c r="JL637" s="73"/>
      <c r="JM637" s="73"/>
      <c r="JN637" s="73"/>
      <c r="JO637" s="73"/>
      <c r="JP637" s="73"/>
      <c r="JQ637" s="73"/>
      <c r="JR637" s="73"/>
      <c r="JS637" s="73"/>
      <c r="JT637" s="73"/>
      <c r="JU637" s="73"/>
      <c r="JV637" s="73"/>
      <c r="JW637" s="73"/>
      <c r="JX637" s="73"/>
      <c r="JY637" s="73"/>
      <c r="JZ637" s="73"/>
      <c r="KA637" s="73"/>
      <c r="KB637" s="73"/>
      <c r="KC637" s="73"/>
      <c r="KD637" s="73"/>
      <c r="KE637" s="73"/>
      <c r="KF637" s="73"/>
      <c r="KG637" s="73"/>
    </row>
    <row r="638" spans="1:293" s="153" customFormat="1" x14ac:dyDescent="0.25">
      <c r="A638" s="233">
        <v>33</v>
      </c>
      <c r="B638" s="234" t="s">
        <v>1266</v>
      </c>
      <c r="C638" s="234" t="s">
        <v>1269</v>
      </c>
      <c r="D638" s="235">
        <v>20197380</v>
      </c>
      <c r="E638" s="236" t="s">
        <v>858</v>
      </c>
      <c r="F638" s="244" t="s">
        <v>2469</v>
      </c>
      <c r="G638" s="238" t="s">
        <v>16</v>
      </c>
      <c r="H638" s="238" t="s">
        <v>244</v>
      </c>
      <c r="I638" s="238" t="s">
        <v>291</v>
      </c>
      <c r="J638" s="236" t="s">
        <v>69</v>
      </c>
      <c r="K638" s="236"/>
      <c r="L638" s="239">
        <v>731150000</v>
      </c>
      <c r="M638" s="239">
        <v>0</v>
      </c>
      <c r="N638" s="138">
        <v>1000</v>
      </c>
      <c r="O638" s="138"/>
      <c r="P638" s="139">
        <v>0</v>
      </c>
      <c r="Q638" s="139">
        <v>0</v>
      </c>
      <c r="R638" s="139">
        <v>0</v>
      </c>
      <c r="S638" s="139">
        <v>0</v>
      </c>
      <c r="T638" s="139">
        <v>0</v>
      </c>
      <c r="U638" s="139">
        <v>0</v>
      </c>
      <c r="V638" s="139"/>
      <c r="W638" s="139"/>
      <c r="X638" s="139"/>
      <c r="Y638" s="140">
        <v>0</v>
      </c>
      <c r="Z638" s="140">
        <v>0</v>
      </c>
      <c r="AA638" s="140">
        <v>0</v>
      </c>
      <c r="AB638" s="139">
        <v>0</v>
      </c>
      <c r="AC638" s="139">
        <v>0</v>
      </c>
      <c r="AD638" s="139">
        <v>0</v>
      </c>
      <c r="AE638" s="141">
        <v>0</v>
      </c>
      <c r="AF638" s="141">
        <v>0</v>
      </c>
      <c r="AG638" s="139">
        <v>731150000</v>
      </c>
      <c r="AH638" s="241">
        <v>0</v>
      </c>
      <c r="AI638" s="241" t="s">
        <v>1417</v>
      </c>
      <c r="AJ638" s="242">
        <v>41942</v>
      </c>
      <c r="AK638" s="242">
        <v>42735</v>
      </c>
      <c r="AL638" s="236" t="s">
        <v>1710</v>
      </c>
      <c r="AM638" s="236" t="s">
        <v>859</v>
      </c>
      <c r="AN638" s="243" t="s">
        <v>857</v>
      </c>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c r="CA638" s="73"/>
      <c r="CB638" s="73"/>
      <c r="CC638" s="73"/>
      <c r="CD638" s="73"/>
      <c r="CE638" s="73"/>
      <c r="CF638" s="73"/>
      <c r="CG638" s="73"/>
      <c r="CH638" s="73"/>
      <c r="CI638" s="73"/>
      <c r="CJ638" s="73"/>
      <c r="CK638" s="73"/>
      <c r="CL638" s="73"/>
      <c r="CM638" s="73"/>
      <c r="CN638" s="73"/>
      <c r="CO638" s="73"/>
      <c r="CP638" s="73"/>
      <c r="CQ638" s="73"/>
      <c r="CR638" s="73"/>
      <c r="CS638" s="73"/>
      <c r="CT638" s="73"/>
      <c r="CU638" s="73"/>
      <c r="CV638" s="73"/>
      <c r="CW638" s="73"/>
      <c r="CX638" s="73"/>
      <c r="CY638" s="73"/>
      <c r="CZ638" s="73"/>
      <c r="DA638" s="73"/>
      <c r="DB638" s="73"/>
      <c r="DC638" s="73"/>
      <c r="DD638" s="73"/>
      <c r="DE638" s="73"/>
      <c r="DF638" s="73"/>
      <c r="DG638" s="73"/>
      <c r="DH638" s="73"/>
      <c r="DI638" s="73"/>
      <c r="DJ638" s="73"/>
      <c r="DK638" s="73"/>
      <c r="DL638" s="73"/>
      <c r="DM638" s="73"/>
      <c r="DN638" s="73"/>
      <c r="DO638" s="73"/>
      <c r="DP638" s="73"/>
      <c r="DQ638" s="73"/>
      <c r="DR638" s="73"/>
      <c r="DS638" s="73"/>
      <c r="DT638" s="73"/>
      <c r="DU638" s="73"/>
      <c r="DV638" s="73"/>
      <c r="DW638" s="73"/>
      <c r="DX638" s="73"/>
      <c r="DY638" s="73"/>
      <c r="DZ638" s="73"/>
      <c r="EA638" s="73"/>
      <c r="EB638" s="73"/>
      <c r="EC638" s="73"/>
      <c r="ED638" s="73"/>
      <c r="EE638" s="73"/>
      <c r="EF638" s="73"/>
      <c r="EG638" s="73"/>
      <c r="EH638" s="73"/>
      <c r="EI638" s="73"/>
      <c r="EJ638" s="73"/>
      <c r="EK638" s="73"/>
      <c r="EL638" s="73"/>
      <c r="EM638" s="73"/>
      <c r="EN638" s="73"/>
      <c r="EO638" s="73"/>
      <c r="EP638" s="73"/>
      <c r="EQ638" s="73"/>
      <c r="ER638" s="73"/>
      <c r="ES638" s="73"/>
      <c r="ET638" s="73"/>
      <c r="EU638" s="73"/>
      <c r="EV638" s="73"/>
      <c r="EW638" s="73"/>
      <c r="EX638" s="73"/>
      <c r="EY638" s="73"/>
      <c r="EZ638" s="73"/>
      <c r="FA638" s="73"/>
      <c r="FB638" s="73"/>
      <c r="FC638" s="73"/>
      <c r="FD638" s="73"/>
      <c r="FE638" s="73"/>
      <c r="FF638" s="73"/>
      <c r="FG638" s="73"/>
      <c r="FH638" s="73"/>
      <c r="FI638" s="73"/>
      <c r="FJ638" s="73"/>
      <c r="FK638" s="73"/>
      <c r="FL638" s="73"/>
      <c r="FM638" s="73"/>
      <c r="FN638" s="73"/>
      <c r="FO638" s="73"/>
      <c r="FP638" s="73"/>
      <c r="FQ638" s="73"/>
      <c r="FR638" s="73"/>
      <c r="FS638" s="73"/>
      <c r="FT638" s="73"/>
      <c r="FU638" s="73"/>
      <c r="FV638" s="73"/>
      <c r="FW638" s="73"/>
      <c r="FX638" s="73"/>
      <c r="FY638" s="73"/>
      <c r="FZ638" s="73"/>
      <c r="GA638" s="73"/>
      <c r="GB638" s="73"/>
      <c r="GC638" s="73"/>
      <c r="GD638" s="73"/>
      <c r="GE638" s="73"/>
      <c r="GF638" s="73"/>
      <c r="GG638" s="73"/>
      <c r="GH638" s="73"/>
      <c r="GI638" s="73"/>
      <c r="GJ638" s="73"/>
      <c r="GK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c r="JD638" s="73"/>
      <c r="JE638" s="73"/>
      <c r="JF638" s="73"/>
      <c r="JG638" s="73"/>
      <c r="JH638" s="73"/>
      <c r="JI638" s="73"/>
      <c r="JJ638" s="73"/>
      <c r="JK638" s="73"/>
      <c r="JL638" s="73"/>
      <c r="JM638" s="73"/>
      <c r="JN638" s="73"/>
      <c r="JO638" s="73"/>
      <c r="JP638" s="73"/>
      <c r="JQ638" s="73"/>
      <c r="JR638" s="73"/>
      <c r="JS638" s="73"/>
      <c r="JT638" s="73"/>
      <c r="JU638" s="73"/>
      <c r="JV638" s="73"/>
      <c r="JW638" s="73"/>
      <c r="JX638" s="73"/>
      <c r="JY638" s="73"/>
      <c r="JZ638" s="73"/>
      <c r="KA638" s="73"/>
      <c r="KB638" s="73"/>
      <c r="KC638" s="73"/>
      <c r="KD638" s="73"/>
      <c r="KE638" s="73"/>
      <c r="KF638" s="73"/>
      <c r="KG638" s="73"/>
    </row>
    <row r="639" spans="1:293" s="153" customFormat="1" x14ac:dyDescent="0.25">
      <c r="A639" s="233">
        <v>29</v>
      </c>
      <c r="B639" s="234"/>
      <c r="C639" s="234"/>
      <c r="D639" s="235">
        <v>29000000</v>
      </c>
      <c r="E639" s="236" t="s">
        <v>1334</v>
      </c>
      <c r="F639" s="244" t="s">
        <v>2469</v>
      </c>
      <c r="G639" s="238" t="s">
        <v>24</v>
      </c>
      <c r="H639" s="238"/>
      <c r="I639" s="238" t="s">
        <v>12</v>
      </c>
      <c r="J639" s="236" t="s">
        <v>13</v>
      </c>
      <c r="K639" s="236"/>
      <c r="L639" s="239">
        <v>0</v>
      </c>
      <c r="M639" s="239">
        <v>0</v>
      </c>
      <c r="N639" s="138"/>
      <c r="O639" s="138"/>
      <c r="P639" s="139"/>
      <c r="Q639" s="139"/>
      <c r="R639" s="139"/>
      <c r="S639" s="139"/>
      <c r="T639" s="139"/>
      <c r="U639" s="139"/>
      <c r="V639" s="139"/>
      <c r="W639" s="139"/>
      <c r="X639" s="139"/>
      <c r="Y639" s="140"/>
      <c r="Z639" s="140"/>
      <c r="AA639" s="140"/>
      <c r="AB639" s="139">
        <v>0</v>
      </c>
      <c r="AC639" s="139">
        <v>0</v>
      </c>
      <c r="AD639" s="139">
        <v>0</v>
      </c>
      <c r="AE639" s="141">
        <v>0</v>
      </c>
      <c r="AF639" s="141">
        <v>0</v>
      </c>
      <c r="AG639" s="139">
        <v>0</v>
      </c>
      <c r="AH639" s="241" t="s">
        <v>1694</v>
      </c>
      <c r="AI639" s="241" t="s">
        <v>1694</v>
      </c>
      <c r="AJ639" s="242" t="s">
        <v>1694</v>
      </c>
      <c r="AK639" s="242" t="s">
        <v>1694</v>
      </c>
      <c r="AL639" s="236" t="s">
        <v>25</v>
      </c>
      <c r="AM639" s="236" t="s">
        <v>25</v>
      </c>
      <c r="AN639" s="243" t="s">
        <v>9</v>
      </c>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c r="CA639" s="73"/>
      <c r="CB639" s="73"/>
      <c r="CC639" s="73"/>
      <c r="CD639" s="73"/>
      <c r="CE639" s="73"/>
      <c r="CF639" s="73"/>
      <c r="CG639" s="73"/>
      <c r="CH639" s="73"/>
      <c r="CI639" s="73"/>
      <c r="CJ639" s="73"/>
      <c r="CK639" s="73"/>
      <c r="CL639" s="73"/>
      <c r="CM639" s="73"/>
      <c r="CN639" s="73"/>
      <c r="CO639" s="73"/>
      <c r="CP639" s="73"/>
      <c r="CQ639" s="73"/>
      <c r="CR639" s="73"/>
      <c r="CS639" s="73"/>
      <c r="CT639" s="73"/>
      <c r="CU639" s="73"/>
      <c r="CV639" s="73"/>
      <c r="CW639" s="73"/>
      <c r="CX639" s="73"/>
      <c r="CY639" s="73"/>
      <c r="CZ639" s="73"/>
      <c r="DA639" s="73"/>
      <c r="DB639" s="73"/>
      <c r="DC639" s="73"/>
      <c r="DD639" s="73"/>
      <c r="DE639" s="73"/>
      <c r="DF639" s="73"/>
      <c r="DG639" s="73"/>
      <c r="DH639" s="73"/>
      <c r="DI639" s="73"/>
      <c r="DJ639" s="73"/>
      <c r="DK639" s="73"/>
      <c r="DL639" s="73"/>
      <c r="DM639" s="73"/>
      <c r="DN639" s="73"/>
      <c r="DO639" s="73"/>
      <c r="DP639" s="73"/>
      <c r="DQ639" s="73"/>
      <c r="DR639" s="73"/>
      <c r="DS639" s="73"/>
      <c r="DT639" s="73"/>
      <c r="DU639" s="73"/>
      <c r="DV639" s="73"/>
      <c r="DW639" s="73"/>
      <c r="DX639" s="73"/>
      <c r="DY639" s="73"/>
      <c r="DZ639" s="73"/>
      <c r="EA639" s="73"/>
      <c r="EB639" s="73"/>
      <c r="EC639" s="73"/>
      <c r="ED639" s="73"/>
      <c r="EE639" s="73"/>
      <c r="EF639" s="73"/>
      <c r="EG639" s="73"/>
      <c r="EH639" s="73"/>
      <c r="EI639" s="73"/>
      <c r="EJ639" s="73"/>
      <c r="EK639" s="73"/>
      <c r="EL639" s="73"/>
      <c r="EM639" s="73"/>
      <c r="EN639" s="73"/>
      <c r="EO639" s="73"/>
      <c r="EP639" s="73"/>
      <c r="EQ639" s="73"/>
      <c r="ER639" s="73"/>
      <c r="ES639" s="73"/>
      <c r="ET639" s="73"/>
      <c r="EU639" s="73"/>
      <c r="EV639" s="73"/>
      <c r="EW639" s="73"/>
      <c r="EX639" s="73"/>
      <c r="EY639" s="73"/>
      <c r="EZ639" s="73"/>
      <c r="FA639" s="73"/>
      <c r="FB639" s="73"/>
      <c r="FC639" s="73"/>
      <c r="FD639" s="73"/>
      <c r="FE639" s="73"/>
      <c r="FF639" s="73"/>
      <c r="FG639" s="73"/>
      <c r="FH639" s="73"/>
      <c r="FI639" s="73"/>
      <c r="FJ639" s="73"/>
      <c r="FK639" s="73"/>
      <c r="FL639" s="73"/>
      <c r="FM639" s="73"/>
      <c r="FN639" s="73"/>
      <c r="FO639" s="73"/>
      <c r="FP639" s="73"/>
      <c r="FQ639" s="73"/>
      <c r="FR639" s="73"/>
      <c r="FS639" s="73"/>
      <c r="FT639" s="73"/>
      <c r="FU639" s="73"/>
      <c r="FV639" s="73"/>
      <c r="FW639" s="73"/>
      <c r="FX639" s="73"/>
      <c r="FY639" s="73"/>
      <c r="FZ639" s="73"/>
      <c r="GA639" s="73"/>
      <c r="GB639" s="73"/>
      <c r="GC639" s="73"/>
      <c r="GD639" s="73"/>
      <c r="GE639" s="73"/>
      <c r="GF639" s="73"/>
      <c r="GG639" s="73"/>
      <c r="GH639" s="73"/>
      <c r="GI639" s="73"/>
      <c r="GJ639" s="73"/>
      <c r="GK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c r="JD639" s="73"/>
      <c r="JE639" s="73"/>
      <c r="JF639" s="73"/>
      <c r="JG639" s="73"/>
      <c r="JH639" s="73"/>
      <c r="JI639" s="73"/>
      <c r="JJ639" s="73"/>
      <c r="JK639" s="73"/>
      <c r="JL639" s="73"/>
      <c r="JM639" s="73"/>
      <c r="JN639" s="73"/>
      <c r="JO639" s="73"/>
      <c r="JP639" s="73"/>
      <c r="JQ639" s="73"/>
      <c r="JR639" s="73"/>
      <c r="JS639" s="73"/>
      <c r="JT639" s="73"/>
      <c r="JU639" s="73"/>
      <c r="JV639" s="73"/>
      <c r="JW639" s="73"/>
      <c r="JX639" s="73"/>
      <c r="JY639" s="73"/>
      <c r="JZ639" s="73"/>
      <c r="KA639" s="73"/>
      <c r="KB639" s="73"/>
      <c r="KC639" s="73"/>
      <c r="KD639" s="73"/>
      <c r="KE639" s="73"/>
      <c r="KF639" s="73"/>
      <c r="KG639" s="73"/>
    </row>
    <row r="640" spans="1:293" s="153" customFormat="1" x14ac:dyDescent="0.25">
      <c r="A640" s="233">
        <v>31</v>
      </c>
      <c r="B640" s="234" t="s">
        <v>1245</v>
      </c>
      <c r="C640" s="234"/>
      <c r="D640" s="235">
        <v>30004024</v>
      </c>
      <c r="E640" s="236" t="s">
        <v>887</v>
      </c>
      <c r="F640" s="244" t="s">
        <v>2469</v>
      </c>
      <c r="G640" s="238" t="s">
        <v>16</v>
      </c>
      <c r="H640" s="238" t="s">
        <v>151</v>
      </c>
      <c r="I640" s="238" t="s">
        <v>125</v>
      </c>
      <c r="J640" s="236" t="s">
        <v>45</v>
      </c>
      <c r="K640" s="236"/>
      <c r="L640" s="239">
        <v>2094759151</v>
      </c>
      <c r="M640" s="239">
        <v>2005978151</v>
      </c>
      <c r="N640" s="138">
        <v>81060000</v>
      </c>
      <c r="O640" s="138"/>
      <c r="P640" s="139">
        <v>0</v>
      </c>
      <c r="Q640" s="139">
        <v>0</v>
      </c>
      <c r="R640" s="139">
        <v>1500000</v>
      </c>
      <c r="S640" s="139">
        <v>31821723</v>
      </c>
      <c r="T640" s="139">
        <v>23242429</v>
      </c>
      <c r="U640" s="139">
        <v>17811015</v>
      </c>
      <c r="V640" s="139">
        <v>2367695</v>
      </c>
      <c r="W640" s="139">
        <v>4075686</v>
      </c>
      <c r="X640" s="139">
        <v>0</v>
      </c>
      <c r="Y640" s="140">
        <v>239978</v>
      </c>
      <c r="Z640" s="140">
        <v>0</v>
      </c>
      <c r="AA640" s="140">
        <v>0</v>
      </c>
      <c r="AB640" s="139">
        <v>1500000</v>
      </c>
      <c r="AC640" s="139">
        <v>72875167</v>
      </c>
      <c r="AD640" s="139">
        <v>6443381</v>
      </c>
      <c r="AE640" s="141">
        <v>239978</v>
      </c>
      <c r="AF640" s="141">
        <v>81058526</v>
      </c>
      <c r="AG640" s="139">
        <v>7722474</v>
      </c>
      <c r="AH640" s="241">
        <v>0.99312291678347708</v>
      </c>
      <c r="AI640" s="241" t="s">
        <v>1421</v>
      </c>
      <c r="AJ640" s="242">
        <v>41233</v>
      </c>
      <c r="AK640" s="242">
        <v>42185</v>
      </c>
      <c r="AL640" s="236" t="s">
        <v>888</v>
      </c>
      <c r="AM640" s="236" t="s">
        <v>889</v>
      </c>
      <c r="AN640" s="243" t="s">
        <v>878</v>
      </c>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c r="CA640" s="73"/>
      <c r="CB640" s="73"/>
      <c r="CC640" s="73"/>
      <c r="CD640" s="73"/>
      <c r="CE640" s="73"/>
      <c r="CF640" s="73"/>
      <c r="CG640" s="73"/>
      <c r="CH640" s="73"/>
      <c r="CI640" s="73"/>
      <c r="CJ640" s="73"/>
      <c r="CK640" s="73"/>
      <c r="CL640" s="73"/>
      <c r="CM640" s="73"/>
      <c r="CN640" s="73"/>
      <c r="CO640" s="73"/>
      <c r="CP640" s="73"/>
      <c r="CQ640" s="73"/>
      <c r="CR640" s="73"/>
      <c r="CS640" s="73"/>
      <c r="CT640" s="73"/>
      <c r="CU640" s="73"/>
      <c r="CV640" s="73"/>
      <c r="CW640" s="73"/>
      <c r="CX640" s="73"/>
      <c r="CY640" s="73"/>
      <c r="CZ640" s="73"/>
      <c r="DA640" s="73"/>
      <c r="DB640" s="73"/>
      <c r="DC640" s="73"/>
      <c r="DD640" s="73"/>
      <c r="DE640" s="73"/>
      <c r="DF640" s="73"/>
      <c r="DG640" s="73"/>
      <c r="DH640" s="73"/>
      <c r="DI640" s="73"/>
      <c r="DJ640" s="73"/>
      <c r="DK640" s="73"/>
      <c r="DL640" s="73"/>
      <c r="DM640" s="73"/>
      <c r="DN640" s="73"/>
      <c r="DO640" s="73"/>
      <c r="DP640" s="73"/>
      <c r="DQ640" s="73"/>
      <c r="DR640" s="73"/>
      <c r="DS640" s="73"/>
      <c r="DT640" s="73"/>
      <c r="DU640" s="73"/>
      <c r="DV640" s="73"/>
      <c r="DW640" s="73"/>
      <c r="DX640" s="73"/>
      <c r="DY640" s="73"/>
      <c r="DZ640" s="73"/>
      <c r="EA640" s="73"/>
      <c r="EB640" s="73"/>
      <c r="EC640" s="73"/>
      <c r="ED640" s="73"/>
      <c r="EE640" s="73"/>
      <c r="EF640" s="73"/>
      <c r="EG640" s="73"/>
      <c r="EH640" s="73"/>
      <c r="EI640" s="73"/>
      <c r="EJ640" s="73"/>
      <c r="EK640" s="73"/>
      <c r="EL640" s="73"/>
      <c r="EM640" s="73"/>
      <c r="EN640" s="73"/>
      <c r="EO640" s="73"/>
      <c r="EP640" s="73"/>
      <c r="EQ640" s="73"/>
      <c r="ER640" s="73"/>
      <c r="ES640" s="73"/>
      <c r="ET640" s="73"/>
      <c r="EU640" s="73"/>
      <c r="EV640" s="73"/>
      <c r="EW640" s="73"/>
      <c r="EX640" s="73"/>
      <c r="EY640" s="73"/>
      <c r="EZ640" s="73"/>
      <c r="FA640" s="73"/>
      <c r="FB640" s="73"/>
      <c r="FC640" s="73"/>
      <c r="FD640" s="73"/>
      <c r="FE640" s="73"/>
      <c r="FF640" s="73"/>
      <c r="FG640" s="73"/>
      <c r="FH640" s="73"/>
      <c r="FI640" s="73"/>
      <c r="FJ640" s="73"/>
      <c r="FK640" s="73"/>
      <c r="FL640" s="73"/>
      <c r="FM640" s="73"/>
      <c r="FN640" s="73"/>
      <c r="FO640" s="73"/>
      <c r="FP640" s="73"/>
      <c r="FQ640" s="73"/>
      <c r="FR640" s="73"/>
      <c r="FS640" s="73"/>
      <c r="FT640" s="73"/>
      <c r="FU640" s="73"/>
      <c r="FV640" s="73"/>
      <c r="FW640" s="73"/>
      <c r="FX640" s="73"/>
      <c r="FY640" s="73"/>
      <c r="FZ640" s="73"/>
      <c r="GA640" s="73"/>
      <c r="GB640" s="73"/>
      <c r="GC640" s="73"/>
      <c r="GD640" s="73"/>
      <c r="GE640" s="73"/>
      <c r="GF640" s="73"/>
      <c r="GG640" s="73"/>
      <c r="GH640" s="73"/>
      <c r="GI640" s="73"/>
      <c r="GJ640" s="73"/>
      <c r="GK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c r="JD640" s="73"/>
      <c r="JE640" s="73"/>
      <c r="JF640" s="73"/>
      <c r="JG640" s="73"/>
      <c r="JH640" s="73"/>
      <c r="JI640" s="73"/>
      <c r="JJ640" s="73"/>
      <c r="JK640" s="73"/>
      <c r="JL640" s="73"/>
      <c r="JM640" s="73"/>
      <c r="JN640" s="73"/>
      <c r="JO640" s="73"/>
      <c r="JP640" s="73"/>
      <c r="JQ640" s="73"/>
      <c r="JR640" s="73"/>
      <c r="JS640" s="73"/>
      <c r="JT640" s="73"/>
      <c r="JU640" s="73"/>
      <c r="JV640" s="73"/>
      <c r="JW640" s="73"/>
      <c r="JX640" s="73"/>
      <c r="JY640" s="73"/>
      <c r="JZ640" s="73"/>
      <c r="KA640" s="73"/>
      <c r="KB640" s="73"/>
      <c r="KC640" s="73"/>
      <c r="KD640" s="73"/>
      <c r="KE640" s="73"/>
      <c r="KF640" s="73"/>
      <c r="KG640" s="73"/>
    </row>
    <row r="641" spans="1:293" s="153" customFormat="1" x14ac:dyDescent="0.25">
      <c r="A641" s="233">
        <v>31</v>
      </c>
      <c r="B641" s="234" t="s">
        <v>1245</v>
      </c>
      <c r="C641" s="234"/>
      <c r="D641" s="235">
        <v>30004433</v>
      </c>
      <c r="E641" s="236" t="s">
        <v>651</v>
      </c>
      <c r="F641" s="244" t="s">
        <v>2469</v>
      </c>
      <c r="G641" s="238" t="s">
        <v>16</v>
      </c>
      <c r="H641" s="238" t="s">
        <v>79</v>
      </c>
      <c r="I641" s="238" t="s">
        <v>125</v>
      </c>
      <c r="J641" s="236" t="s">
        <v>45</v>
      </c>
      <c r="K641" s="236"/>
      <c r="L641" s="239">
        <v>4958729000</v>
      </c>
      <c r="M641" s="239">
        <v>3000000</v>
      </c>
      <c r="N641" s="138">
        <v>207980000</v>
      </c>
      <c r="O641" s="138"/>
      <c r="P641" s="139">
        <v>0</v>
      </c>
      <c r="Q641" s="139">
        <v>0</v>
      </c>
      <c r="R641" s="139">
        <v>0</v>
      </c>
      <c r="S641" s="139">
        <v>0</v>
      </c>
      <c r="T641" s="139">
        <v>0</v>
      </c>
      <c r="U641" s="139">
        <v>0</v>
      </c>
      <c r="V641" s="139"/>
      <c r="W641" s="139"/>
      <c r="X641" s="139"/>
      <c r="Y641" s="140">
        <v>2977000</v>
      </c>
      <c r="Z641" s="140">
        <v>2270931</v>
      </c>
      <c r="AA641" s="140">
        <v>202672262</v>
      </c>
      <c r="AB641" s="139">
        <v>0</v>
      </c>
      <c r="AC641" s="139">
        <v>0</v>
      </c>
      <c r="AD641" s="139">
        <v>0</v>
      </c>
      <c r="AE641" s="141">
        <v>207920193</v>
      </c>
      <c r="AF641" s="141">
        <v>207920193</v>
      </c>
      <c r="AG641" s="139">
        <v>4747808807</v>
      </c>
      <c r="AH641" s="241">
        <v>6.0499373932312091E-4</v>
      </c>
      <c r="AI641" s="241"/>
      <c r="AJ641" s="242">
        <v>41548</v>
      </c>
      <c r="AK641" s="242">
        <v>42369</v>
      </c>
      <c r="AL641" s="236" t="s">
        <v>652</v>
      </c>
      <c r="AM641" s="236" t="s">
        <v>653</v>
      </c>
      <c r="AN641" s="243" t="s">
        <v>638</v>
      </c>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c r="CA641" s="73"/>
      <c r="CB641" s="73"/>
      <c r="CC641" s="73"/>
      <c r="CD641" s="73"/>
      <c r="CE641" s="73"/>
      <c r="CF641" s="73"/>
      <c r="CG641" s="73"/>
      <c r="CH641" s="73"/>
      <c r="CI641" s="73"/>
      <c r="CJ641" s="73"/>
      <c r="CK641" s="73"/>
      <c r="CL641" s="73"/>
      <c r="CM641" s="73"/>
      <c r="CN641" s="73"/>
      <c r="CO641" s="73"/>
      <c r="CP641" s="73"/>
      <c r="CQ641" s="73"/>
      <c r="CR641" s="73"/>
      <c r="CS641" s="73"/>
      <c r="CT641" s="73"/>
      <c r="CU641" s="73"/>
      <c r="CV641" s="73"/>
      <c r="CW641" s="73"/>
      <c r="CX641" s="73"/>
      <c r="CY641" s="73"/>
      <c r="CZ641" s="73"/>
      <c r="DA641" s="73"/>
      <c r="DB641" s="73"/>
      <c r="DC641" s="73"/>
      <c r="DD641" s="73"/>
      <c r="DE641" s="73"/>
      <c r="DF641" s="73"/>
      <c r="DG641" s="73"/>
      <c r="DH641" s="73"/>
      <c r="DI641" s="73"/>
      <c r="DJ641" s="73"/>
      <c r="DK641" s="73"/>
      <c r="DL641" s="73"/>
      <c r="DM641" s="73"/>
      <c r="DN641" s="73"/>
      <c r="DO641" s="73"/>
      <c r="DP641" s="73"/>
      <c r="DQ641" s="73"/>
      <c r="DR641" s="73"/>
      <c r="DS641" s="73"/>
      <c r="DT641" s="73"/>
      <c r="DU641" s="73"/>
      <c r="DV641" s="73"/>
      <c r="DW641" s="73"/>
      <c r="DX641" s="73"/>
      <c r="DY641" s="73"/>
      <c r="DZ641" s="73"/>
      <c r="EA641" s="73"/>
      <c r="EB641" s="73"/>
      <c r="EC641" s="73"/>
      <c r="ED641" s="73"/>
      <c r="EE641" s="73"/>
      <c r="EF641" s="73"/>
      <c r="EG641" s="73"/>
      <c r="EH641" s="73"/>
      <c r="EI641" s="73"/>
      <c r="EJ641" s="73"/>
      <c r="EK641" s="73"/>
      <c r="EL641" s="73"/>
      <c r="EM641" s="73"/>
      <c r="EN641" s="73"/>
      <c r="EO641" s="73"/>
      <c r="EP641" s="73"/>
      <c r="EQ641" s="73"/>
      <c r="ER641" s="73"/>
      <c r="ES641" s="73"/>
      <c r="ET641" s="73"/>
      <c r="EU641" s="73"/>
      <c r="EV641" s="73"/>
      <c r="EW641" s="73"/>
      <c r="EX641" s="73"/>
      <c r="EY641" s="73"/>
      <c r="EZ641" s="73"/>
      <c r="FA641" s="73"/>
      <c r="FB641" s="73"/>
      <c r="FC641" s="73"/>
      <c r="FD641" s="73"/>
      <c r="FE641" s="73"/>
      <c r="FF641" s="73"/>
      <c r="FG641" s="73"/>
      <c r="FH641" s="73"/>
      <c r="FI641" s="73"/>
      <c r="FJ641" s="73"/>
      <c r="FK641" s="73"/>
      <c r="FL641" s="73"/>
      <c r="FM641" s="73"/>
      <c r="FN641" s="73"/>
      <c r="FO641" s="73"/>
      <c r="FP641" s="73"/>
      <c r="FQ641" s="73"/>
      <c r="FR641" s="73"/>
      <c r="FS641" s="73"/>
      <c r="FT641" s="73"/>
      <c r="FU641" s="73"/>
      <c r="FV641" s="73"/>
      <c r="FW641" s="73"/>
      <c r="FX641" s="73"/>
      <c r="FY641" s="73"/>
      <c r="FZ641" s="73"/>
      <c r="GA641" s="73"/>
      <c r="GB641" s="73"/>
      <c r="GC641" s="73"/>
      <c r="GD641" s="73"/>
      <c r="GE641" s="73"/>
      <c r="GF641" s="73"/>
      <c r="GG641" s="73"/>
      <c r="GH641" s="73"/>
      <c r="GI641" s="73"/>
      <c r="GJ641" s="73"/>
      <c r="GK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c r="JD641" s="73"/>
      <c r="JE641" s="73"/>
      <c r="JF641" s="73"/>
      <c r="JG641" s="73"/>
      <c r="JH641" s="73"/>
      <c r="JI641" s="73"/>
      <c r="JJ641" s="73"/>
      <c r="JK641" s="73"/>
      <c r="JL641" s="73"/>
      <c r="JM641" s="73"/>
      <c r="JN641" s="73"/>
      <c r="JO641" s="73"/>
      <c r="JP641" s="73"/>
      <c r="JQ641" s="73"/>
      <c r="JR641" s="73"/>
      <c r="JS641" s="73"/>
      <c r="JT641" s="73"/>
      <c r="JU641" s="73"/>
      <c r="JV641" s="73"/>
      <c r="JW641" s="73"/>
      <c r="JX641" s="73"/>
      <c r="JY641" s="73"/>
      <c r="JZ641" s="73"/>
      <c r="KA641" s="73"/>
      <c r="KB641" s="73"/>
      <c r="KC641" s="73"/>
      <c r="KD641" s="73"/>
      <c r="KE641" s="73"/>
      <c r="KF641" s="73"/>
      <c r="KG641" s="73"/>
    </row>
    <row r="642" spans="1:293" s="153" customFormat="1" x14ac:dyDescent="0.25">
      <c r="A642" s="233">
        <v>31</v>
      </c>
      <c r="B642" s="234" t="s">
        <v>1245</v>
      </c>
      <c r="C642" s="234"/>
      <c r="D642" s="235">
        <v>30030194</v>
      </c>
      <c r="E642" s="236" t="s">
        <v>453</v>
      </c>
      <c r="F642" s="244" t="s">
        <v>2469</v>
      </c>
      <c r="G642" s="238" t="s">
        <v>24</v>
      </c>
      <c r="H642" s="238" t="s">
        <v>196</v>
      </c>
      <c r="I642" s="238" t="s">
        <v>12</v>
      </c>
      <c r="J642" s="236" t="s">
        <v>45</v>
      </c>
      <c r="K642" s="236"/>
      <c r="L642" s="239">
        <v>898548000</v>
      </c>
      <c r="M642" s="239">
        <v>0</v>
      </c>
      <c r="N642" s="138">
        <v>495502000</v>
      </c>
      <c r="O642" s="138"/>
      <c r="P642" s="139">
        <v>0</v>
      </c>
      <c r="Q642" s="139">
        <v>0</v>
      </c>
      <c r="R642" s="139">
        <v>0</v>
      </c>
      <c r="S642" s="139">
        <v>0</v>
      </c>
      <c r="T642" s="139">
        <v>0</v>
      </c>
      <c r="U642" s="139">
        <v>0</v>
      </c>
      <c r="V642" s="139">
        <v>0</v>
      </c>
      <c r="W642" s="139">
        <v>500000</v>
      </c>
      <c r="X642" s="139">
        <v>116987213</v>
      </c>
      <c r="Y642" s="140">
        <v>108869350</v>
      </c>
      <c r="Z642" s="140">
        <v>0</v>
      </c>
      <c r="AA642" s="140">
        <v>269144899</v>
      </c>
      <c r="AB642" s="139">
        <v>0</v>
      </c>
      <c r="AC642" s="139">
        <v>0</v>
      </c>
      <c r="AD642" s="139">
        <v>117487213</v>
      </c>
      <c r="AE642" s="141">
        <v>378014249</v>
      </c>
      <c r="AF642" s="141">
        <v>495501462</v>
      </c>
      <c r="AG642" s="139">
        <v>403046538</v>
      </c>
      <c r="AH642" s="241">
        <v>0</v>
      </c>
      <c r="AI642" s="241" t="s">
        <v>1417</v>
      </c>
      <c r="AJ642" s="242">
        <v>41974</v>
      </c>
      <c r="AK642" s="242">
        <v>42369</v>
      </c>
      <c r="AL642" s="236" t="s">
        <v>299</v>
      </c>
      <c r="AM642" s="236" t="s">
        <v>454</v>
      </c>
      <c r="AN642" s="243" t="s">
        <v>257</v>
      </c>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c r="CA642" s="73"/>
      <c r="CB642" s="73"/>
      <c r="CC642" s="73"/>
      <c r="CD642" s="73"/>
      <c r="CE642" s="73"/>
      <c r="CF642" s="73"/>
      <c r="CG642" s="73"/>
      <c r="CH642" s="73"/>
      <c r="CI642" s="73"/>
      <c r="CJ642" s="73"/>
      <c r="CK642" s="73"/>
      <c r="CL642" s="73"/>
      <c r="CM642" s="73"/>
      <c r="CN642" s="73"/>
      <c r="CO642" s="73"/>
      <c r="CP642" s="73"/>
      <c r="CQ642" s="73"/>
      <c r="CR642" s="73"/>
      <c r="CS642" s="73"/>
      <c r="CT642" s="73"/>
      <c r="CU642" s="73"/>
      <c r="CV642" s="73"/>
      <c r="CW642" s="73"/>
      <c r="CX642" s="73"/>
      <c r="CY642" s="73"/>
      <c r="CZ642" s="73"/>
      <c r="DA642" s="73"/>
      <c r="DB642" s="73"/>
      <c r="DC642" s="73"/>
      <c r="DD642" s="73"/>
      <c r="DE642" s="73"/>
      <c r="DF642" s="73"/>
      <c r="DG642" s="73"/>
      <c r="DH642" s="73"/>
      <c r="DI642" s="73"/>
      <c r="DJ642" s="73"/>
      <c r="DK642" s="73"/>
      <c r="DL642" s="73"/>
      <c r="DM642" s="73"/>
      <c r="DN642" s="73"/>
      <c r="DO642" s="73"/>
      <c r="DP642" s="73"/>
      <c r="DQ642" s="73"/>
      <c r="DR642" s="73"/>
      <c r="DS642" s="73"/>
      <c r="DT642" s="73"/>
      <c r="DU642" s="73"/>
      <c r="DV642" s="73"/>
      <c r="DW642" s="73"/>
      <c r="DX642" s="73"/>
      <c r="DY642" s="73"/>
      <c r="DZ642" s="73"/>
      <c r="EA642" s="73"/>
      <c r="EB642" s="73"/>
      <c r="EC642" s="73"/>
      <c r="ED642" s="73"/>
      <c r="EE642" s="73"/>
      <c r="EF642" s="73"/>
      <c r="EG642" s="73"/>
      <c r="EH642" s="73"/>
      <c r="EI642" s="73"/>
      <c r="EJ642" s="73"/>
      <c r="EK642" s="73"/>
      <c r="EL642" s="73"/>
      <c r="EM642" s="73"/>
      <c r="EN642" s="73"/>
      <c r="EO642" s="73"/>
      <c r="EP642" s="73"/>
      <c r="EQ642" s="73"/>
      <c r="ER642" s="73"/>
      <c r="ES642" s="73"/>
      <c r="ET642" s="73"/>
      <c r="EU642" s="73"/>
      <c r="EV642" s="73"/>
      <c r="EW642" s="73"/>
      <c r="EX642" s="73"/>
      <c r="EY642" s="73"/>
      <c r="EZ642" s="73"/>
      <c r="FA642" s="73"/>
      <c r="FB642" s="73"/>
      <c r="FC642" s="73"/>
      <c r="FD642" s="73"/>
      <c r="FE642" s="73"/>
      <c r="FF642" s="73"/>
      <c r="FG642" s="73"/>
      <c r="FH642" s="73"/>
      <c r="FI642" s="73"/>
      <c r="FJ642" s="73"/>
      <c r="FK642" s="73"/>
      <c r="FL642" s="73"/>
      <c r="FM642" s="73"/>
      <c r="FN642" s="73"/>
      <c r="FO642" s="73"/>
      <c r="FP642" s="73"/>
      <c r="FQ642" s="73"/>
      <c r="FR642" s="73"/>
      <c r="FS642" s="73"/>
      <c r="FT642" s="73"/>
      <c r="FU642" s="73"/>
      <c r="FV642" s="73"/>
      <c r="FW642" s="73"/>
      <c r="FX642" s="73"/>
      <c r="FY642" s="73"/>
      <c r="FZ642" s="73"/>
      <c r="GA642" s="73"/>
      <c r="GB642" s="73"/>
      <c r="GC642" s="73"/>
      <c r="GD642" s="73"/>
      <c r="GE642" s="73"/>
      <c r="GF642" s="73"/>
      <c r="GG642" s="73"/>
      <c r="GH642" s="73"/>
      <c r="GI642" s="73"/>
      <c r="GJ642" s="73"/>
      <c r="GK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c r="JD642" s="73"/>
      <c r="JE642" s="73"/>
      <c r="JF642" s="73"/>
      <c r="JG642" s="73"/>
      <c r="JH642" s="73"/>
      <c r="JI642" s="73"/>
      <c r="JJ642" s="73"/>
      <c r="JK642" s="73"/>
      <c r="JL642" s="73"/>
      <c r="JM642" s="73"/>
      <c r="JN642" s="73"/>
      <c r="JO642" s="73"/>
      <c r="JP642" s="73"/>
      <c r="JQ642" s="73"/>
      <c r="JR642" s="73"/>
      <c r="JS642" s="73"/>
      <c r="JT642" s="73"/>
      <c r="JU642" s="73"/>
      <c r="JV642" s="73"/>
      <c r="JW642" s="73"/>
      <c r="JX642" s="73"/>
      <c r="JY642" s="73"/>
      <c r="JZ642" s="73"/>
      <c r="KA642" s="73"/>
      <c r="KB642" s="73"/>
      <c r="KC642" s="73"/>
      <c r="KD642" s="73"/>
      <c r="KE642" s="73"/>
      <c r="KF642" s="73"/>
      <c r="KG642" s="73"/>
    </row>
    <row r="643" spans="1:293" s="153" customFormat="1" x14ac:dyDescent="0.25">
      <c r="A643" s="233">
        <v>31</v>
      </c>
      <c r="B643" s="234" t="s">
        <v>1245</v>
      </c>
      <c r="C643" s="234"/>
      <c r="D643" s="235">
        <v>30034398</v>
      </c>
      <c r="E643" s="236" t="s">
        <v>1515</v>
      </c>
      <c r="F643" s="244" t="s">
        <v>2469</v>
      </c>
      <c r="G643" s="238" t="s">
        <v>24</v>
      </c>
      <c r="H643" s="238" t="s">
        <v>244</v>
      </c>
      <c r="I643" s="238" t="s">
        <v>1246</v>
      </c>
      <c r="J643" s="236" t="s">
        <v>45</v>
      </c>
      <c r="K643" s="236"/>
      <c r="L643" s="239">
        <v>611257000</v>
      </c>
      <c r="M643" s="239">
        <v>0</v>
      </c>
      <c r="N643" s="138">
        <v>3000</v>
      </c>
      <c r="O643" s="138"/>
      <c r="P643" s="139"/>
      <c r="Q643" s="139"/>
      <c r="R643" s="139"/>
      <c r="S643" s="139"/>
      <c r="T643" s="139"/>
      <c r="U643" s="139"/>
      <c r="V643" s="139"/>
      <c r="W643" s="139"/>
      <c r="X643" s="139"/>
      <c r="Y643" s="140">
        <v>0</v>
      </c>
      <c r="Z643" s="140">
        <v>0</v>
      </c>
      <c r="AA643" s="140">
        <v>0</v>
      </c>
      <c r="AB643" s="139">
        <v>0</v>
      </c>
      <c r="AC643" s="139">
        <v>0</v>
      </c>
      <c r="AD643" s="139">
        <v>0</v>
      </c>
      <c r="AE643" s="141">
        <v>0</v>
      </c>
      <c r="AF643" s="141">
        <v>0</v>
      </c>
      <c r="AG643" s="139">
        <v>611257000</v>
      </c>
      <c r="AH643" s="241"/>
      <c r="AI643" s="241"/>
      <c r="AJ643" s="253">
        <v>42004</v>
      </c>
      <c r="AK643" s="253">
        <v>42735</v>
      </c>
      <c r="AL643" s="236" t="s">
        <v>1822</v>
      </c>
      <c r="AM643" s="236" t="s">
        <v>1823</v>
      </c>
      <c r="AN643" s="243" t="s">
        <v>1685</v>
      </c>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c r="CA643" s="73"/>
      <c r="CB643" s="73"/>
      <c r="CC643" s="73"/>
      <c r="CD643" s="73"/>
      <c r="CE643" s="73"/>
      <c r="CF643" s="73"/>
      <c r="CG643" s="73"/>
      <c r="CH643" s="73"/>
      <c r="CI643" s="73"/>
      <c r="CJ643" s="73"/>
      <c r="CK643" s="73"/>
      <c r="CL643" s="73"/>
      <c r="CM643" s="73"/>
      <c r="CN643" s="73"/>
      <c r="CO643" s="73"/>
      <c r="CP643" s="73"/>
      <c r="CQ643" s="73"/>
      <c r="CR643" s="73"/>
      <c r="CS643" s="73"/>
      <c r="CT643" s="73"/>
      <c r="CU643" s="73"/>
      <c r="CV643" s="73"/>
      <c r="CW643" s="73"/>
      <c r="CX643" s="73"/>
      <c r="CY643" s="73"/>
      <c r="CZ643" s="73"/>
      <c r="DA643" s="73"/>
      <c r="DB643" s="73"/>
      <c r="DC643" s="73"/>
      <c r="DD643" s="73"/>
      <c r="DE643" s="73"/>
      <c r="DF643" s="73"/>
      <c r="DG643" s="73"/>
      <c r="DH643" s="73"/>
      <c r="DI643" s="73"/>
      <c r="DJ643" s="73"/>
      <c r="DK643" s="73"/>
      <c r="DL643" s="73"/>
      <c r="DM643" s="73"/>
      <c r="DN643" s="73"/>
      <c r="DO643" s="73"/>
      <c r="DP643" s="73"/>
      <c r="DQ643" s="73"/>
      <c r="DR643" s="73"/>
      <c r="DS643" s="73"/>
      <c r="DT643" s="73"/>
      <c r="DU643" s="73"/>
      <c r="DV643" s="73"/>
      <c r="DW643" s="73"/>
      <c r="DX643" s="73"/>
      <c r="DY643" s="73"/>
      <c r="DZ643" s="73"/>
      <c r="EA643" s="73"/>
      <c r="EB643" s="73"/>
      <c r="EC643" s="73"/>
      <c r="ED643" s="73"/>
      <c r="EE643" s="73"/>
      <c r="EF643" s="73"/>
      <c r="EG643" s="73"/>
      <c r="EH643" s="73"/>
      <c r="EI643" s="73"/>
      <c r="EJ643" s="73"/>
      <c r="EK643" s="73"/>
      <c r="EL643" s="73"/>
      <c r="EM643" s="73"/>
      <c r="EN643" s="73"/>
      <c r="EO643" s="73"/>
      <c r="EP643" s="73"/>
      <c r="EQ643" s="73"/>
      <c r="ER643" s="73"/>
      <c r="ES643" s="73"/>
      <c r="ET643" s="73"/>
      <c r="EU643" s="73"/>
      <c r="EV643" s="73"/>
      <c r="EW643" s="73"/>
      <c r="EX643" s="73"/>
      <c r="EY643" s="73"/>
      <c r="EZ643" s="73"/>
      <c r="FA643" s="73"/>
      <c r="FB643" s="73"/>
      <c r="FC643" s="73"/>
      <c r="FD643" s="73"/>
      <c r="FE643" s="73"/>
      <c r="FF643" s="73"/>
      <c r="FG643" s="73"/>
      <c r="FH643" s="73"/>
      <c r="FI643" s="73"/>
      <c r="FJ643" s="73"/>
      <c r="FK643" s="73"/>
      <c r="FL643" s="73"/>
      <c r="FM643" s="73"/>
      <c r="FN643" s="73"/>
      <c r="FO643" s="73"/>
      <c r="FP643" s="73"/>
      <c r="FQ643" s="73"/>
      <c r="FR643" s="73"/>
      <c r="FS643" s="73"/>
      <c r="FT643" s="73"/>
      <c r="FU643" s="73"/>
      <c r="FV643" s="73"/>
      <c r="FW643" s="73"/>
      <c r="FX643" s="73"/>
      <c r="FY643" s="73"/>
      <c r="FZ643" s="73"/>
      <c r="GA643" s="73"/>
      <c r="GB643" s="73"/>
      <c r="GC643" s="73"/>
      <c r="GD643" s="73"/>
      <c r="GE643" s="73"/>
      <c r="GF643" s="73"/>
      <c r="GG643" s="73"/>
      <c r="GH643" s="73"/>
      <c r="GI643" s="73"/>
      <c r="GJ643" s="73"/>
      <c r="GK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c r="JD643" s="73"/>
      <c r="JE643" s="73"/>
      <c r="JF643" s="73"/>
      <c r="JG643" s="73"/>
      <c r="JH643" s="73"/>
      <c r="JI643" s="73"/>
      <c r="JJ643" s="73"/>
      <c r="JK643" s="73"/>
      <c r="JL643" s="73"/>
      <c r="JM643" s="73"/>
      <c r="JN643" s="73"/>
      <c r="JO643" s="73"/>
      <c r="JP643" s="73"/>
      <c r="JQ643" s="73"/>
      <c r="JR643" s="73"/>
      <c r="JS643" s="73"/>
      <c r="JT643" s="73"/>
      <c r="JU643" s="73"/>
      <c r="JV643" s="73"/>
      <c r="JW643" s="73"/>
      <c r="JX643" s="73"/>
      <c r="JY643" s="73"/>
      <c r="JZ643" s="73"/>
      <c r="KA643" s="73"/>
      <c r="KB643" s="73"/>
      <c r="KC643" s="73"/>
      <c r="KD643" s="73"/>
      <c r="KE643" s="73"/>
      <c r="KF643" s="73"/>
      <c r="KG643" s="73"/>
    </row>
    <row r="644" spans="1:293" s="153" customFormat="1" x14ac:dyDescent="0.25">
      <c r="A644" s="233">
        <v>31</v>
      </c>
      <c r="B644" s="234" t="s">
        <v>1245</v>
      </c>
      <c r="C644" s="234"/>
      <c r="D644" s="235">
        <v>30034754</v>
      </c>
      <c r="E644" s="236" t="s">
        <v>1465</v>
      </c>
      <c r="F644" s="244" t="s">
        <v>2469</v>
      </c>
      <c r="G644" s="238" t="s">
        <v>24</v>
      </c>
      <c r="H644" s="238" t="s">
        <v>184</v>
      </c>
      <c r="I644" s="238" t="s">
        <v>1246</v>
      </c>
      <c r="J644" s="236" t="s">
        <v>45</v>
      </c>
      <c r="K644" s="236"/>
      <c r="L644" s="239">
        <v>934469000</v>
      </c>
      <c r="M644" s="239">
        <v>0</v>
      </c>
      <c r="N644" s="138">
        <v>509000</v>
      </c>
      <c r="O644" s="138"/>
      <c r="P644" s="139"/>
      <c r="Q644" s="139"/>
      <c r="R644" s="139"/>
      <c r="S644" s="139"/>
      <c r="T644" s="139"/>
      <c r="U644" s="139"/>
      <c r="V644" s="139"/>
      <c r="W644" s="139"/>
      <c r="X644" s="139"/>
      <c r="Y644" s="140">
        <v>0</v>
      </c>
      <c r="Z644" s="140">
        <v>0</v>
      </c>
      <c r="AA644" s="140">
        <v>0</v>
      </c>
      <c r="AB644" s="139">
        <v>0</v>
      </c>
      <c r="AC644" s="139">
        <v>0</v>
      </c>
      <c r="AD644" s="139">
        <v>0</v>
      </c>
      <c r="AE644" s="141">
        <v>0</v>
      </c>
      <c r="AF644" s="141">
        <v>0</v>
      </c>
      <c r="AG644" s="139">
        <v>934469000</v>
      </c>
      <c r="AH644" s="241"/>
      <c r="AI644" s="241"/>
      <c r="AJ644" s="253">
        <v>40865</v>
      </c>
      <c r="AK644" s="253">
        <v>42735</v>
      </c>
      <c r="AL644" s="236" t="s">
        <v>1824</v>
      </c>
      <c r="AM644" s="236" t="s">
        <v>1825</v>
      </c>
      <c r="AN644" s="243" t="s">
        <v>1685</v>
      </c>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c r="CA644" s="73"/>
      <c r="CB644" s="73"/>
      <c r="CC644" s="73"/>
      <c r="CD644" s="73"/>
      <c r="CE644" s="73"/>
      <c r="CF644" s="73"/>
      <c r="CG644" s="73"/>
      <c r="CH644" s="73"/>
      <c r="CI644" s="73"/>
      <c r="CJ644" s="73"/>
      <c r="CK644" s="73"/>
      <c r="CL644" s="73"/>
      <c r="CM644" s="73"/>
      <c r="CN644" s="73"/>
      <c r="CO644" s="73"/>
      <c r="CP644" s="73"/>
      <c r="CQ644" s="73"/>
      <c r="CR644" s="73"/>
      <c r="CS644" s="73"/>
      <c r="CT644" s="73"/>
      <c r="CU644" s="73"/>
      <c r="CV644" s="73"/>
      <c r="CW644" s="73"/>
      <c r="CX644" s="73"/>
      <c r="CY644" s="73"/>
      <c r="CZ644" s="73"/>
      <c r="DA644" s="73"/>
      <c r="DB644" s="73"/>
      <c r="DC644" s="73"/>
      <c r="DD644" s="73"/>
      <c r="DE644" s="73"/>
      <c r="DF644" s="73"/>
      <c r="DG644" s="73"/>
      <c r="DH644" s="73"/>
      <c r="DI644" s="73"/>
      <c r="DJ644" s="73"/>
      <c r="DK644" s="73"/>
      <c r="DL644" s="73"/>
      <c r="DM644" s="73"/>
      <c r="DN644" s="73"/>
      <c r="DO644" s="73"/>
      <c r="DP644" s="73"/>
      <c r="DQ644" s="73"/>
      <c r="DR644" s="73"/>
      <c r="DS644" s="73"/>
      <c r="DT644" s="73"/>
      <c r="DU644" s="73"/>
      <c r="DV644" s="73"/>
      <c r="DW644" s="73"/>
      <c r="DX644" s="73"/>
      <c r="DY644" s="73"/>
      <c r="DZ644" s="73"/>
      <c r="EA644" s="73"/>
      <c r="EB644" s="73"/>
      <c r="EC644" s="73"/>
      <c r="ED644" s="73"/>
      <c r="EE644" s="73"/>
      <c r="EF644" s="73"/>
      <c r="EG644" s="73"/>
      <c r="EH644" s="73"/>
      <c r="EI644" s="73"/>
      <c r="EJ644" s="73"/>
      <c r="EK644" s="73"/>
      <c r="EL644" s="73"/>
      <c r="EM644" s="73"/>
      <c r="EN644" s="73"/>
      <c r="EO644" s="73"/>
      <c r="EP644" s="73"/>
      <c r="EQ644" s="73"/>
      <c r="ER644" s="73"/>
      <c r="ES644" s="73"/>
      <c r="ET644" s="73"/>
      <c r="EU644" s="73"/>
      <c r="EV644" s="73"/>
      <c r="EW644" s="73"/>
      <c r="EX644" s="73"/>
      <c r="EY644" s="73"/>
      <c r="EZ644" s="73"/>
      <c r="FA644" s="73"/>
      <c r="FB644" s="73"/>
      <c r="FC644" s="73"/>
      <c r="FD644" s="73"/>
      <c r="FE644" s="73"/>
      <c r="FF644" s="73"/>
      <c r="FG644" s="73"/>
      <c r="FH644" s="73"/>
      <c r="FI644" s="73"/>
      <c r="FJ644" s="73"/>
      <c r="FK644" s="73"/>
      <c r="FL644" s="73"/>
      <c r="FM644" s="73"/>
      <c r="FN644" s="73"/>
      <c r="FO644" s="73"/>
      <c r="FP644" s="73"/>
      <c r="FQ644" s="73"/>
      <c r="FR644" s="73"/>
      <c r="FS644" s="73"/>
      <c r="FT644" s="73"/>
      <c r="FU644" s="73"/>
      <c r="FV644" s="73"/>
      <c r="FW644" s="73"/>
      <c r="FX644" s="73"/>
      <c r="FY644" s="73"/>
      <c r="FZ644" s="73"/>
      <c r="GA644" s="73"/>
      <c r="GB644" s="73"/>
      <c r="GC644" s="73"/>
      <c r="GD644" s="73"/>
      <c r="GE644" s="73"/>
      <c r="GF644" s="73"/>
      <c r="GG644" s="73"/>
      <c r="GH644" s="73"/>
      <c r="GI644" s="73"/>
      <c r="GJ644" s="73"/>
      <c r="GK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c r="JD644" s="73"/>
      <c r="JE644" s="73"/>
      <c r="JF644" s="73"/>
      <c r="JG644" s="73"/>
      <c r="JH644" s="73"/>
      <c r="JI644" s="73"/>
      <c r="JJ644" s="73"/>
      <c r="JK644" s="73"/>
      <c r="JL644" s="73"/>
      <c r="JM644" s="73"/>
      <c r="JN644" s="73"/>
      <c r="JO644" s="73"/>
      <c r="JP644" s="73"/>
      <c r="JQ644" s="73"/>
      <c r="JR644" s="73"/>
      <c r="JS644" s="73"/>
      <c r="JT644" s="73"/>
      <c r="JU644" s="73"/>
      <c r="JV644" s="73"/>
      <c r="JW644" s="73"/>
      <c r="JX644" s="73"/>
      <c r="JY644" s="73"/>
      <c r="JZ644" s="73"/>
      <c r="KA644" s="73"/>
      <c r="KB644" s="73"/>
      <c r="KC644" s="73"/>
      <c r="KD644" s="73"/>
      <c r="KE644" s="73"/>
      <c r="KF644" s="73"/>
      <c r="KG644" s="73"/>
    </row>
    <row r="645" spans="1:293" s="153" customFormat="1" x14ac:dyDescent="0.25">
      <c r="A645" s="233">
        <v>31</v>
      </c>
      <c r="B645" s="234" t="s">
        <v>1245</v>
      </c>
      <c r="C645" s="234"/>
      <c r="D645" s="235">
        <v>30036610</v>
      </c>
      <c r="E645" s="236" t="s">
        <v>176</v>
      </c>
      <c r="F645" s="244" t="s">
        <v>2469</v>
      </c>
      <c r="G645" s="238" t="s">
        <v>16</v>
      </c>
      <c r="H645" s="238" t="s">
        <v>79</v>
      </c>
      <c r="I645" s="238" t="s">
        <v>177</v>
      </c>
      <c r="J645" s="236" t="s">
        <v>45</v>
      </c>
      <c r="K645" s="236"/>
      <c r="L645" s="239">
        <v>600000000</v>
      </c>
      <c r="M645" s="239">
        <v>0</v>
      </c>
      <c r="N645" s="138">
        <v>1000</v>
      </c>
      <c r="O645" s="138"/>
      <c r="P645" s="139">
        <v>0</v>
      </c>
      <c r="Q645" s="139">
        <v>0</v>
      </c>
      <c r="R645" s="139">
        <v>0</v>
      </c>
      <c r="S645" s="139">
        <v>0</v>
      </c>
      <c r="T645" s="139">
        <v>0</v>
      </c>
      <c r="U645" s="139">
        <v>0</v>
      </c>
      <c r="V645" s="139"/>
      <c r="W645" s="139"/>
      <c r="X645" s="139"/>
      <c r="Y645" s="140">
        <v>0</v>
      </c>
      <c r="Z645" s="140">
        <v>0</v>
      </c>
      <c r="AA645" s="140">
        <v>0</v>
      </c>
      <c r="AB645" s="139">
        <v>0</v>
      </c>
      <c r="AC645" s="139">
        <v>0</v>
      </c>
      <c r="AD645" s="139">
        <v>0</v>
      </c>
      <c r="AE645" s="141">
        <v>0</v>
      </c>
      <c r="AF645" s="141">
        <v>0</v>
      </c>
      <c r="AG645" s="139">
        <v>600000000</v>
      </c>
      <c r="AH645" s="241">
        <v>0</v>
      </c>
      <c r="AI645" s="241"/>
      <c r="AJ645" s="242">
        <v>42338</v>
      </c>
      <c r="AK645" s="242">
        <v>42369</v>
      </c>
      <c r="AL645" s="236" t="s">
        <v>178</v>
      </c>
      <c r="AM645" s="236" t="s">
        <v>179</v>
      </c>
      <c r="AN645" s="243" t="s">
        <v>136</v>
      </c>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c r="CA645" s="73"/>
      <c r="CB645" s="73"/>
      <c r="CC645" s="73"/>
      <c r="CD645" s="73"/>
      <c r="CE645" s="73"/>
      <c r="CF645" s="73"/>
      <c r="CG645" s="73"/>
      <c r="CH645" s="73"/>
      <c r="CI645" s="73"/>
      <c r="CJ645" s="73"/>
      <c r="CK645" s="73"/>
      <c r="CL645" s="73"/>
      <c r="CM645" s="73"/>
      <c r="CN645" s="73"/>
      <c r="CO645" s="73"/>
      <c r="CP645" s="73"/>
      <c r="CQ645" s="73"/>
      <c r="CR645" s="73"/>
      <c r="CS645" s="73"/>
      <c r="CT645" s="73"/>
      <c r="CU645" s="73"/>
      <c r="CV645" s="73"/>
      <c r="CW645" s="73"/>
      <c r="CX645" s="73"/>
      <c r="CY645" s="73"/>
      <c r="CZ645" s="73"/>
      <c r="DA645" s="73"/>
      <c r="DB645" s="73"/>
      <c r="DC645" s="73"/>
      <c r="DD645" s="73"/>
      <c r="DE645" s="73"/>
      <c r="DF645" s="73"/>
      <c r="DG645" s="73"/>
      <c r="DH645" s="73"/>
      <c r="DI645" s="73"/>
      <c r="DJ645" s="73"/>
      <c r="DK645" s="73"/>
      <c r="DL645" s="73"/>
      <c r="DM645" s="73"/>
      <c r="DN645" s="73"/>
      <c r="DO645" s="73"/>
      <c r="DP645" s="73"/>
      <c r="DQ645" s="73"/>
      <c r="DR645" s="73"/>
      <c r="DS645" s="73"/>
      <c r="DT645" s="73"/>
      <c r="DU645" s="73"/>
      <c r="DV645" s="73"/>
      <c r="DW645" s="73"/>
      <c r="DX645" s="73"/>
      <c r="DY645" s="73"/>
      <c r="DZ645" s="73"/>
      <c r="EA645" s="73"/>
      <c r="EB645" s="73"/>
      <c r="EC645" s="73"/>
      <c r="ED645" s="73"/>
      <c r="EE645" s="73"/>
      <c r="EF645" s="73"/>
      <c r="EG645" s="73"/>
      <c r="EH645" s="73"/>
      <c r="EI645" s="73"/>
      <c r="EJ645" s="73"/>
      <c r="EK645" s="73"/>
      <c r="EL645" s="73"/>
      <c r="EM645" s="73"/>
      <c r="EN645" s="73"/>
      <c r="EO645" s="73"/>
      <c r="EP645" s="73"/>
      <c r="EQ645" s="73"/>
      <c r="ER645" s="73"/>
      <c r="ES645" s="73"/>
      <c r="ET645" s="73"/>
      <c r="EU645" s="73"/>
      <c r="EV645" s="73"/>
      <c r="EW645" s="73"/>
      <c r="EX645" s="73"/>
      <c r="EY645" s="73"/>
      <c r="EZ645" s="73"/>
      <c r="FA645" s="73"/>
      <c r="FB645" s="73"/>
      <c r="FC645" s="73"/>
      <c r="FD645" s="73"/>
      <c r="FE645" s="73"/>
      <c r="FF645" s="73"/>
      <c r="FG645" s="73"/>
      <c r="FH645" s="73"/>
      <c r="FI645" s="73"/>
      <c r="FJ645" s="73"/>
      <c r="FK645" s="73"/>
      <c r="FL645" s="73"/>
      <c r="FM645" s="73"/>
      <c r="FN645" s="73"/>
      <c r="FO645" s="73"/>
      <c r="FP645" s="73"/>
      <c r="FQ645" s="73"/>
      <c r="FR645" s="73"/>
      <c r="FS645" s="73"/>
      <c r="FT645" s="73"/>
      <c r="FU645" s="73"/>
      <c r="FV645" s="73"/>
      <c r="FW645" s="73"/>
      <c r="FX645" s="73"/>
      <c r="FY645" s="73"/>
      <c r="FZ645" s="73"/>
      <c r="GA645" s="73"/>
      <c r="GB645" s="73"/>
      <c r="GC645" s="73"/>
      <c r="GD645" s="73"/>
      <c r="GE645" s="73"/>
      <c r="GF645" s="73"/>
      <c r="GG645" s="73"/>
      <c r="GH645" s="73"/>
      <c r="GI645" s="73"/>
      <c r="GJ645" s="73"/>
      <c r="GK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c r="JD645" s="73"/>
      <c r="JE645" s="73"/>
      <c r="JF645" s="73"/>
      <c r="JG645" s="73"/>
      <c r="JH645" s="73"/>
      <c r="JI645" s="73"/>
      <c r="JJ645" s="73"/>
      <c r="JK645" s="73"/>
      <c r="JL645" s="73"/>
      <c r="JM645" s="73"/>
      <c r="JN645" s="73"/>
      <c r="JO645" s="73"/>
      <c r="JP645" s="73"/>
      <c r="JQ645" s="73"/>
      <c r="JR645" s="73"/>
      <c r="JS645" s="73"/>
      <c r="JT645" s="73"/>
      <c r="JU645" s="73"/>
      <c r="JV645" s="73"/>
      <c r="JW645" s="73"/>
      <c r="JX645" s="73"/>
      <c r="JY645" s="73"/>
      <c r="JZ645" s="73"/>
      <c r="KA645" s="73"/>
      <c r="KB645" s="73"/>
      <c r="KC645" s="73"/>
      <c r="KD645" s="73"/>
      <c r="KE645" s="73"/>
      <c r="KF645" s="73"/>
      <c r="KG645" s="73"/>
    </row>
    <row r="646" spans="1:293" s="153" customFormat="1" x14ac:dyDescent="0.25">
      <c r="A646" s="233">
        <v>31</v>
      </c>
      <c r="B646" s="234" t="s">
        <v>1245</v>
      </c>
      <c r="C646" s="234"/>
      <c r="D646" s="235">
        <v>30038102</v>
      </c>
      <c r="E646" s="236" t="s">
        <v>447</v>
      </c>
      <c r="F646" s="244" t="s">
        <v>2469</v>
      </c>
      <c r="G646" s="238" t="s">
        <v>16</v>
      </c>
      <c r="H646" s="238" t="s">
        <v>3096</v>
      </c>
      <c r="I646" s="238" t="s">
        <v>12</v>
      </c>
      <c r="J646" s="236" t="s">
        <v>45</v>
      </c>
      <c r="K646" s="236"/>
      <c r="L646" s="239">
        <v>1777282000</v>
      </c>
      <c r="M646" s="239">
        <v>605499999</v>
      </c>
      <c r="N646" s="138">
        <v>797202000</v>
      </c>
      <c r="O646" s="138"/>
      <c r="P646" s="139">
        <v>0</v>
      </c>
      <c r="Q646" s="139">
        <v>325841244</v>
      </c>
      <c r="R646" s="139">
        <v>136929449</v>
      </c>
      <c r="S646" s="139">
        <v>101166109</v>
      </c>
      <c r="T646" s="139">
        <v>72959406</v>
      </c>
      <c r="U646" s="139">
        <v>111677273</v>
      </c>
      <c r="V646" s="139">
        <v>17651048</v>
      </c>
      <c r="W646" s="139">
        <v>17587066</v>
      </c>
      <c r="X646" s="139">
        <v>0</v>
      </c>
      <c r="Y646" s="140">
        <v>0</v>
      </c>
      <c r="Z646" s="140">
        <v>0</v>
      </c>
      <c r="AA646" s="140">
        <v>13388332</v>
      </c>
      <c r="AB646" s="139">
        <v>462770693</v>
      </c>
      <c r="AC646" s="139">
        <v>285802788</v>
      </c>
      <c r="AD646" s="139">
        <v>35238114</v>
      </c>
      <c r="AE646" s="141">
        <v>13388332</v>
      </c>
      <c r="AF646" s="141">
        <v>797199927</v>
      </c>
      <c r="AG646" s="139">
        <v>374582074</v>
      </c>
      <c r="AH646" s="241">
        <v>0.76159747299528158</v>
      </c>
      <c r="AI646" s="241" t="s">
        <v>1416</v>
      </c>
      <c r="AJ646" s="242">
        <v>41628</v>
      </c>
      <c r="AK646" s="242">
        <v>42369</v>
      </c>
      <c r="AL646" s="236" t="s">
        <v>448</v>
      </c>
      <c r="AM646" s="236" t="s">
        <v>449</v>
      </c>
      <c r="AN646" s="243" t="s">
        <v>257</v>
      </c>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c r="CA646" s="73"/>
      <c r="CB646" s="73"/>
      <c r="CC646" s="73"/>
      <c r="CD646" s="73"/>
      <c r="CE646" s="73"/>
      <c r="CF646" s="73"/>
      <c r="CG646" s="73"/>
      <c r="CH646" s="73"/>
      <c r="CI646" s="73"/>
      <c r="CJ646" s="73"/>
      <c r="CK646" s="73"/>
      <c r="CL646" s="73"/>
      <c r="CM646" s="73"/>
      <c r="CN646" s="73"/>
      <c r="CO646" s="73"/>
      <c r="CP646" s="73"/>
      <c r="CQ646" s="73"/>
      <c r="CR646" s="73"/>
      <c r="CS646" s="73"/>
      <c r="CT646" s="73"/>
      <c r="CU646" s="73"/>
      <c r="CV646" s="73"/>
      <c r="CW646" s="73"/>
      <c r="CX646" s="73"/>
      <c r="CY646" s="73"/>
      <c r="CZ646" s="73"/>
      <c r="DA646" s="73"/>
      <c r="DB646" s="73"/>
      <c r="DC646" s="73"/>
      <c r="DD646" s="73"/>
      <c r="DE646" s="73"/>
      <c r="DF646" s="73"/>
      <c r="DG646" s="73"/>
      <c r="DH646" s="73"/>
      <c r="DI646" s="73"/>
      <c r="DJ646" s="73"/>
      <c r="DK646" s="73"/>
      <c r="DL646" s="73"/>
      <c r="DM646" s="73"/>
      <c r="DN646" s="73"/>
      <c r="DO646" s="73"/>
      <c r="DP646" s="73"/>
      <c r="DQ646" s="73"/>
      <c r="DR646" s="73"/>
      <c r="DS646" s="73"/>
      <c r="DT646" s="73"/>
      <c r="DU646" s="73"/>
      <c r="DV646" s="73"/>
      <c r="DW646" s="73"/>
      <c r="DX646" s="73"/>
      <c r="DY646" s="73"/>
      <c r="DZ646" s="73"/>
      <c r="EA646" s="73"/>
      <c r="EB646" s="73"/>
      <c r="EC646" s="73"/>
      <c r="ED646" s="73"/>
      <c r="EE646" s="73"/>
      <c r="EF646" s="73"/>
      <c r="EG646" s="73"/>
      <c r="EH646" s="73"/>
      <c r="EI646" s="73"/>
      <c r="EJ646" s="73"/>
      <c r="EK646" s="73"/>
      <c r="EL646" s="73"/>
      <c r="EM646" s="73"/>
      <c r="EN646" s="73"/>
      <c r="EO646" s="73"/>
      <c r="EP646" s="73"/>
      <c r="EQ646" s="73"/>
      <c r="ER646" s="73"/>
      <c r="ES646" s="73"/>
      <c r="ET646" s="73"/>
      <c r="EU646" s="73"/>
      <c r="EV646" s="73"/>
      <c r="EW646" s="73"/>
      <c r="EX646" s="73"/>
      <c r="EY646" s="73"/>
      <c r="EZ646" s="73"/>
      <c r="FA646" s="73"/>
      <c r="FB646" s="73"/>
      <c r="FC646" s="73"/>
      <c r="FD646" s="73"/>
      <c r="FE646" s="73"/>
      <c r="FF646" s="73"/>
      <c r="FG646" s="73"/>
      <c r="FH646" s="73"/>
      <c r="FI646" s="73"/>
      <c r="FJ646" s="73"/>
      <c r="FK646" s="73"/>
      <c r="FL646" s="73"/>
      <c r="FM646" s="73"/>
      <c r="FN646" s="73"/>
      <c r="FO646" s="73"/>
      <c r="FP646" s="73"/>
      <c r="FQ646" s="73"/>
      <c r="FR646" s="73"/>
      <c r="FS646" s="73"/>
      <c r="FT646" s="73"/>
      <c r="FU646" s="73"/>
      <c r="FV646" s="73"/>
      <c r="FW646" s="73"/>
      <c r="FX646" s="73"/>
      <c r="FY646" s="73"/>
      <c r="FZ646" s="73"/>
      <c r="GA646" s="73"/>
      <c r="GB646" s="73"/>
      <c r="GC646" s="73"/>
      <c r="GD646" s="73"/>
      <c r="GE646" s="73"/>
      <c r="GF646" s="73"/>
      <c r="GG646" s="73"/>
      <c r="GH646" s="73"/>
      <c r="GI646" s="73"/>
      <c r="GJ646" s="73"/>
      <c r="GK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c r="JD646" s="73"/>
      <c r="JE646" s="73"/>
      <c r="JF646" s="73"/>
      <c r="JG646" s="73"/>
      <c r="JH646" s="73"/>
      <c r="JI646" s="73"/>
      <c r="JJ646" s="73"/>
      <c r="JK646" s="73"/>
      <c r="JL646" s="73"/>
      <c r="JM646" s="73"/>
      <c r="JN646" s="73"/>
      <c r="JO646" s="73"/>
      <c r="JP646" s="73"/>
      <c r="JQ646" s="73"/>
      <c r="JR646" s="73"/>
      <c r="JS646" s="73"/>
      <c r="JT646" s="73"/>
      <c r="JU646" s="73"/>
      <c r="JV646" s="73"/>
      <c r="JW646" s="73"/>
      <c r="JX646" s="73"/>
      <c r="JY646" s="73"/>
      <c r="JZ646" s="73"/>
      <c r="KA646" s="73"/>
      <c r="KB646" s="73"/>
      <c r="KC646" s="73"/>
      <c r="KD646" s="73"/>
      <c r="KE646" s="73"/>
      <c r="KF646" s="73"/>
      <c r="KG646" s="73"/>
    </row>
    <row r="647" spans="1:293" s="153" customFormat="1" x14ac:dyDescent="0.25">
      <c r="A647" s="233">
        <v>31</v>
      </c>
      <c r="B647" s="234" t="s">
        <v>1245</v>
      </c>
      <c r="C647" s="234"/>
      <c r="D647" s="235">
        <v>30039915</v>
      </c>
      <c r="E647" s="236" t="s">
        <v>141</v>
      </c>
      <c r="F647" s="244" t="s">
        <v>2469</v>
      </c>
      <c r="G647" s="238" t="s">
        <v>16</v>
      </c>
      <c r="H647" s="238" t="s">
        <v>79</v>
      </c>
      <c r="I647" s="238" t="s">
        <v>125</v>
      </c>
      <c r="J647" s="236" t="s">
        <v>45</v>
      </c>
      <c r="K647" s="236"/>
      <c r="L647" s="239">
        <v>6185038000</v>
      </c>
      <c r="M647" s="239">
        <v>5294494825</v>
      </c>
      <c r="N647" s="138">
        <v>199009000</v>
      </c>
      <c r="O647" s="138"/>
      <c r="P647" s="139">
        <v>0</v>
      </c>
      <c r="Q647" s="139">
        <v>0</v>
      </c>
      <c r="R647" s="139">
        <v>0</v>
      </c>
      <c r="S647" s="139">
        <v>87995445</v>
      </c>
      <c r="T647" s="139">
        <v>0</v>
      </c>
      <c r="U647" s="139">
        <v>8497790</v>
      </c>
      <c r="V647" s="139">
        <v>0</v>
      </c>
      <c r="W647" s="139">
        <v>7274494</v>
      </c>
      <c r="X647" s="139">
        <v>0</v>
      </c>
      <c r="Y647" s="140">
        <v>0</v>
      </c>
      <c r="Z647" s="140">
        <v>76974591</v>
      </c>
      <c r="AA647" s="140">
        <v>15796964</v>
      </c>
      <c r="AB647" s="139">
        <v>0</v>
      </c>
      <c r="AC647" s="139">
        <v>96493235</v>
      </c>
      <c r="AD647" s="139">
        <v>7274494</v>
      </c>
      <c r="AE647" s="141">
        <v>92771555</v>
      </c>
      <c r="AF647" s="141">
        <v>196539284</v>
      </c>
      <c r="AG647" s="139">
        <v>694003891</v>
      </c>
      <c r="AH647" s="241">
        <v>0.87161761334368515</v>
      </c>
      <c r="AI647" s="241" t="s">
        <v>1423</v>
      </c>
      <c r="AJ647" s="242">
        <v>40924</v>
      </c>
      <c r="AK647" s="242">
        <v>42185</v>
      </c>
      <c r="AL647" s="236" t="s">
        <v>142</v>
      </c>
      <c r="AM647" s="236" t="s">
        <v>143</v>
      </c>
      <c r="AN647" s="243" t="s">
        <v>136</v>
      </c>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c r="CA647" s="73"/>
      <c r="CB647" s="73"/>
      <c r="CC647" s="73"/>
      <c r="CD647" s="73"/>
      <c r="CE647" s="73"/>
      <c r="CF647" s="73"/>
      <c r="CG647" s="73"/>
      <c r="CH647" s="73"/>
      <c r="CI647" s="73"/>
      <c r="CJ647" s="73"/>
      <c r="CK647" s="73"/>
      <c r="CL647" s="73"/>
      <c r="CM647" s="73"/>
      <c r="CN647" s="73"/>
      <c r="CO647" s="73"/>
      <c r="CP647" s="73"/>
      <c r="CQ647" s="73"/>
      <c r="CR647" s="73"/>
      <c r="CS647" s="73"/>
      <c r="CT647" s="73"/>
      <c r="CU647" s="73"/>
      <c r="CV647" s="73"/>
      <c r="CW647" s="73"/>
      <c r="CX647" s="73"/>
      <c r="CY647" s="73"/>
      <c r="CZ647" s="73"/>
      <c r="DA647" s="73"/>
      <c r="DB647" s="73"/>
      <c r="DC647" s="73"/>
      <c r="DD647" s="73"/>
      <c r="DE647" s="73"/>
      <c r="DF647" s="73"/>
      <c r="DG647" s="73"/>
      <c r="DH647" s="73"/>
      <c r="DI647" s="73"/>
      <c r="DJ647" s="73"/>
      <c r="DK647" s="73"/>
      <c r="DL647" s="73"/>
      <c r="DM647" s="73"/>
      <c r="DN647" s="73"/>
      <c r="DO647" s="73"/>
      <c r="DP647" s="73"/>
      <c r="DQ647" s="73"/>
      <c r="DR647" s="73"/>
      <c r="DS647" s="73"/>
      <c r="DT647" s="73"/>
      <c r="DU647" s="73"/>
      <c r="DV647" s="73"/>
      <c r="DW647" s="73"/>
      <c r="DX647" s="73"/>
      <c r="DY647" s="73"/>
      <c r="DZ647" s="73"/>
      <c r="EA647" s="73"/>
      <c r="EB647" s="73"/>
      <c r="EC647" s="73"/>
      <c r="ED647" s="73"/>
      <c r="EE647" s="73"/>
      <c r="EF647" s="73"/>
      <c r="EG647" s="73"/>
      <c r="EH647" s="73"/>
      <c r="EI647" s="73"/>
      <c r="EJ647" s="73"/>
      <c r="EK647" s="73"/>
      <c r="EL647" s="73"/>
      <c r="EM647" s="73"/>
      <c r="EN647" s="73"/>
      <c r="EO647" s="73"/>
      <c r="EP647" s="73"/>
      <c r="EQ647" s="73"/>
      <c r="ER647" s="73"/>
      <c r="ES647" s="73"/>
      <c r="ET647" s="73"/>
      <c r="EU647" s="73"/>
      <c r="EV647" s="73"/>
      <c r="EW647" s="73"/>
      <c r="EX647" s="73"/>
      <c r="EY647" s="73"/>
      <c r="EZ647" s="73"/>
      <c r="FA647" s="73"/>
      <c r="FB647" s="73"/>
      <c r="FC647" s="73"/>
      <c r="FD647" s="73"/>
      <c r="FE647" s="73"/>
      <c r="FF647" s="73"/>
      <c r="FG647" s="73"/>
      <c r="FH647" s="73"/>
      <c r="FI647" s="73"/>
      <c r="FJ647" s="73"/>
      <c r="FK647" s="73"/>
      <c r="FL647" s="73"/>
      <c r="FM647" s="73"/>
      <c r="FN647" s="73"/>
      <c r="FO647" s="73"/>
      <c r="FP647" s="73"/>
      <c r="FQ647" s="73"/>
      <c r="FR647" s="73"/>
      <c r="FS647" s="73"/>
      <c r="FT647" s="73"/>
      <c r="FU647" s="73"/>
      <c r="FV647" s="73"/>
      <c r="FW647" s="73"/>
      <c r="FX647" s="73"/>
      <c r="FY647" s="73"/>
      <c r="FZ647" s="73"/>
      <c r="GA647" s="73"/>
      <c r="GB647" s="73"/>
      <c r="GC647" s="73"/>
      <c r="GD647" s="73"/>
      <c r="GE647" s="73"/>
      <c r="GF647" s="73"/>
      <c r="GG647" s="73"/>
      <c r="GH647" s="73"/>
      <c r="GI647" s="73"/>
      <c r="GJ647" s="73"/>
      <c r="GK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c r="JD647" s="73"/>
      <c r="JE647" s="73"/>
      <c r="JF647" s="73"/>
      <c r="JG647" s="73"/>
      <c r="JH647" s="73"/>
      <c r="JI647" s="73"/>
      <c r="JJ647" s="73"/>
      <c r="JK647" s="73"/>
      <c r="JL647" s="73"/>
      <c r="JM647" s="73"/>
      <c r="JN647" s="73"/>
      <c r="JO647" s="73"/>
      <c r="JP647" s="73"/>
      <c r="JQ647" s="73"/>
      <c r="JR647" s="73"/>
      <c r="JS647" s="73"/>
      <c r="JT647" s="73"/>
      <c r="JU647" s="73"/>
      <c r="JV647" s="73"/>
      <c r="JW647" s="73"/>
      <c r="JX647" s="73"/>
      <c r="JY647" s="73"/>
      <c r="JZ647" s="73"/>
      <c r="KA647" s="73"/>
      <c r="KB647" s="73"/>
      <c r="KC647" s="73"/>
      <c r="KD647" s="73"/>
      <c r="KE647" s="73"/>
      <c r="KF647" s="73"/>
      <c r="KG647" s="73"/>
    </row>
    <row r="648" spans="1:293" s="153" customFormat="1" x14ac:dyDescent="0.25">
      <c r="A648" s="233">
        <v>31</v>
      </c>
      <c r="B648" s="234" t="s">
        <v>1245</v>
      </c>
      <c r="C648" s="234"/>
      <c r="D648" s="235">
        <v>30043957</v>
      </c>
      <c r="E648" s="236" t="s">
        <v>342</v>
      </c>
      <c r="F648" s="244" t="s">
        <v>2469</v>
      </c>
      <c r="G648" s="238" t="s">
        <v>16</v>
      </c>
      <c r="H648" s="238" t="s">
        <v>2517</v>
      </c>
      <c r="I648" s="238" t="s">
        <v>12</v>
      </c>
      <c r="J648" s="236" t="s">
        <v>45</v>
      </c>
      <c r="K648" s="236"/>
      <c r="L648" s="239">
        <v>1266854000</v>
      </c>
      <c r="M648" s="239">
        <v>280682344</v>
      </c>
      <c r="N648" s="138">
        <v>819319000</v>
      </c>
      <c r="O648" s="138"/>
      <c r="P648" s="139">
        <v>0</v>
      </c>
      <c r="Q648" s="139">
        <v>261008717</v>
      </c>
      <c r="R648" s="139">
        <v>113338621</v>
      </c>
      <c r="S648" s="139">
        <v>0</v>
      </c>
      <c r="T648" s="139">
        <v>159261982</v>
      </c>
      <c r="U648" s="139">
        <v>104983278</v>
      </c>
      <c r="V648" s="139">
        <v>22085903</v>
      </c>
      <c r="W648" s="139">
        <v>59464829</v>
      </c>
      <c r="X648" s="139">
        <v>36660634</v>
      </c>
      <c r="Y648" s="140">
        <v>31023305</v>
      </c>
      <c r="Z648" s="140">
        <v>0</v>
      </c>
      <c r="AA648" s="140">
        <v>31490634</v>
      </c>
      <c r="AB648" s="139">
        <v>374347338</v>
      </c>
      <c r="AC648" s="139">
        <v>264245260</v>
      </c>
      <c r="AD648" s="139">
        <v>118211366</v>
      </c>
      <c r="AE648" s="141">
        <v>62513939</v>
      </c>
      <c r="AF648" s="141">
        <v>819317903</v>
      </c>
      <c r="AG648" s="139">
        <v>166853753</v>
      </c>
      <c r="AH648" s="241">
        <v>0.74296791322402556</v>
      </c>
      <c r="AI648" s="241" t="s">
        <v>1416</v>
      </c>
      <c r="AJ648" s="242">
        <v>41625</v>
      </c>
      <c r="AK648" s="242">
        <v>42369</v>
      </c>
      <c r="AL648" s="236" t="s">
        <v>343</v>
      </c>
      <c r="AM648" s="236" t="s">
        <v>344</v>
      </c>
      <c r="AN648" s="243" t="s">
        <v>257</v>
      </c>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c r="CA648" s="73"/>
      <c r="CB648" s="73"/>
      <c r="CC648" s="73"/>
      <c r="CD648" s="73"/>
      <c r="CE648" s="73"/>
      <c r="CF648" s="73"/>
      <c r="CG648" s="73"/>
      <c r="CH648" s="73"/>
      <c r="CI648" s="73"/>
      <c r="CJ648" s="73"/>
      <c r="CK648" s="73"/>
      <c r="CL648" s="73"/>
      <c r="CM648" s="73"/>
      <c r="CN648" s="73"/>
      <c r="CO648" s="73"/>
      <c r="CP648" s="73"/>
      <c r="CQ648" s="73"/>
      <c r="CR648" s="73"/>
      <c r="CS648" s="73"/>
      <c r="CT648" s="73"/>
      <c r="CU648" s="73"/>
      <c r="CV648" s="73"/>
      <c r="CW648" s="73"/>
      <c r="CX648" s="73"/>
      <c r="CY648" s="73"/>
      <c r="CZ648" s="73"/>
      <c r="DA648" s="73"/>
      <c r="DB648" s="73"/>
      <c r="DC648" s="73"/>
      <c r="DD648" s="73"/>
      <c r="DE648" s="73"/>
      <c r="DF648" s="73"/>
      <c r="DG648" s="73"/>
      <c r="DH648" s="73"/>
      <c r="DI648" s="73"/>
      <c r="DJ648" s="73"/>
      <c r="DK648" s="73"/>
      <c r="DL648" s="73"/>
      <c r="DM648" s="73"/>
      <c r="DN648" s="73"/>
      <c r="DO648" s="73"/>
      <c r="DP648" s="73"/>
      <c r="DQ648" s="73"/>
      <c r="DR648" s="73"/>
      <c r="DS648" s="73"/>
      <c r="DT648" s="73"/>
      <c r="DU648" s="73"/>
      <c r="DV648" s="73"/>
      <c r="DW648" s="73"/>
      <c r="DX648" s="73"/>
      <c r="DY648" s="73"/>
      <c r="DZ648" s="73"/>
      <c r="EA648" s="73"/>
      <c r="EB648" s="73"/>
      <c r="EC648" s="73"/>
      <c r="ED648" s="73"/>
      <c r="EE648" s="73"/>
      <c r="EF648" s="73"/>
      <c r="EG648" s="73"/>
      <c r="EH648" s="73"/>
      <c r="EI648" s="73"/>
      <c r="EJ648" s="73"/>
      <c r="EK648" s="73"/>
      <c r="EL648" s="73"/>
      <c r="EM648" s="73"/>
      <c r="EN648" s="73"/>
      <c r="EO648" s="73"/>
      <c r="EP648" s="73"/>
      <c r="EQ648" s="73"/>
      <c r="ER648" s="73"/>
      <c r="ES648" s="73"/>
      <c r="ET648" s="73"/>
      <c r="EU648" s="73"/>
      <c r="EV648" s="73"/>
      <c r="EW648" s="73"/>
      <c r="EX648" s="73"/>
      <c r="EY648" s="73"/>
      <c r="EZ648" s="73"/>
      <c r="FA648" s="73"/>
      <c r="FB648" s="73"/>
      <c r="FC648" s="73"/>
      <c r="FD648" s="73"/>
      <c r="FE648" s="73"/>
      <c r="FF648" s="73"/>
      <c r="FG648" s="73"/>
      <c r="FH648" s="73"/>
      <c r="FI648" s="73"/>
      <c r="FJ648" s="73"/>
      <c r="FK648" s="73"/>
      <c r="FL648" s="73"/>
      <c r="FM648" s="73"/>
      <c r="FN648" s="73"/>
      <c r="FO648" s="73"/>
      <c r="FP648" s="73"/>
      <c r="FQ648" s="73"/>
      <c r="FR648" s="73"/>
      <c r="FS648" s="73"/>
      <c r="FT648" s="73"/>
      <c r="FU648" s="73"/>
      <c r="FV648" s="73"/>
      <c r="FW648" s="73"/>
      <c r="FX648" s="73"/>
      <c r="FY648" s="73"/>
      <c r="FZ648" s="73"/>
      <c r="GA648" s="73"/>
      <c r="GB648" s="73"/>
      <c r="GC648" s="73"/>
      <c r="GD648" s="73"/>
      <c r="GE648" s="73"/>
      <c r="GF648" s="73"/>
      <c r="GG648" s="73"/>
      <c r="GH648" s="73"/>
      <c r="GI648" s="73"/>
      <c r="GJ648" s="73"/>
      <c r="GK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c r="JD648" s="73"/>
      <c r="JE648" s="73"/>
      <c r="JF648" s="73"/>
      <c r="JG648" s="73"/>
      <c r="JH648" s="73"/>
      <c r="JI648" s="73"/>
      <c r="JJ648" s="73"/>
      <c r="JK648" s="73"/>
      <c r="JL648" s="73"/>
      <c r="JM648" s="73"/>
      <c r="JN648" s="73"/>
      <c r="JO648" s="73"/>
      <c r="JP648" s="73"/>
      <c r="JQ648" s="73"/>
      <c r="JR648" s="73"/>
      <c r="JS648" s="73"/>
      <c r="JT648" s="73"/>
      <c r="JU648" s="73"/>
      <c r="JV648" s="73"/>
      <c r="JW648" s="73"/>
      <c r="JX648" s="73"/>
      <c r="JY648" s="73"/>
      <c r="JZ648" s="73"/>
      <c r="KA648" s="73"/>
      <c r="KB648" s="73"/>
      <c r="KC648" s="73"/>
      <c r="KD648" s="73"/>
      <c r="KE648" s="73"/>
      <c r="KF648" s="73"/>
      <c r="KG648" s="73"/>
    </row>
    <row r="649" spans="1:293" s="153" customFormat="1" x14ac:dyDescent="0.25">
      <c r="A649" s="233">
        <v>31</v>
      </c>
      <c r="B649" s="234" t="s">
        <v>1245</v>
      </c>
      <c r="C649" s="234"/>
      <c r="D649" s="235">
        <v>30045039</v>
      </c>
      <c r="E649" s="236" t="s">
        <v>165</v>
      </c>
      <c r="F649" s="244" t="s">
        <v>2469</v>
      </c>
      <c r="G649" s="238" t="s">
        <v>16</v>
      </c>
      <c r="H649" s="238" t="s">
        <v>166</v>
      </c>
      <c r="I649" s="238" t="s">
        <v>12</v>
      </c>
      <c r="J649" s="236" t="s">
        <v>45</v>
      </c>
      <c r="K649" s="236"/>
      <c r="L649" s="239">
        <v>300793797</v>
      </c>
      <c r="M649" s="239">
        <v>293776341</v>
      </c>
      <c r="N649" s="138">
        <v>2000</v>
      </c>
      <c r="O649" s="138"/>
      <c r="P649" s="139">
        <v>0</v>
      </c>
      <c r="Q649" s="139">
        <v>0</v>
      </c>
      <c r="R649" s="139">
        <v>0</v>
      </c>
      <c r="S649" s="139">
        <v>0</v>
      </c>
      <c r="T649" s="139">
        <v>0</v>
      </c>
      <c r="U649" s="139">
        <v>0</v>
      </c>
      <c r="V649" s="139"/>
      <c r="W649" s="139"/>
      <c r="X649" s="139"/>
      <c r="Y649" s="140">
        <v>0</v>
      </c>
      <c r="Z649" s="140">
        <v>0</v>
      </c>
      <c r="AA649" s="140">
        <v>0</v>
      </c>
      <c r="AB649" s="139">
        <v>0</v>
      </c>
      <c r="AC649" s="139">
        <v>0</v>
      </c>
      <c r="AD649" s="139">
        <v>0</v>
      </c>
      <c r="AE649" s="141">
        <v>0</v>
      </c>
      <c r="AF649" s="141">
        <v>0</v>
      </c>
      <c r="AG649" s="139">
        <v>7017456</v>
      </c>
      <c r="AH649" s="241">
        <v>0.97667021039001012</v>
      </c>
      <c r="AI649" s="241" t="s">
        <v>1423</v>
      </c>
      <c r="AJ649" s="242">
        <v>40695</v>
      </c>
      <c r="AK649" s="242">
        <v>42369</v>
      </c>
      <c r="AL649" s="236" t="s">
        <v>167</v>
      </c>
      <c r="AM649" s="236" t="s">
        <v>168</v>
      </c>
      <c r="AN649" s="243" t="s">
        <v>136</v>
      </c>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c r="CA649" s="73"/>
      <c r="CB649" s="73"/>
      <c r="CC649" s="73"/>
      <c r="CD649" s="73"/>
      <c r="CE649" s="73"/>
      <c r="CF649" s="73"/>
      <c r="CG649" s="73"/>
      <c r="CH649" s="73"/>
      <c r="CI649" s="73"/>
      <c r="CJ649" s="73"/>
      <c r="CK649" s="73"/>
      <c r="CL649" s="73"/>
      <c r="CM649" s="73"/>
      <c r="CN649" s="73"/>
      <c r="CO649" s="73"/>
      <c r="CP649" s="73"/>
      <c r="CQ649" s="73"/>
      <c r="CR649" s="73"/>
      <c r="CS649" s="73"/>
      <c r="CT649" s="73"/>
      <c r="CU649" s="73"/>
      <c r="CV649" s="73"/>
      <c r="CW649" s="73"/>
      <c r="CX649" s="73"/>
      <c r="CY649" s="73"/>
      <c r="CZ649" s="73"/>
      <c r="DA649" s="73"/>
      <c r="DB649" s="73"/>
      <c r="DC649" s="73"/>
      <c r="DD649" s="73"/>
      <c r="DE649" s="73"/>
      <c r="DF649" s="73"/>
      <c r="DG649" s="73"/>
      <c r="DH649" s="73"/>
      <c r="DI649" s="73"/>
      <c r="DJ649" s="73"/>
      <c r="DK649" s="73"/>
      <c r="DL649" s="73"/>
      <c r="DM649" s="73"/>
      <c r="DN649" s="73"/>
      <c r="DO649" s="73"/>
      <c r="DP649" s="73"/>
      <c r="DQ649" s="73"/>
      <c r="DR649" s="73"/>
      <c r="DS649" s="73"/>
      <c r="DT649" s="73"/>
      <c r="DU649" s="73"/>
      <c r="DV649" s="73"/>
      <c r="DW649" s="73"/>
      <c r="DX649" s="73"/>
      <c r="DY649" s="73"/>
      <c r="DZ649" s="73"/>
      <c r="EA649" s="73"/>
      <c r="EB649" s="73"/>
      <c r="EC649" s="73"/>
      <c r="ED649" s="73"/>
      <c r="EE649" s="73"/>
      <c r="EF649" s="73"/>
      <c r="EG649" s="73"/>
      <c r="EH649" s="73"/>
      <c r="EI649" s="73"/>
      <c r="EJ649" s="73"/>
      <c r="EK649" s="73"/>
      <c r="EL649" s="73"/>
      <c r="EM649" s="73"/>
      <c r="EN649" s="73"/>
      <c r="EO649" s="73"/>
      <c r="EP649" s="73"/>
      <c r="EQ649" s="73"/>
      <c r="ER649" s="73"/>
      <c r="ES649" s="73"/>
      <c r="ET649" s="73"/>
      <c r="EU649" s="73"/>
      <c r="EV649" s="73"/>
      <c r="EW649" s="73"/>
      <c r="EX649" s="73"/>
      <c r="EY649" s="73"/>
      <c r="EZ649" s="73"/>
      <c r="FA649" s="73"/>
      <c r="FB649" s="73"/>
      <c r="FC649" s="73"/>
      <c r="FD649" s="73"/>
      <c r="FE649" s="73"/>
      <c r="FF649" s="73"/>
      <c r="FG649" s="73"/>
      <c r="FH649" s="73"/>
      <c r="FI649" s="73"/>
      <c r="FJ649" s="73"/>
      <c r="FK649" s="73"/>
      <c r="FL649" s="73"/>
      <c r="FM649" s="73"/>
      <c r="FN649" s="73"/>
      <c r="FO649" s="73"/>
      <c r="FP649" s="73"/>
      <c r="FQ649" s="73"/>
      <c r="FR649" s="73"/>
      <c r="FS649" s="73"/>
      <c r="FT649" s="73"/>
      <c r="FU649" s="73"/>
      <c r="FV649" s="73"/>
      <c r="FW649" s="73"/>
      <c r="FX649" s="73"/>
      <c r="FY649" s="73"/>
      <c r="FZ649" s="73"/>
      <c r="GA649" s="73"/>
      <c r="GB649" s="73"/>
      <c r="GC649" s="73"/>
      <c r="GD649" s="73"/>
      <c r="GE649" s="73"/>
      <c r="GF649" s="73"/>
      <c r="GG649" s="73"/>
      <c r="GH649" s="73"/>
      <c r="GI649" s="73"/>
      <c r="GJ649" s="73"/>
      <c r="GK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c r="JD649" s="73"/>
      <c r="JE649" s="73"/>
      <c r="JF649" s="73"/>
      <c r="JG649" s="73"/>
      <c r="JH649" s="73"/>
      <c r="JI649" s="73"/>
      <c r="JJ649" s="73"/>
      <c r="JK649" s="73"/>
      <c r="JL649" s="73"/>
      <c r="JM649" s="73"/>
      <c r="JN649" s="73"/>
      <c r="JO649" s="73"/>
      <c r="JP649" s="73"/>
      <c r="JQ649" s="73"/>
      <c r="JR649" s="73"/>
      <c r="JS649" s="73"/>
      <c r="JT649" s="73"/>
      <c r="JU649" s="73"/>
      <c r="JV649" s="73"/>
      <c r="JW649" s="73"/>
      <c r="JX649" s="73"/>
      <c r="JY649" s="73"/>
      <c r="JZ649" s="73"/>
      <c r="KA649" s="73"/>
      <c r="KB649" s="73"/>
      <c r="KC649" s="73"/>
      <c r="KD649" s="73"/>
      <c r="KE649" s="73"/>
      <c r="KF649" s="73"/>
      <c r="KG649" s="73"/>
    </row>
    <row r="650" spans="1:293" s="153" customFormat="1" x14ac:dyDescent="0.25">
      <c r="A650" s="233">
        <v>31</v>
      </c>
      <c r="B650" s="234" t="s">
        <v>1245</v>
      </c>
      <c r="C650" s="234"/>
      <c r="D650" s="235">
        <v>30046097</v>
      </c>
      <c r="E650" s="236" t="s">
        <v>221</v>
      </c>
      <c r="F650" s="244" t="s">
        <v>2469</v>
      </c>
      <c r="G650" s="238" t="s">
        <v>24</v>
      </c>
      <c r="H650" s="244" t="s">
        <v>2491</v>
      </c>
      <c r="I650" s="238" t="s">
        <v>125</v>
      </c>
      <c r="J650" s="236" t="s">
        <v>45</v>
      </c>
      <c r="K650" s="236"/>
      <c r="L650" s="239">
        <v>2623182000</v>
      </c>
      <c r="M650" s="239">
        <v>0</v>
      </c>
      <c r="N650" s="138">
        <v>35471000</v>
      </c>
      <c r="O650" s="138"/>
      <c r="P650" s="139">
        <v>0</v>
      </c>
      <c r="Q650" s="139">
        <v>0</v>
      </c>
      <c r="R650" s="139">
        <v>0</v>
      </c>
      <c r="S650" s="139">
        <v>4903000</v>
      </c>
      <c r="T650" s="139">
        <v>0</v>
      </c>
      <c r="U650" s="139">
        <v>0</v>
      </c>
      <c r="V650" s="139">
        <v>19040000</v>
      </c>
      <c r="W650" s="139">
        <v>0</v>
      </c>
      <c r="X650" s="139">
        <v>1460000</v>
      </c>
      <c r="Y650" s="140">
        <v>1460000</v>
      </c>
      <c r="Z650" s="140">
        <v>6220000</v>
      </c>
      <c r="AA650" s="140">
        <v>2384673</v>
      </c>
      <c r="AB650" s="139">
        <v>0</v>
      </c>
      <c r="AC650" s="139">
        <v>4903000</v>
      </c>
      <c r="AD650" s="139">
        <v>20500000</v>
      </c>
      <c r="AE650" s="141">
        <v>10064673</v>
      </c>
      <c r="AF650" s="141">
        <v>35467673</v>
      </c>
      <c r="AG650" s="139">
        <v>2587714327</v>
      </c>
      <c r="AH650" s="241">
        <v>1.9743086195100992E-3</v>
      </c>
      <c r="AI650" s="241"/>
      <c r="AJ650" s="242">
        <v>42036</v>
      </c>
      <c r="AK650" s="242">
        <v>42735</v>
      </c>
      <c r="AL650" s="236" t="s">
        <v>222</v>
      </c>
      <c r="AM650" s="236" t="s">
        <v>223</v>
      </c>
      <c r="AN650" s="243" t="s">
        <v>136</v>
      </c>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c r="CA650" s="73"/>
      <c r="CB650" s="73"/>
      <c r="CC650" s="73"/>
      <c r="CD650" s="73"/>
      <c r="CE650" s="73"/>
      <c r="CF650" s="73"/>
      <c r="CG650" s="73"/>
      <c r="CH650" s="73"/>
      <c r="CI650" s="73"/>
      <c r="CJ650" s="73"/>
      <c r="CK650" s="73"/>
      <c r="CL650" s="73"/>
      <c r="CM650" s="73"/>
      <c r="CN650" s="73"/>
      <c r="CO650" s="73"/>
      <c r="CP650" s="73"/>
      <c r="CQ650" s="73"/>
      <c r="CR650" s="73"/>
      <c r="CS650" s="73"/>
      <c r="CT650" s="73"/>
      <c r="CU650" s="73"/>
      <c r="CV650" s="73"/>
      <c r="CW650" s="73"/>
      <c r="CX650" s="73"/>
      <c r="CY650" s="73"/>
      <c r="CZ650" s="73"/>
      <c r="DA650" s="73"/>
      <c r="DB650" s="73"/>
      <c r="DC650" s="73"/>
      <c r="DD650" s="73"/>
      <c r="DE650" s="73"/>
      <c r="DF650" s="73"/>
      <c r="DG650" s="73"/>
      <c r="DH650" s="73"/>
      <c r="DI650" s="73"/>
      <c r="DJ650" s="73"/>
      <c r="DK650" s="73"/>
      <c r="DL650" s="73"/>
      <c r="DM650" s="73"/>
      <c r="DN650" s="73"/>
      <c r="DO650" s="73"/>
      <c r="DP650" s="73"/>
      <c r="DQ650" s="73"/>
      <c r="DR650" s="73"/>
      <c r="DS650" s="73"/>
      <c r="DT650" s="73"/>
      <c r="DU650" s="73"/>
      <c r="DV650" s="73"/>
      <c r="DW650" s="73"/>
      <c r="DX650" s="73"/>
      <c r="DY650" s="73"/>
      <c r="DZ650" s="73"/>
      <c r="EA650" s="73"/>
      <c r="EB650" s="73"/>
      <c r="EC650" s="73"/>
      <c r="ED650" s="73"/>
      <c r="EE650" s="73"/>
      <c r="EF650" s="73"/>
      <c r="EG650" s="73"/>
      <c r="EH650" s="73"/>
      <c r="EI650" s="73"/>
      <c r="EJ650" s="73"/>
      <c r="EK650" s="73"/>
      <c r="EL650" s="73"/>
      <c r="EM650" s="73"/>
      <c r="EN650" s="73"/>
      <c r="EO650" s="73"/>
      <c r="EP650" s="73"/>
      <c r="EQ650" s="73"/>
      <c r="ER650" s="73"/>
      <c r="ES650" s="73"/>
      <c r="ET650" s="73"/>
      <c r="EU650" s="73"/>
      <c r="EV650" s="73"/>
      <c r="EW650" s="73"/>
      <c r="EX650" s="73"/>
      <c r="EY650" s="73"/>
      <c r="EZ650" s="73"/>
      <c r="FA650" s="73"/>
      <c r="FB650" s="73"/>
      <c r="FC650" s="73"/>
      <c r="FD650" s="73"/>
      <c r="FE650" s="73"/>
      <c r="FF650" s="73"/>
      <c r="FG650" s="73"/>
      <c r="FH650" s="73"/>
      <c r="FI650" s="73"/>
      <c r="FJ650" s="73"/>
      <c r="FK650" s="73"/>
      <c r="FL650" s="73"/>
      <c r="FM650" s="73"/>
      <c r="FN650" s="73"/>
      <c r="FO650" s="73"/>
      <c r="FP650" s="73"/>
      <c r="FQ650" s="73"/>
      <c r="FR650" s="73"/>
      <c r="FS650" s="73"/>
      <c r="FT650" s="73"/>
      <c r="FU650" s="73"/>
      <c r="FV650" s="73"/>
      <c r="FW650" s="73"/>
      <c r="FX650" s="73"/>
      <c r="FY650" s="73"/>
      <c r="FZ650" s="73"/>
      <c r="GA650" s="73"/>
      <c r="GB650" s="73"/>
      <c r="GC650" s="73"/>
      <c r="GD650" s="73"/>
      <c r="GE650" s="73"/>
      <c r="GF650" s="73"/>
      <c r="GG650" s="73"/>
      <c r="GH650" s="73"/>
      <c r="GI650" s="73"/>
      <c r="GJ650" s="73"/>
      <c r="GK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c r="JD650" s="73"/>
      <c r="JE650" s="73"/>
      <c r="JF650" s="73"/>
      <c r="JG650" s="73"/>
      <c r="JH650" s="73"/>
      <c r="JI650" s="73"/>
      <c r="JJ650" s="73"/>
      <c r="JK650" s="73"/>
      <c r="JL650" s="73"/>
      <c r="JM650" s="73"/>
      <c r="JN650" s="73"/>
      <c r="JO650" s="73"/>
      <c r="JP650" s="73"/>
      <c r="JQ650" s="73"/>
      <c r="JR650" s="73"/>
      <c r="JS650" s="73"/>
      <c r="JT650" s="73"/>
      <c r="JU650" s="73"/>
      <c r="JV650" s="73"/>
      <c r="JW650" s="73"/>
      <c r="JX650" s="73"/>
      <c r="JY650" s="73"/>
      <c r="JZ650" s="73"/>
      <c r="KA650" s="73"/>
      <c r="KB650" s="73"/>
      <c r="KC650" s="73"/>
      <c r="KD650" s="73"/>
      <c r="KE650" s="73"/>
      <c r="KF650" s="73"/>
      <c r="KG650" s="73"/>
    </row>
    <row r="651" spans="1:293" s="153" customFormat="1" x14ac:dyDescent="0.25">
      <c r="A651" s="233">
        <v>31</v>
      </c>
      <c r="B651" s="234" t="s">
        <v>1245</v>
      </c>
      <c r="C651" s="234"/>
      <c r="D651" s="235">
        <v>30046586</v>
      </c>
      <c r="E651" s="236" t="s">
        <v>173</v>
      </c>
      <c r="F651" s="244" t="s">
        <v>2469</v>
      </c>
      <c r="G651" s="238" t="s">
        <v>16</v>
      </c>
      <c r="H651" s="238" t="s">
        <v>79</v>
      </c>
      <c r="I651" s="238" t="s">
        <v>156</v>
      </c>
      <c r="J651" s="236" t="s">
        <v>45</v>
      </c>
      <c r="K651" s="236"/>
      <c r="L651" s="239">
        <v>6538768000</v>
      </c>
      <c r="M651" s="239">
        <v>6406717567</v>
      </c>
      <c r="N651" s="138">
        <v>97498000</v>
      </c>
      <c r="O651" s="138"/>
      <c r="P651" s="139">
        <v>0</v>
      </c>
      <c r="Q651" s="139">
        <v>0</v>
      </c>
      <c r="R651" s="139">
        <v>0</v>
      </c>
      <c r="S651" s="139">
        <v>0</v>
      </c>
      <c r="T651" s="139">
        <v>20348857</v>
      </c>
      <c r="U651" s="139">
        <v>0</v>
      </c>
      <c r="V651" s="139">
        <v>0</v>
      </c>
      <c r="W651" s="139">
        <v>23406689</v>
      </c>
      <c r="X651" s="139">
        <v>211820</v>
      </c>
      <c r="Y651" s="140">
        <v>43057015</v>
      </c>
      <c r="Z651" s="140">
        <v>1735537</v>
      </c>
      <c r="AA651" s="140">
        <v>8735094</v>
      </c>
      <c r="AB651" s="139">
        <v>0</v>
      </c>
      <c r="AC651" s="139">
        <v>20348857</v>
      </c>
      <c r="AD651" s="139">
        <v>23618509</v>
      </c>
      <c r="AE651" s="141">
        <v>53527646</v>
      </c>
      <c r="AF651" s="141">
        <v>97495012</v>
      </c>
      <c r="AG651" s="139">
        <v>34555421</v>
      </c>
      <c r="AH651" s="241">
        <v>0.98291703024178256</v>
      </c>
      <c r="AI651" s="241" t="s">
        <v>1423</v>
      </c>
      <c r="AJ651" s="242">
        <v>40889</v>
      </c>
      <c r="AK651" s="242">
        <v>42185</v>
      </c>
      <c r="AL651" s="236" t="s">
        <v>174</v>
      </c>
      <c r="AM651" s="236" t="s">
        <v>175</v>
      </c>
      <c r="AN651" s="243" t="s">
        <v>136</v>
      </c>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c r="CA651" s="73"/>
      <c r="CB651" s="73"/>
      <c r="CC651" s="73"/>
      <c r="CD651" s="73"/>
      <c r="CE651" s="73"/>
      <c r="CF651" s="73"/>
      <c r="CG651" s="73"/>
      <c r="CH651" s="73"/>
      <c r="CI651" s="73"/>
      <c r="CJ651" s="73"/>
      <c r="CK651" s="73"/>
      <c r="CL651" s="73"/>
      <c r="CM651" s="73"/>
      <c r="CN651" s="73"/>
      <c r="CO651" s="73"/>
      <c r="CP651" s="73"/>
      <c r="CQ651" s="73"/>
      <c r="CR651" s="73"/>
      <c r="CS651" s="73"/>
      <c r="CT651" s="73"/>
      <c r="CU651" s="73"/>
      <c r="CV651" s="73"/>
      <c r="CW651" s="73"/>
      <c r="CX651" s="73"/>
      <c r="CY651" s="73"/>
      <c r="CZ651" s="73"/>
      <c r="DA651" s="73"/>
      <c r="DB651" s="73"/>
      <c r="DC651" s="73"/>
      <c r="DD651" s="73"/>
      <c r="DE651" s="73"/>
      <c r="DF651" s="73"/>
      <c r="DG651" s="73"/>
      <c r="DH651" s="73"/>
      <c r="DI651" s="73"/>
      <c r="DJ651" s="73"/>
      <c r="DK651" s="73"/>
      <c r="DL651" s="73"/>
      <c r="DM651" s="73"/>
      <c r="DN651" s="73"/>
      <c r="DO651" s="73"/>
      <c r="DP651" s="73"/>
      <c r="DQ651" s="73"/>
      <c r="DR651" s="73"/>
      <c r="DS651" s="73"/>
      <c r="DT651" s="73"/>
      <c r="DU651" s="73"/>
      <c r="DV651" s="73"/>
      <c r="DW651" s="73"/>
      <c r="DX651" s="73"/>
      <c r="DY651" s="73"/>
      <c r="DZ651" s="73"/>
      <c r="EA651" s="73"/>
      <c r="EB651" s="73"/>
      <c r="EC651" s="73"/>
      <c r="ED651" s="73"/>
      <c r="EE651" s="73"/>
      <c r="EF651" s="73"/>
      <c r="EG651" s="73"/>
      <c r="EH651" s="73"/>
      <c r="EI651" s="73"/>
      <c r="EJ651" s="73"/>
      <c r="EK651" s="73"/>
      <c r="EL651" s="73"/>
      <c r="EM651" s="73"/>
      <c r="EN651" s="73"/>
      <c r="EO651" s="73"/>
      <c r="EP651" s="73"/>
      <c r="EQ651" s="73"/>
      <c r="ER651" s="73"/>
      <c r="ES651" s="73"/>
      <c r="ET651" s="73"/>
      <c r="EU651" s="73"/>
      <c r="EV651" s="73"/>
      <c r="EW651" s="73"/>
      <c r="EX651" s="73"/>
      <c r="EY651" s="73"/>
      <c r="EZ651" s="73"/>
      <c r="FA651" s="73"/>
      <c r="FB651" s="73"/>
      <c r="FC651" s="73"/>
      <c r="FD651" s="73"/>
      <c r="FE651" s="73"/>
      <c r="FF651" s="73"/>
      <c r="FG651" s="73"/>
      <c r="FH651" s="73"/>
      <c r="FI651" s="73"/>
      <c r="FJ651" s="73"/>
      <c r="FK651" s="73"/>
      <c r="FL651" s="73"/>
      <c r="FM651" s="73"/>
      <c r="FN651" s="73"/>
      <c r="FO651" s="73"/>
      <c r="FP651" s="73"/>
      <c r="FQ651" s="73"/>
      <c r="FR651" s="73"/>
      <c r="FS651" s="73"/>
      <c r="FT651" s="73"/>
      <c r="FU651" s="73"/>
      <c r="FV651" s="73"/>
      <c r="FW651" s="73"/>
      <c r="FX651" s="73"/>
      <c r="FY651" s="73"/>
      <c r="FZ651" s="73"/>
      <c r="GA651" s="73"/>
      <c r="GB651" s="73"/>
      <c r="GC651" s="73"/>
      <c r="GD651" s="73"/>
      <c r="GE651" s="73"/>
      <c r="GF651" s="73"/>
      <c r="GG651" s="73"/>
      <c r="GH651" s="73"/>
      <c r="GI651" s="73"/>
      <c r="GJ651" s="73"/>
      <c r="GK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c r="JD651" s="73"/>
      <c r="JE651" s="73"/>
      <c r="JF651" s="73"/>
      <c r="JG651" s="73"/>
      <c r="JH651" s="73"/>
      <c r="JI651" s="73"/>
      <c r="JJ651" s="73"/>
      <c r="JK651" s="73"/>
      <c r="JL651" s="73"/>
      <c r="JM651" s="73"/>
      <c r="JN651" s="73"/>
      <c r="JO651" s="73"/>
      <c r="JP651" s="73"/>
      <c r="JQ651" s="73"/>
      <c r="JR651" s="73"/>
      <c r="JS651" s="73"/>
      <c r="JT651" s="73"/>
      <c r="JU651" s="73"/>
      <c r="JV651" s="73"/>
      <c r="JW651" s="73"/>
      <c r="JX651" s="73"/>
      <c r="JY651" s="73"/>
      <c r="JZ651" s="73"/>
      <c r="KA651" s="73"/>
      <c r="KB651" s="73"/>
      <c r="KC651" s="73"/>
      <c r="KD651" s="73"/>
      <c r="KE651" s="73"/>
      <c r="KF651" s="73"/>
      <c r="KG651" s="73"/>
    </row>
    <row r="652" spans="1:293" s="153" customFormat="1" x14ac:dyDescent="0.25">
      <c r="A652" s="233">
        <v>31</v>
      </c>
      <c r="B652" s="234" t="s">
        <v>1245</v>
      </c>
      <c r="C652" s="234"/>
      <c r="D652" s="235">
        <v>30057853</v>
      </c>
      <c r="E652" s="236" t="s">
        <v>396</v>
      </c>
      <c r="F652" s="244" t="s">
        <v>2469</v>
      </c>
      <c r="G652" s="238" t="s">
        <v>16</v>
      </c>
      <c r="H652" s="238" t="s">
        <v>39</v>
      </c>
      <c r="I652" s="238" t="s">
        <v>12</v>
      </c>
      <c r="J652" s="236" t="s">
        <v>45</v>
      </c>
      <c r="K652" s="236"/>
      <c r="L652" s="239">
        <v>832116000</v>
      </c>
      <c r="M652" s="239">
        <v>753493291</v>
      </c>
      <c r="N652" s="138">
        <v>78621000</v>
      </c>
      <c r="O652" s="138"/>
      <c r="P652" s="139">
        <v>0</v>
      </c>
      <c r="Q652" s="139">
        <v>0</v>
      </c>
      <c r="R652" s="139">
        <v>0</v>
      </c>
      <c r="S652" s="139">
        <v>71480101</v>
      </c>
      <c r="T652" s="139">
        <v>0</v>
      </c>
      <c r="U652" s="139">
        <v>0</v>
      </c>
      <c r="V652" s="139"/>
      <c r="W652" s="139"/>
      <c r="X652" s="139"/>
      <c r="Y652" s="140">
        <v>0</v>
      </c>
      <c r="Z652" s="140">
        <v>7139063</v>
      </c>
      <c r="AA652" s="140">
        <v>0</v>
      </c>
      <c r="AB652" s="139">
        <v>0</v>
      </c>
      <c r="AC652" s="139">
        <v>71480101</v>
      </c>
      <c r="AD652" s="139">
        <v>0</v>
      </c>
      <c r="AE652" s="141">
        <v>7139063</v>
      </c>
      <c r="AF652" s="141">
        <v>78619164</v>
      </c>
      <c r="AG652" s="139">
        <v>0</v>
      </c>
      <c r="AH652" s="241">
        <v>1</v>
      </c>
      <c r="AI652" s="241" t="s">
        <v>1421</v>
      </c>
      <c r="AJ652" s="242">
        <v>41236</v>
      </c>
      <c r="AK652" s="242">
        <v>42004</v>
      </c>
      <c r="AL652" s="236" t="s">
        <v>397</v>
      </c>
      <c r="AM652" s="236" t="s">
        <v>398</v>
      </c>
      <c r="AN652" s="243" t="s">
        <v>257</v>
      </c>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c r="CA652" s="73"/>
      <c r="CB652" s="73"/>
      <c r="CC652" s="73"/>
      <c r="CD652" s="73"/>
      <c r="CE652" s="73"/>
      <c r="CF652" s="73"/>
      <c r="CG652" s="73"/>
      <c r="CH652" s="73"/>
      <c r="CI652" s="73"/>
      <c r="CJ652" s="73"/>
      <c r="CK652" s="73"/>
      <c r="CL652" s="73"/>
      <c r="CM652" s="73"/>
      <c r="CN652" s="73"/>
      <c r="CO652" s="73"/>
      <c r="CP652" s="73"/>
      <c r="CQ652" s="73"/>
      <c r="CR652" s="73"/>
      <c r="CS652" s="73"/>
      <c r="CT652" s="73"/>
      <c r="CU652" s="73"/>
      <c r="CV652" s="73"/>
      <c r="CW652" s="73"/>
      <c r="CX652" s="73"/>
      <c r="CY652" s="73"/>
      <c r="CZ652" s="73"/>
      <c r="DA652" s="73"/>
      <c r="DB652" s="73"/>
      <c r="DC652" s="73"/>
      <c r="DD652" s="73"/>
      <c r="DE652" s="73"/>
      <c r="DF652" s="73"/>
      <c r="DG652" s="73"/>
      <c r="DH652" s="73"/>
      <c r="DI652" s="73"/>
      <c r="DJ652" s="73"/>
      <c r="DK652" s="73"/>
      <c r="DL652" s="73"/>
      <c r="DM652" s="73"/>
      <c r="DN652" s="73"/>
      <c r="DO652" s="73"/>
      <c r="DP652" s="73"/>
      <c r="DQ652" s="73"/>
      <c r="DR652" s="73"/>
      <c r="DS652" s="73"/>
      <c r="DT652" s="73"/>
      <c r="DU652" s="73"/>
      <c r="DV652" s="73"/>
      <c r="DW652" s="73"/>
      <c r="DX652" s="73"/>
      <c r="DY652" s="73"/>
      <c r="DZ652" s="73"/>
      <c r="EA652" s="73"/>
      <c r="EB652" s="73"/>
      <c r="EC652" s="73"/>
      <c r="ED652" s="73"/>
      <c r="EE652" s="73"/>
      <c r="EF652" s="73"/>
      <c r="EG652" s="73"/>
      <c r="EH652" s="73"/>
      <c r="EI652" s="73"/>
      <c r="EJ652" s="73"/>
      <c r="EK652" s="73"/>
      <c r="EL652" s="73"/>
      <c r="EM652" s="73"/>
      <c r="EN652" s="73"/>
      <c r="EO652" s="73"/>
      <c r="EP652" s="73"/>
      <c r="EQ652" s="73"/>
      <c r="ER652" s="73"/>
      <c r="ES652" s="73"/>
      <c r="ET652" s="73"/>
      <c r="EU652" s="73"/>
      <c r="EV652" s="73"/>
      <c r="EW652" s="73"/>
      <c r="EX652" s="73"/>
      <c r="EY652" s="73"/>
      <c r="EZ652" s="73"/>
      <c r="FA652" s="73"/>
      <c r="FB652" s="73"/>
      <c r="FC652" s="73"/>
      <c r="FD652" s="73"/>
      <c r="FE652" s="73"/>
      <c r="FF652" s="73"/>
      <c r="FG652" s="73"/>
      <c r="FH652" s="73"/>
      <c r="FI652" s="73"/>
      <c r="FJ652" s="73"/>
      <c r="FK652" s="73"/>
      <c r="FL652" s="73"/>
      <c r="FM652" s="73"/>
      <c r="FN652" s="73"/>
      <c r="FO652" s="73"/>
      <c r="FP652" s="73"/>
      <c r="FQ652" s="73"/>
      <c r="FR652" s="73"/>
      <c r="FS652" s="73"/>
      <c r="FT652" s="73"/>
      <c r="FU652" s="73"/>
      <c r="FV652" s="73"/>
      <c r="FW652" s="73"/>
      <c r="FX652" s="73"/>
      <c r="FY652" s="73"/>
      <c r="FZ652" s="73"/>
      <c r="GA652" s="73"/>
      <c r="GB652" s="73"/>
      <c r="GC652" s="73"/>
      <c r="GD652" s="73"/>
      <c r="GE652" s="73"/>
      <c r="GF652" s="73"/>
      <c r="GG652" s="73"/>
      <c r="GH652" s="73"/>
      <c r="GI652" s="73"/>
      <c r="GJ652" s="73"/>
      <c r="GK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c r="JD652" s="73"/>
      <c r="JE652" s="73"/>
      <c r="JF652" s="73"/>
      <c r="JG652" s="73"/>
      <c r="JH652" s="73"/>
      <c r="JI652" s="73"/>
      <c r="JJ652" s="73"/>
      <c r="JK652" s="73"/>
      <c r="JL652" s="73"/>
      <c r="JM652" s="73"/>
      <c r="JN652" s="73"/>
      <c r="JO652" s="73"/>
      <c r="JP652" s="73"/>
      <c r="JQ652" s="73"/>
      <c r="JR652" s="73"/>
      <c r="JS652" s="73"/>
      <c r="JT652" s="73"/>
      <c r="JU652" s="73"/>
      <c r="JV652" s="73"/>
      <c r="JW652" s="73"/>
      <c r="JX652" s="73"/>
      <c r="JY652" s="73"/>
      <c r="JZ652" s="73"/>
      <c r="KA652" s="73"/>
      <c r="KB652" s="73"/>
      <c r="KC652" s="73"/>
      <c r="KD652" s="73"/>
      <c r="KE652" s="73"/>
      <c r="KF652" s="73"/>
      <c r="KG652" s="73"/>
    </row>
    <row r="653" spans="1:293" s="153" customFormat="1" x14ac:dyDescent="0.25">
      <c r="A653" s="233">
        <v>31</v>
      </c>
      <c r="B653" s="234" t="s">
        <v>1245</v>
      </c>
      <c r="C653" s="234"/>
      <c r="D653" s="235">
        <v>30057864</v>
      </c>
      <c r="E653" s="236" t="s">
        <v>388</v>
      </c>
      <c r="F653" s="244" t="s">
        <v>2469</v>
      </c>
      <c r="G653" s="238" t="s">
        <v>16</v>
      </c>
      <c r="H653" s="238" t="s">
        <v>39</v>
      </c>
      <c r="I653" s="238" t="s">
        <v>12</v>
      </c>
      <c r="J653" s="236" t="s">
        <v>45</v>
      </c>
      <c r="K653" s="236"/>
      <c r="L653" s="239">
        <v>570210000</v>
      </c>
      <c r="M653" s="239">
        <v>445994270</v>
      </c>
      <c r="N653" s="138">
        <v>124216000</v>
      </c>
      <c r="O653" s="138"/>
      <c r="P653" s="139">
        <v>0</v>
      </c>
      <c r="Q653" s="139">
        <v>0</v>
      </c>
      <c r="R653" s="139">
        <v>63582414</v>
      </c>
      <c r="S653" s="139">
        <v>0</v>
      </c>
      <c r="T653" s="139">
        <v>0</v>
      </c>
      <c r="U653" s="139">
        <v>58422168</v>
      </c>
      <c r="V653" s="139"/>
      <c r="W653" s="139"/>
      <c r="X653" s="139"/>
      <c r="Y653" s="140">
        <v>0</v>
      </c>
      <c r="Z653" s="140">
        <v>0</v>
      </c>
      <c r="AA653" s="140">
        <v>2210429</v>
      </c>
      <c r="AB653" s="139">
        <v>63582414</v>
      </c>
      <c r="AC653" s="139">
        <v>58422168</v>
      </c>
      <c r="AD653" s="139">
        <v>0</v>
      </c>
      <c r="AE653" s="141">
        <v>2210429</v>
      </c>
      <c r="AF653" s="141">
        <v>124215011</v>
      </c>
      <c r="AG653" s="139">
        <v>0</v>
      </c>
      <c r="AH653" s="241">
        <v>1</v>
      </c>
      <c r="AI653" s="241" t="s">
        <v>1421</v>
      </c>
      <c r="AJ653" s="242">
        <v>41480</v>
      </c>
      <c r="AK653" s="242">
        <v>42004</v>
      </c>
      <c r="AL653" s="236" t="s">
        <v>389</v>
      </c>
      <c r="AM653" s="236" t="s">
        <v>390</v>
      </c>
      <c r="AN653" s="243" t="s">
        <v>257</v>
      </c>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c r="CA653" s="73"/>
      <c r="CB653" s="73"/>
      <c r="CC653" s="73"/>
      <c r="CD653" s="73"/>
      <c r="CE653" s="73"/>
      <c r="CF653" s="73"/>
      <c r="CG653" s="73"/>
      <c r="CH653" s="73"/>
      <c r="CI653" s="73"/>
      <c r="CJ653" s="73"/>
      <c r="CK653" s="73"/>
      <c r="CL653" s="73"/>
      <c r="CM653" s="73"/>
      <c r="CN653" s="73"/>
      <c r="CO653" s="73"/>
      <c r="CP653" s="73"/>
      <c r="CQ653" s="73"/>
      <c r="CR653" s="73"/>
      <c r="CS653" s="73"/>
      <c r="CT653" s="73"/>
      <c r="CU653" s="73"/>
      <c r="CV653" s="73"/>
      <c r="CW653" s="73"/>
      <c r="CX653" s="73"/>
      <c r="CY653" s="73"/>
      <c r="CZ653" s="73"/>
      <c r="DA653" s="73"/>
      <c r="DB653" s="73"/>
      <c r="DC653" s="73"/>
      <c r="DD653" s="73"/>
      <c r="DE653" s="73"/>
      <c r="DF653" s="73"/>
      <c r="DG653" s="73"/>
      <c r="DH653" s="73"/>
      <c r="DI653" s="73"/>
      <c r="DJ653" s="73"/>
      <c r="DK653" s="73"/>
      <c r="DL653" s="73"/>
      <c r="DM653" s="73"/>
      <c r="DN653" s="73"/>
      <c r="DO653" s="73"/>
      <c r="DP653" s="73"/>
      <c r="DQ653" s="73"/>
      <c r="DR653" s="73"/>
      <c r="DS653" s="73"/>
      <c r="DT653" s="73"/>
      <c r="DU653" s="73"/>
      <c r="DV653" s="73"/>
      <c r="DW653" s="73"/>
      <c r="DX653" s="73"/>
      <c r="DY653" s="73"/>
      <c r="DZ653" s="73"/>
      <c r="EA653" s="73"/>
      <c r="EB653" s="73"/>
      <c r="EC653" s="73"/>
      <c r="ED653" s="73"/>
      <c r="EE653" s="73"/>
      <c r="EF653" s="73"/>
      <c r="EG653" s="73"/>
      <c r="EH653" s="73"/>
      <c r="EI653" s="73"/>
      <c r="EJ653" s="73"/>
      <c r="EK653" s="73"/>
      <c r="EL653" s="73"/>
      <c r="EM653" s="73"/>
      <c r="EN653" s="73"/>
      <c r="EO653" s="73"/>
      <c r="EP653" s="73"/>
      <c r="EQ653" s="73"/>
      <c r="ER653" s="73"/>
      <c r="ES653" s="73"/>
      <c r="ET653" s="73"/>
      <c r="EU653" s="73"/>
      <c r="EV653" s="73"/>
      <c r="EW653" s="73"/>
      <c r="EX653" s="73"/>
      <c r="EY653" s="73"/>
      <c r="EZ653" s="73"/>
      <c r="FA653" s="73"/>
      <c r="FB653" s="73"/>
      <c r="FC653" s="73"/>
      <c r="FD653" s="73"/>
      <c r="FE653" s="73"/>
      <c r="FF653" s="73"/>
      <c r="FG653" s="73"/>
      <c r="FH653" s="73"/>
      <c r="FI653" s="73"/>
      <c r="FJ653" s="73"/>
      <c r="FK653" s="73"/>
      <c r="FL653" s="73"/>
      <c r="FM653" s="73"/>
      <c r="FN653" s="73"/>
      <c r="FO653" s="73"/>
      <c r="FP653" s="73"/>
      <c r="FQ653" s="73"/>
      <c r="FR653" s="73"/>
      <c r="FS653" s="73"/>
      <c r="FT653" s="73"/>
      <c r="FU653" s="73"/>
      <c r="FV653" s="73"/>
      <c r="FW653" s="73"/>
      <c r="FX653" s="73"/>
      <c r="FY653" s="73"/>
      <c r="FZ653" s="73"/>
      <c r="GA653" s="73"/>
      <c r="GB653" s="73"/>
      <c r="GC653" s="73"/>
      <c r="GD653" s="73"/>
      <c r="GE653" s="73"/>
      <c r="GF653" s="73"/>
      <c r="GG653" s="73"/>
      <c r="GH653" s="73"/>
      <c r="GI653" s="73"/>
      <c r="GJ653" s="73"/>
      <c r="GK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c r="JD653" s="73"/>
      <c r="JE653" s="73"/>
      <c r="JF653" s="73"/>
      <c r="JG653" s="73"/>
      <c r="JH653" s="73"/>
      <c r="JI653" s="73"/>
      <c r="JJ653" s="73"/>
      <c r="JK653" s="73"/>
      <c r="JL653" s="73"/>
      <c r="JM653" s="73"/>
      <c r="JN653" s="73"/>
      <c r="JO653" s="73"/>
      <c r="JP653" s="73"/>
      <c r="JQ653" s="73"/>
      <c r="JR653" s="73"/>
      <c r="JS653" s="73"/>
      <c r="JT653" s="73"/>
      <c r="JU653" s="73"/>
      <c r="JV653" s="73"/>
      <c r="JW653" s="73"/>
      <c r="JX653" s="73"/>
      <c r="JY653" s="73"/>
      <c r="JZ653" s="73"/>
      <c r="KA653" s="73"/>
      <c r="KB653" s="73"/>
      <c r="KC653" s="73"/>
      <c r="KD653" s="73"/>
      <c r="KE653" s="73"/>
      <c r="KF653" s="73"/>
      <c r="KG653" s="73"/>
    </row>
    <row r="654" spans="1:293" s="153" customFormat="1" x14ac:dyDescent="0.25">
      <c r="A654" s="233">
        <v>31</v>
      </c>
      <c r="B654" s="234" t="s">
        <v>1245</v>
      </c>
      <c r="C654" s="234"/>
      <c r="D654" s="235">
        <v>30057956</v>
      </c>
      <c r="E654" s="236" t="s">
        <v>357</v>
      </c>
      <c r="F654" s="244" t="s">
        <v>2469</v>
      </c>
      <c r="G654" s="238" t="s">
        <v>16</v>
      </c>
      <c r="H654" s="238" t="s">
        <v>39</v>
      </c>
      <c r="I654" s="238" t="s">
        <v>12</v>
      </c>
      <c r="J654" s="236" t="s">
        <v>45</v>
      </c>
      <c r="K654" s="236"/>
      <c r="L654" s="239">
        <v>691544000</v>
      </c>
      <c r="M654" s="239">
        <v>520580798</v>
      </c>
      <c r="N654" s="138">
        <v>170963000</v>
      </c>
      <c r="O654" s="138"/>
      <c r="P654" s="139">
        <v>0</v>
      </c>
      <c r="Q654" s="139">
        <v>0</v>
      </c>
      <c r="R654" s="139">
        <v>119696151</v>
      </c>
      <c r="S654" s="139">
        <v>0</v>
      </c>
      <c r="T654" s="139">
        <v>28039951</v>
      </c>
      <c r="U654" s="139">
        <v>23226010</v>
      </c>
      <c r="V654" s="139"/>
      <c r="W654" s="139"/>
      <c r="X654" s="139"/>
      <c r="Y654" s="140">
        <v>0</v>
      </c>
      <c r="Z654" s="140">
        <v>0</v>
      </c>
      <c r="AA654" s="140">
        <v>0</v>
      </c>
      <c r="AB654" s="139">
        <v>119696151</v>
      </c>
      <c r="AC654" s="139">
        <v>51265961</v>
      </c>
      <c r="AD654" s="139">
        <v>0</v>
      </c>
      <c r="AE654" s="141">
        <v>0</v>
      </c>
      <c r="AF654" s="141">
        <v>170962112</v>
      </c>
      <c r="AG654" s="139">
        <v>0</v>
      </c>
      <c r="AH654" s="241">
        <v>1</v>
      </c>
      <c r="AI654" s="241" t="s">
        <v>1421</v>
      </c>
      <c r="AJ654" s="242">
        <v>41624</v>
      </c>
      <c r="AK654" s="242">
        <v>42004</v>
      </c>
      <c r="AL654" s="236" t="s">
        <v>358</v>
      </c>
      <c r="AM654" s="236" t="s">
        <v>359</v>
      </c>
      <c r="AN654" s="243" t="s">
        <v>257</v>
      </c>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c r="CA654" s="73"/>
      <c r="CB654" s="73"/>
      <c r="CC654" s="73"/>
      <c r="CD654" s="73"/>
      <c r="CE654" s="73"/>
      <c r="CF654" s="73"/>
      <c r="CG654" s="73"/>
      <c r="CH654" s="73"/>
      <c r="CI654" s="73"/>
      <c r="CJ654" s="73"/>
      <c r="CK654" s="73"/>
      <c r="CL654" s="73"/>
      <c r="CM654" s="73"/>
      <c r="CN654" s="73"/>
      <c r="CO654" s="73"/>
      <c r="CP654" s="73"/>
      <c r="CQ654" s="73"/>
      <c r="CR654" s="73"/>
      <c r="CS654" s="73"/>
      <c r="CT654" s="73"/>
      <c r="CU654" s="73"/>
      <c r="CV654" s="73"/>
      <c r="CW654" s="73"/>
      <c r="CX654" s="73"/>
      <c r="CY654" s="73"/>
      <c r="CZ654" s="73"/>
      <c r="DA654" s="73"/>
      <c r="DB654" s="73"/>
      <c r="DC654" s="73"/>
      <c r="DD654" s="73"/>
      <c r="DE654" s="73"/>
      <c r="DF654" s="73"/>
      <c r="DG654" s="73"/>
      <c r="DH654" s="73"/>
      <c r="DI654" s="73"/>
      <c r="DJ654" s="73"/>
      <c r="DK654" s="73"/>
      <c r="DL654" s="73"/>
      <c r="DM654" s="73"/>
      <c r="DN654" s="73"/>
      <c r="DO654" s="73"/>
      <c r="DP654" s="73"/>
      <c r="DQ654" s="73"/>
      <c r="DR654" s="73"/>
      <c r="DS654" s="73"/>
      <c r="DT654" s="73"/>
      <c r="DU654" s="73"/>
      <c r="DV654" s="73"/>
      <c r="DW654" s="73"/>
      <c r="DX654" s="73"/>
      <c r="DY654" s="73"/>
      <c r="DZ654" s="73"/>
      <c r="EA654" s="73"/>
      <c r="EB654" s="73"/>
      <c r="EC654" s="73"/>
      <c r="ED654" s="73"/>
      <c r="EE654" s="73"/>
      <c r="EF654" s="73"/>
      <c r="EG654" s="73"/>
      <c r="EH654" s="73"/>
      <c r="EI654" s="73"/>
      <c r="EJ654" s="73"/>
      <c r="EK654" s="73"/>
      <c r="EL654" s="73"/>
      <c r="EM654" s="73"/>
      <c r="EN654" s="73"/>
      <c r="EO654" s="73"/>
      <c r="EP654" s="73"/>
      <c r="EQ654" s="73"/>
      <c r="ER654" s="73"/>
      <c r="ES654" s="73"/>
      <c r="ET654" s="73"/>
      <c r="EU654" s="73"/>
      <c r="EV654" s="73"/>
      <c r="EW654" s="73"/>
      <c r="EX654" s="73"/>
      <c r="EY654" s="73"/>
      <c r="EZ654" s="73"/>
      <c r="FA654" s="73"/>
      <c r="FB654" s="73"/>
      <c r="FC654" s="73"/>
      <c r="FD654" s="73"/>
      <c r="FE654" s="73"/>
      <c r="FF654" s="73"/>
      <c r="FG654" s="73"/>
      <c r="FH654" s="73"/>
      <c r="FI654" s="73"/>
      <c r="FJ654" s="73"/>
      <c r="FK654" s="73"/>
      <c r="FL654" s="73"/>
      <c r="FM654" s="73"/>
      <c r="FN654" s="73"/>
      <c r="FO654" s="73"/>
      <c r="FP654" s="73"/>
      <c r="FQ654" s="73"/>
      <c r="FR654" s="73"/>
      <c r="FS654" s="73"/>
      <c r="FT654" s="73"/>
      <c r="FU654" s="73"/>
      <c r="FV654" s="73"/>
      <c r="FW654" s="73"/>
      <c r="FX654" s="73"/>
      <c r="FY654" s="73"/>
      <c r="FZ654" s="73"/>
      <c r="GA654" s="73"/>
      <c r="GB654" s="73"/>
      <c r="GC654" s="73"/>
      <c r="GD654" s="73"/>
      <c r="GE654" s="73"/>
      <c r="GF654" s="73"/>
      <c r="GG654" s="73"/>
      <c r="GH654" s="73"/>
      <c r="GI654" s="73"/>
      <c r="GJ654" s="73"/>
      <c r="GK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c r="JD654" s="73"/>
      <c r="JE654" s="73"/>
      <c r="JF654" s="73"/>
      <c r="JG654" s="73"/>
      <c r="JH654" s="73"/>
      <c r="JI654" s="73"/>
      <c r="JJ654" s="73"/>
      <c r="JK654" s="73"/>
      <c r="JL654" s="73"/>
      <c r="JM654" s="73"/>
      <c r="JN654" s="73"/>
      <c r="JO654" s="73"/>
      <c r="JP654" s="73"/>
      <c r="JQ654" s="73"/>
      <c r="JR654" s="73"/>
      <c r="JS654" s="73"/>
      <c r="JT654" s="73"/>
      <c r="JU654" s="73"/>
      <c r="JV654" s="73"/>
      <c r="JW654" s="73"/>
      <c r="JX654" s="73"/>
      <c r="JY654" s="73"/>
      <c r="JZ654" s="73"/>
      <c r="KA654" s="73"/>
      <c r="KB654" s="73"/>
      <c r="KC654" s="73"/>
      <c r="KD654" s="73"/>
      <c r="KE654" s="73"/>
      <c r="KF654" s="73"/>
      <c r="KG654" s="73"/>
    </row>
    <row r="655" spans="1:293" s="153" customFormat="1" x14ac:dyDescent="0.25">
      <c r="A655" s="233">
        <v>31</v>
      </c>
      <c r="B655" s="234" t="s">
        <v>1245</v>
      </c>
      <c r="C655" s="234"/>
      <c r="D655" s="235">
        <v>30058138</v>
      </c>
      <c r="E655" s="236" t="s">
        <v>319</v>
      </c>
      <c r="F655" s="244" t="s">
        <v>2469</v>
      </c>
      <c r="G655" s="238" t="s">
        <v>16</v>
      </c>
      <c r="H655" s="238" t="s">
        <v>258</v>
      </c>
      <c r="I655" s="238" t="s">
        <v>12</v>
      </c>
      <c r="J655" s="236" t="s">
        <v>45</v>
      </c>
      <c r="K655" s="236"/>
      <c r="L655" s="239">
        <v>514923000</v>
      </c>
      <c r="M655" s="239">
        <v>500000</v>
      </c>
      <c r="N655" s="138">
        <v>377714000</v>
      </c>
      <c r="O655" s="138"/>
      <c r="P655" s="139">
        <v>0</v>
      </c>
      <c r="Q655" s="139">
        <v>14733550</v>
      </c>
      <c r="R655" s="139">
        <v>8390000</v>
      </c>
      <c r="S655" s="139">
        <v>49999128</v>
      </c>
      <c r="T655" s="139">
        <v>18968582</v>
      </c>
      <c r="U655" s="139">
        <v>37343196</v>
      </c>
      <c r="V655" s="139">
        <v>39630867</v>
      </c>
      <c r="W655" s="139">
        <v>73159264</v>
      </c>
      <c r="X655" s="139">
        <v>2365326</v>
      </c>
      <c r="Y655" s="140">
        <v>65834101</v>
      </c>
      <c r="Z655" s="140">
        <v>12079461</v>
      </c>
      <c r="AA655" s="140">
        <v>55209469</v>
      </c>
      <c r="AB655" s="139">
        <v>23123550</v>
      </c>
      <c r="AC655" s="139">
        <v>106310906</v>
      </c>
      <c r="AD655" s="139">
        <v>115155457</v>
      </c>
      <c r="AE655" s="141">
        <v>133123031</v>
      </c>
      <c r="AF655" s="141">
        <v>377712944</v>
      </c>
      <c r="AG655" s="139">
        <v>136710056</v>
      </c>
      <c r="AH655" s="241">
        <v>0.25233764271551279</v>
      </c>
      <c r="AI655" s="241" t="s">
        <v>1416</v>
      </c>
      <c r="AJ655" s="242">
        <v>41689</v>
      </c>
      <c r="AK655" s="242">
        <v>42369</v>
      </c>
      <c r="AL655" s="236" t="s">
        <v>320</v>
      </c>
      <c r="AM655" s="236" t="s">
        <v>321</v>
      </c>
      <c r="AN655" s="243" t="s">
        <v>257</v>
      </c>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c r="CA655" s="73"/>
      <c r="CB655" s="73"/>
      <c r="CC655" s="73"/>
      <c r="CD655" s="73"/>
      <c r="CE655" s="73"/>
      <c r="CF655" s="73"/>
      <c r="CG655" s="73"/>
      <c r="CH655" s="73"/>
      <c r="CI655" s="73"/>
      <c r="CJ655" s="73"/>
      <c r="CK655" s="73"/>
      <c r="CL655" s="73"/>
      <c r="CM655" s="73"/>
      <c r="CN655" s="73"/>
      <c r="CO655" s="73"/>
      <c r="CP655" s="73"/>
      <c r="CQ655" s="73"/>
      <c r="CR655" s="73"/>
      <c r="CS655" s="73"/>
      <c r="CT655" s="73"/>
      <c r="CU655" s="73"/>
      <c r="CV655" s="73"/>
      <c r="CW655" s="73"/>
      <c r="CX655" s="73"/>
      <c r="CY655" s="73"/>
      <c r="CZ655" s="73"/>
      <c r="DA655" s="73"/>
      <c r="DB655" s="73"/>
      <c r="DC655" s="73"/>
      <c r="DD655" s="73"/>
      <c r="DE655" s="73"/>
      <c r="DF655" s="73"/>
      <c r="DG655" s="73"/>
      <c r="DH655" s="73"/>
      <c r="DI655" s="73"/>
      <c r="DJ655" s="73"/>
      <c r="DK655" s="73"/>
      <c r="DL655" s="73"/>
      <c r="DM655" s="73"/>
      <c r="DN655" s="73"/>
      <c r="DO655" s="73"/>
      <c r="DP655" s="73"/>
      <c r="DQ655" s="73"/>
      <c r="DR655" s="73"/>
      <c r="DS655" s="73"/>
      <c r="DT655" s="73"/>
      <c r="DU655" s="73"/>
      <c r="DV655" s="73"/>
      <c r="DW655" s="73"/>
      <c r="DX655" s="73"/>
      <c r="DY655" s="73"/>
      <c r="DZ655" s="73"/>
      <c r="EA655" s="73"/>
      <c r="EB655" s="73"/>
      <c r="EC655" s="73"/>
      <c r="ED655" s="73"/>
      <c r="EE655" s="73"/>
      <c r="EF655" s="73"/>
      <c r="EG655" s="73"/>
      <c r="EH655" s="73"/>
      <c r="EI655" s="73"/>
      <c r="EJ655" s="73"/>
      <c r="EK655" s="73"/>
      <c r="EL655" s="73"/>
      <c r="EM655" s="73"/>
      <c r="EN655" s="73"/>
      <c r="EO655" s="73"/>
      <c r="EP655" s="73"/>
      <c r="EQ655" s="73"/>
      <c r="ER655" s="73"/>
      <c r="ES655" s="73"/>
      <c r="ET655" s="73"/>
      <c r="EU655" s="73"/>
      <c r="EV655" s="73"/>
      <c r="EW655" s="73"/>
      <c r="EX655" s="73"/>
      <c r="EY655" s="73"/>
      <c r="EZ655" s="73"/>
      <c r="FA655" s="73"/>
      <c r="FB655" s="73"/>
      <c r="FC655" s="73"/>
      <c r="FD655" s="73"/>
      <c r="FE655" s="73"/>
      <c r="FF655" s="73"/>
      <c r="FG655" s="73"/>
      <c r="FH655" s="73"/>
      <c r="FI655" s="73"/>
      <c r="FJ655" s="73"/>
      <c r="FK655" s="73"/>
      <c r="FL655" s="73"/>
      <c r="FM655" s="73"/>
      <c r="FN655" s="73"/>
      <c r="FO655" s="73"/>
      <c r="FP655" s="73"/>
      <c r="FQ655" s="73"/>
      <c r="FR655" s="73"/>
      <c r="FS655" s="73"/>
      <c r="FT655" s="73"/>
      <c r="FU655" s="73"/>
      <c r="FV655" s="73"/>
      <c r="FW655" s="73"/>
      <c r="FX655" s="73"/>
      <c r="FY655" s="73"/>
      <c r="FZ655" s="73"/>
      <c r="GA655" s="73"/>
      <c r="GB655" s="73"/>
      <c r="GC655" s="73"/>
      <c r="GD655" s="73"/>
      <c r="GE655" s="73"/>
      <c r="GF655" s="73"/>
      <c r="GG655" s="73"/>
      <c r="GH655" s="73"/>
      <c r="GI655" s="73"/>
      <c r="GJ655" s="73"/>
      <c r="GK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c r="JD655" s="73"/>
      <c r="JE655" s="73"/>
      <c r="JF655" s="73"/>
      <c r="JG655" s="73"/>
      <c r="JH655" s="73"/>
      <c r="JI655" s="73"/>
      <c r="JJ655" s="73"/>
      <c r="JK655" s="73"/>
      <c r="JL655" s="73"/>
      <c r="JM655" s="73"/>
      <c r="JN655" s="73"/>
      <c r="JO655" s="73"/>
      <c r="JP655" s="73"/>
      <c r="JQ655" s="73"/>
      <c r="JR655" s="73"/>
      <c r="JS655" s="73"/>
      <c r="JT655" s="73"/>
      <c r="JU655" s="73"/>
      <c r="JV655" s="73"/>
      <c r="JW655" s="73"/>
      <c r="JX655" s="73"/>
      <c r="JY655" s="73"/>
      <c r="JZ655" s="73"/>
      <c r="KA655" s="73"/>
      <c r="KB655" s="73"/>
      <c r="KC655" s="73"/>
      <c r="KD655" s="73"/>
      <c r="KE655" s="73"/>
      <c r="KF655" s="73"/>
      <c r="KG655" s="73"/>
    </row>
    <row r="656" spans="1:293" s="153" customFormat="1" x14ac:dyDescent="0.25">
      <c r="A656" s="233">
        <v>31</v>
      </c>
      <c r="B656" s="234" t="s">
        <v>1245</v>
      </c>
      <c r="C656" s="234"/>
      <c r="D656" s="235">
        <v>30058889</v>
      </c>
      <c r="E656" s="236" t="s">
        <v>495</v>
      </c>
      <c r="F656" s="244" t="s">
        <v>2469</v>
      </c>
      <c r="G656" s="238" t="s">
        <v>16</v>
      </c>
      <c r="H656" s="238" t="s">
        <v>144</v>
      </c>
      <c r="I656" s="238" t="s">
        <v>12</v>
      </c>
      <c r="J656" s="236" t="s">
        <v>45</v>
      </c>
      <c r="K656" s="236"/>
      <c r="L656" s="239">
        <v>1243211000</v>
      </c>
      <c r="M656" s="239">
        <v>2090000</v>
      </c>
      <c r="N656" s="138">
        <v>769215000</v>
      </c>
      <c r="O656" s="138"/>
      <c r="P656" s="139">
        <v>0</v>
      </c>
      <c r="Q656" s="139">
        <v>0</v>
      </c>
      <c r="R656" s="139">
        <v>0</v>
      </c>
      <c r="S656" s="139">
        <v>0</v>
      </c>
      <c r="T656" s="139">
        <v>0</v>
      </c>
      <c r="U656" s="139">
        <v>178434139</v>
      </c>
      <c r="V656" s="139">
        <v>35946620</v>
      </c>
      <c r="W656" s="139">
        <v>75495567</v>
      </c>
      <c r="X656" s="139">
        <v>105438779</v>
      </c>
      <c r="Y656" s="140">
        <v>109128117</v>
      </c>
      <c r="Z656" s="140">
        <v>72042492</v>
      </c>
      <c r="AA656" s="140">
        <v>192694280</v>
      </c>
      <c r="AB656" s="139">
        <v>0</v>
      </c>
      <c r="AC656" s="139">
        <v>178434139</v>
      </c>
      <c r="AD656" s="139">
        <v>216880966</v>
      </c>
      <c r="AE656" s="141">
        <v>373864889</v>
      </c>
      <c r="AF656" s="141">
        <v>769179994</v>
      </c>
      <c r="AG656" s="139">
        <v>471941006</v>
      </c>
      <c r="AH656" s="241">
        <v>0.14520796469786706</v>
      </c>
      <c r="AI656" s="241" t="s">
        <v>1422</v>
      </c>
      <c r="AJ656" s="242">
        <v>41610</v>
      </c>
      <c r="AK656" s="242">
        <v>42369</v>
      </c>
      <c r="AL656" s="236" t="s">
        <v>496</v>
      </c>
      <c r="AM656" s="236" t="s">
        <v>497</v>
      </c>
      <c r="AN656" s="243" t="s">
        <v>478</v>
      </c>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c r="CA656" s="73"/>
      <c r="CB656" s="73"/>
      <c r="CC656" s="73"/>
      <c r="CD656" s="73"/>
      <c r="CE656" s="73"/>
      <c r="CF656" s="73"/>
      <c r="CG656" s="73"/>
      <c r="CH656" s="73"/>
      <c r="CI656" s="73"/>
      <c r="CJ656" s="73"/>
      <c r="CK656" s="73"/>
      <c r="CL656" s="73"/>
      <c r="CM656" s="73"/>
      <c r="CN656" s="73"/>
      <c r="CO656" s="73"/>
      <c r="CP656" s="73"/>
      <c r="CQ656" s="73"/>
      <c r="CR656" s="73"/>
      <c r="CS656" s="73"/>
      <c r="CT656" s="73"/>
      <c r="CU656" s="73"/>
      <c r="CV656" s="73"/>
      <c r="CW656" s="73"/>
      <c r="CX656" s="73"/>
      <c r="CY656" s="73"/>
      <c r="CZ656" s="73"/>
      <c r="DA656" s="73"/>
      <c r="DB656" s="73"/>
      <c r="DC656" s="73"/>
      <c r="DD656" s="73"/>
      <c r="DE656" s="73"/>
      <c r="DF656" s="73"/>
      <c r="DG656" s="73"/>
      <c r="DH656" s="73"/>
      <c r="DI656" s="73"/>
      <c r="DJ656" s="73"/>
      <c r="DK656" s="73"/>
      <c r="DL656" s="73"/>
      <c r="DM656" s="73"/>
      <c r="DN656" s="73"/>
      <c r="DO656" s="73"/>
      <c r="DP656" s="73"/>
      <c r="DQ656" s="73"/>
      <c r="DR656" s="73"/>
      <c r="DS656" s="73"/>
      <c r="DT656" s="73"/>
      <c r="DU656" s="73"/>
      <c r="DV656" s="73"/>
      <c r="DW656" s="73"/>
      <c r="DX656" s="73"/>
      <c r="DY656" s="73"/>
      <c r="DZ656" s="73"/>
      <c r="EA656" s="73"/>
      <c r="EB656" s="73"/>
      <c r="EC656" s="73"/>
      <c r="ED656" s="73"/>
      <c r="EE656" s="73"/>
      <c r="EF656" s="73"/>
      <c r="EG656" s="73"/>
      <c r="EH656" s="73"/>
      <c r="EI656" s="73"/>
      <c r="EJ656" s="73"/>
      <c r="EK656" s="73"/>
      <c r="EL656" s="73"/>
      <c r="EM656" s="73"/>
      <c r="EN656" s="73"/>
      <c r="EO656" s="73"/>
      <c r="EP656" s="73"/>
      <c r="EQ656" s="73"/>
      <c r="ER656" s="73"/>
      <c r="ES656" s="73"/>
      <c r="ET656" s="73"/>
      <c r="EU656" s="73"/>
      <c r="EV656" s="73"/>
      <c r="EW656" s="73"/>
      <c r="EX656" s="73"/>
      <c r="EY656" s="73"/>
      <c r="EZ656" s="73"/>
      <c r="FA656" s="73"/>
      <c r="FB656" s="73"/>
      <c r="FC656" s="73"/>
      <c r="FD656" s="73"/>
      <c r="FE656" s="73"/>
      <c r="FF656" s="73"/>
      <c r="FG656" s="73"/>
      <c r="FH656" s="73"/>
      <c r="FI656" s="73"/>
      <c r="FJ656" s="73"/>
      <c r="FK656" s="73"/>
      <c r="FL656" s="73"/>
      <c r="FM656" s="73"/>
      <c r="FN656" s="73"/>
      <c r="FO656" s="73"/>
      <c r="FP656" s="73"/>
      <c r="FQ656" s="73"/>
      <c r="FR656" s="73"/>
      <c r="FS656" s="73"/>
      <c r="FT656" s="73"/>
      <c r="FU656" s="73"/>
      <c r="FV656" s="73"/>
      <c r="FW656" s="73"/>
      <c r="FX656" s="73"/>
      <c r="FY656" s="73"/>
      <c r="FZ656" s="73"/>
      <c r="GA656" s="73"/>
      <c r="GB656" s="73"/>
      <c r="GC656" s="73"/>
      <c r="GD656" s="73"/>
      <c r="GE656" s="73"/>
      <c r="GF656" s="73"/>
      <c r="GG656" s="73"/>
      <c r="GH656" s="73"/>
      <c r="GI656" s="73"/>
      <c r="GJ656" s="73"/>
      <c r="GK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c r="JD656" s="73"/>
      <c r="JE656" s="73"/>
      <c r="JF656" s="73"/>
      <c r="JG656" s="73"/>
      <c r="JH656" s="73"/>
      <c r="JI656" s="73"/>
      <c r="JJ656" s="73"/>
      <c r="JK656" s="73"/>
      <c r="JL656" s="73"/>
      <c r="JM656" s="73"/>
      <c r="JN656" s="73"/>
      <c r="JO656" s="73"/>
      <c r="JP656" s="73"/>
      <c r="JQ656" s="73"/>
      <c r="JR656" s="73"/>
      <c r="JS656" s="73"/>
      <c r="JT656" s="73"/>
      <c r="JU656" s="73"/>
      <c r="JV656" s="73"/>
      <c r="JW656" s="73"/>
      <c r="JX656" s="73"/>
      <c r="JY656" s="73"/>
      <c r="JZ656" s="73"/>
      <c r="KA656" s="73"/>
      <c r="KB656" s="73"/>
      <c r="KC656" s="73"/>
      <c r="KD656" s="73"/>
      <c r="KE656" s="73"/>
      <c r="KF656" s="73"/>
      <c r="KG656" s="73"/>
    </row>
    <row r="657" spans="1:293" s="153" customFormat="1" x14ac:dyDescent="0.25">
      <c r="A657" s="233">
        <v>31</v>
      </c>
      <c r="B657" s="234" t="s">
        <v>1245</v>
      </c>
      <c r="C657" s="234"/>
      <c r="D657" s="235">
        <v>30060675</v>
      </c>
      <c r="E657" s="236" t="s">
        <v>438</v>
      </c>
      <c r="F657" s="244" t="s">
        <v>2469</v>
      </c>
      <c r="G657" s="238" t="s">
        <v>16</v>
      </c>
      <c r="H657" s="238" t="s">
        <v>170</v>
      </c>
      <c r="I657" s="238" t="s">
        <v>12</v>
      </c>
      <c r="J657" s="236" t="s">
        <v>45</v>
      </c>
      <c r="K657" s="236"/>
      <c r="L657" s="239">
        <v>512756000</v>
      </c>
      <c r="M657" s="239">
        <v>58898038</v>
      </c>
      <c r="N657" s="138">
        <v>314523000</v>
      </c>
      <c r="O657" s="138"/>
      <c r="P657" s="139">
        <v>0</v>
      </c>
      <c r="Q657" s="139">
        <v>121302830</v>
      </c>
      <c r="R657" s="139">
        <v>52962157</v>
      </c>
      <c r="S657" s="139">
        <v>0</v>
      </c>
      <c r="T657" s="139">
        <v>16698228</v>
      </c>
      <c r="U657" s="139">
        <v>0</v>
      </c>
      <c r="V657" s="139"/>
      <c r="W657" s="139"/>
      <c r="X657" s="139"/>
      <c r="Y657" s="140">
        <v>0</v>
      </c>
      <c r="Z657" s="140">
        <v>0</v>
      </c>
      <c r="AA657" s="140">
        <v>123559605</v>
      </c>
      <c r="AB657" s="139">
        <v>174264987</v>
      </c>
      <c r="AC657" s="139">
        <v>16698228</v>
      </c>
      <c r="AD657" s="139">
        <v>0</v>
      </c>
      <c r="AE657" s="141">
        <v>123559605</v>
      </c>
      <c r="AF657" s="141">
        <v>314522820</v>
      </c>
      <c r="AG657" s="139">
        <v>139335142</v>
      </c>
      <c r="AH657" s="241">
        <v>0.53796416764516586</v>
      </c>
      <c r="AI657" s="241" t="s">
        <v>1416</v>
      </c>
      <c r="AJ657" s="242">
        <v>41586</v>
      </c>
      <c r="AK657" s="242">
        <v>42369</v>
      </c>
      <c r="AL657" s="236" t="s">
        <v>439</v>
      </c>
      <c r="AM657" s="236" t="s">
        <v>440</v>
      </c>
      <c r="AN657" s="243" t="s">
        <v>257</v>
      </c>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3"/>
      <c r="DV657" s="73"/>
      <c r="DW657" s="73"/>
      <c r="DX657" s="73"/>
      <c r="DY657" s="73"/>
      <c r="DZ657" s="73"/>
      <c r="EA657" s="73"/>
      <c r="EB657" s="73"/>
      <c r="EC657" s="73"/>
      <c r="ED657" s="73"/>
      <c r="EE657" s="73"/>
      <c r="EF657" s="73"/>
      <c r="EG657" s="73"/>
      <c r="EH657" s="73"/>
      <c r="EI657" s="73"/>
      <c r="EJ657" s="73"/>
      <c r="EK657" s="73"/>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73"/>
      <c r="FL657" s="73"/>
      <c r="FM657" s="73"/>
      <c r="FN657" s="73"/>
      <c r="FO657" s="73"/>
      <c r="FP657" s="73"/>
      <c r="FQ657" s="73"/>
      <c r="FR657" s="73"/>
      <c r="FS657" s="73"/>
      <c r="FT657" s="73"/>
      <c r="FU657" s="73"/>
      <c r="FV657" s="73"/>
      <c r="FW657" s="73"/>
      <c r="FX657" s="73"/>
      <c r="FY657" s="73"/>
      <c r="FZ657" s="73"/>
      <c r="GA657" s="73"/>
      <c r="GB657" s="73"/>
      <c r="GC657" s="73"/>
      <c r="GD657" s="73"/>
      <c r="GE657" s="73"/>
      <c r="GF657" s="73"/>
      <c r="GG657" s="73"/>
      <c r="GH657" s="73"/>
      <c r="GI657" s="73"/>
      <c r="GJ657" s="73"/>
      <c r="GK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c r="JD657" s="73"/>
      <c r="JE657" s="73"/>
      <c r="JF657" s="73"/>
      <c r="JG657" s="73"/>
      <c r="JH657" s="73"/>
      <c r="JI657" s="73"/>
      <c r="JJ657" s="73"/>
      <c r="JK657" s="73"/>
      <c r="JL657" s="73"/>
      <c r="JM657" s="73"/>
      <c r="JN657" s="73"/>
      <c r="JO657" s="73"/>
      <c r="JP657" s="73"/>
      <c r="JQ657" s="73"/>
      <c r="JR657" s="73"/>
      <c r="JS657" s="73"/>
      <c r="JT657" s="73"/>
      <c r="JU657" s="73"/>
      <c r="JV657" s="73"/>
      <c r="JW657" s="73"/>
      <c r="JX657" s="73"/>
      <c r="JY657" s="73"/>
      <c r="JZ657" s="73"/>
      <c r="KA657" s="73"/>
      <c r="KB657" s="73"/>
      <c r="KC657" s="73"/>
      <c r="KD657" s="73"/>
      <c r="KE657" s="73"/>
      <c r="KF657" s="73"/>
      <c r="KG657" s="73"/>
    </row>
    <row r="658" spans="1:293" s="153" customFormat="1" x14ac:dyDescent="0.25">
      <c r="A658" s="233">
        <v>31</v>
      </c>
      <c r="B658" s="234" t="s">
        <v>1245</v>
      </c>
      <c r="C658" s="234"/>
      <c r="D658" s="235">
        <v>30062199</v>
      </c>
      <c r="E658" s="236" t="s">
        <v>893</v>
      </c>
      <c r="F658" s="244" t="s">
        <v>2469</v>
      </c>
      <c r="G658" s="238" t="s">
        <v>16</v>
      </c>
      <c r="H658" s="238" t="s">
        <v>151</v>
      </c>
      <c r="I658" s="238" t="s">
        <v>12</v>
      </c>
      <c r="J658" s="236" t="s">
        <v>45</v>
      </c>
      <c r="K658" s="236"/>
      <c r="L658" s="239">
        <v>487172000</v>
      </c>
      <c r="M658" s="239">
        <v>0</v>
      </c>
      <c r="N658" s="138">
        <v>75679000</v>
      </c>
      <c r="O658" s="138"/>
      <c r="P658" s="139">
        <v>0</v>
      </c>
      <c r="Q658" s="139">
        <v>0</v>
      </c>
      <c r="R658" s="139">
        <v>0</v>
      </c>
      <c r="S658" s="139">
        <v>0</v>
      </c>
      <c r="T658" s="139">
        <v>0</v>
      </c>
      <c r="U658" s="139">
        <v>0</v>
      </c>
      <c r="V658" s="139"/>
      <c r="W658" s="139"/>
      <c r="X658" s="139"/>
      <c r="Y658" s="140">
        <v>0</v>
      </c>
      <c r="Z658" s="140">
        <v>0</v>
      </c>
      <c r="AA658" s="140">
        <v>75675833</v>
      </c>
      <c r="AB658" s="139">
        <v>0</v>
      </c>
      <c r="AC658" s="139">
        <v>0</v>
      </c>
      <c r="AD658" s="139">
        <v>0</v>
      </c>
      <c r="AE658" s="141">
        <v>75675833</v>
      </c>
      <c r="AF658" s="141">
        <v>75675833</v>
      </c>
      <c r="AG658" s="139">
        <v>411496167</v>
      </c>
      <c r="AH658" s="241">
        <v>0</v>
      </c>
      <c r="AI658" s="241"/>
      <c r="AJ658" s="242">
        <v>41638</v>
      </c>
      <c r="AK658" s="242">
        <v>42369</v>
      </c>
      <c r="AL658" s="236" t="s">
        <v>894</v>
      </c>
      <c r="AM658" s="236" t="s">
        <v>895</v>
      </c>
      <c r="AN658" s="243" t="s">
        <v>878</v>
      </c>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c r="CA658" s="73"/>
      <c r="CB658" s="73"/>
      <c r="CC658" s="73"/>
      <c r="CD658" s="73"/>
      <c r="CE658" s="73"/>
      <c r="CF658" s="73"/>
      <c r="CG658" s="73"/>
      <c r="CH658" s="73"/>
      <c r="CI658" s="73"/>
      <c r="CJ658" s="73"/>
      <c r="CK658" s="73"/>
      <c r="CL658" s="73"/>
      <c r="CM658" s="73"/>
      <c r="CN658" s="73"/>
      <c r="CO658" s="73"/>
      <c r="CP658" s="73"/>
      <c r="CQ658" s="73"/>
      <c r="CR658" s="73"/>
      <c r="CS658" s="73"/>
      <c r="CT658" s="73"/>
      <c r="CU658" s="73"/>
      <c r="CV658" s="73"/>
      <c r="CW658" s="73"/>
      <c r="CX658" s="73"/>
      <c r="CY658" s="73"/>
      <c r="CZ658" s="73"/>
      <c r="DA658" s="73"/>
      <c r="DB658" s="73"/>
      <c r="DC658" s="73"/>
      <c r="DD658" s="73"/>
      <c r="DE658" s="73"/>
      <c r="DF658" s="73"/>
      <c r="DG658" s="73"/>
      <c r="DH658" s="73"/>
      <c r="DI658" s="73"/>
      <c r="DJ658" s="73"/>
      <c r="DK658" s="73"/>
      <c r="DL658" s="73"/>
      <c r="DM658" s="73"/>
      <c r="DN658" s="73"/>
      <c r="DO658" s="73"/>
      <c r="DP658" s="73"/>
      <c r="DQ658" s="73"/>
      <c r="DR658" s="73"/>
      <c r="DS658" s="73"/>
      <c r="DT658" s="73"/>
      <c r="DU658" s="73"/>
      <c r="DV658" s="73"/>
      <c r="DW658" s="73"/>
      <c r="DX658" s="73"/>
      <c r="DY658" s="73"/>
      <c r="DZ658" s="73"/>
      <c r="EA658" s="73"/>
      <c r="EB658" s="73"/>
      <c r="EC658" s="73"/>
      <c r="ED658" s="73"/>
      <c r="EE658" s="73"/>
      <c r="EF658" s="73"/>
      <c r="EG658" s="73"/>
      <c r="EH658" s="73"/>
      <c r="EI658" s="73"/>
      <c r="EJ658" s="73"/>
      <c r="EK658" s="73"/>
      <c r="EL658" s="73"/>
      <c r="EM658" s="73"/>
      <c r="EN658" s="73"/>
      <c r="EO658" s="73"/>
      <c r="EP658" s="73"/>
      <c r="EQ658" s="73"/>
      <c r="ER658" s="73"/>
      <c r="ES658" s="73"/>
      <c r="ET658" s="73"/>
      <c r="EU658" s="73"/>
      <c r="EV658" s="73"/>
      <c r="EW658" s="73"/>
      <c r="EX658" s="73"/>
      <c r="EY658" s="73"/>
      <c r="EZ658" s="73"/>
      <c r="FA658" s="73"/>
      <c r="FB658" s="73"/>
      <c r="FC658" s="73"/>
      <c r="FD658" s="73"/>
      <c r="FE658" s="73"/>
      <c r="FF658" s="73"/>
      <c r="FG658" s="73"/>
      <c r="FH658" s="73"/>
      <c r="FI658" s="73"/>
      <c r="FJ658" s="73"/>
      <c r="FK658" s="73"/>
      <c r="FL658" s="73"/>
      <c r="FM658" s="73"/>
      <c r="FN658" s="73"/>
      <c r="FO658" s="73"/>
      <c r="FP658" s="73"/>
      <c r="FQ658" s="73"/>
      <c r="FR658" s="73"/>
      <c r="FS658" s="73"/>
      <c r="FT658" s="73"/>
      <c r="FU658" s="73"/>
      <c r="FV658" s="73"/>
      <c r="FW658" s="73"/>
      <c r="FX658" s="73"/>
      <c r="FY658" s="73"/>
      <c r="FZ658" s="73"/>
      <c r="GA658" s="73"/>
      <c r="GB658" s="73"/>
      <c r="GC658" s="73"/>
      <c r="GD658" s="73"/>
      <c r="GE658" s="73"/>
      <c r="GF658" s="73"/>
      <c r="GG658" s="73"/>
      <c r="GH658" s="73"/>
      <c r="GI658" s="73"/>
      <c r="GJ658" s="73"/>
      <c r="GK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c r="JD658" s="73"/>
      <c r="JE658" s="73"/>
      <c r="JF658" s="73"/>
      <c r="JG658" s="73"/>
      <c r="JH658" s="73"/>
      <c r="JI658" s="73"/>
      <c r="JJ658" s="73"/>
      <c r="JK658" s="73"/>
      <c r="JL658" s="73"/>
      <c r="JM658" s="73"/>
      <c r="JN658" s="73"/>
      <c r="JO658" s="73"/>
      <c r="JP658" s="73"/>
      <c r="JQ658" s="73"/>
      <c r="JR658" s="73"/>
      <c r="JS658" s="73"/>
      <c r="JT658" s="73"/>
      <c r="JU658" s="73"/>
      <c r="JV658" s="73"/>
      <c r="JW658" s="73"/>
      <c r="JX658" s="73"/>
      <c r="JY658" s="73"/>
      <c r="JZ658" s="73"/>
      <c r="KA658" s="73"/>
      <c r="KB658" s="73"/>
      <c r="KC658" s="73"/>
      <c r="KD658" s="73"/>
      <c r="KE658" s="73"/>
      <c r="KF658" s="73"/>
      <c r="KG658" s="73"/>
    </row>
    <row r="659" spans="1:293" s="153" customFormat="1" x14ac:dyDescent="0.25">
      <c r="A659" s="233">
        <v>31</v>
      </c>
      <c r="B659" s="234" t="s">
        <v>1245</v>
      </c>
      <c r="C659" s="234"/>
      <c r="D659" s="235">
        <v>30062734</v>
      </c>
      <c r="E659" s="236" t="s">
        <v>620</v>
      </c>
      <c r="F659" s="244" t="s">
        <v>2469</v>
      </c>
      <c r="G659" s="238" t="s">
        <v>16</v>
      </c>
      <c r="H659" s="238" t="s">
        <v>621</v>
      </c>
      <c r="I659" s="238" t="s">
        <v>12</v>
      </c>
      <c r="J659" s="236" t="s">
        <v>45</v>
      </c>
      <c r="K659" s="236"/>
      <c r="L659" s="239">
        <v>378294000</v>
      </c>
      <c r="M659" s="239">
        <v>0</v>
      </c>
      <c r="N659" s="138"/>
      <c r="O659" s="138"/>
      <c r="P659" s="139"/>
      <c r="Q659" s="139"/>
      <c r="R659" s="139"/>
      <c r="S659" s="139"/>
      <c r="T659" s="139"/>
      <c r="U659" s="139"/>
      <c r="V659" s="139"/>
      <c r="W659" s="139"/>
      <c r="X659" s="139"/>
      <c r="Y659" s="140">
        <v>0</v>
      </c>
      <c r="Z659" s="140">
        <v>0</v>
      </c>
      <c r="AA659" s="140">
        <v>0</v>
      </c>
      <c r="AB659" s="139">
        <v>0</v>
      </c>
      <c r="AC659" s="139">
        <v>0</v>
      </c>
      <c r="AD659" s="139">
        <v>0</v>
      </c>
      <c r="AE659" s="141">
        <v>0</v>
      </c>
      <c r="AF659" s="141">
        <v>0</v>
      </c>
      <c r="AG659" s="139">
        <v>378294000</v>
      </c>
      <c r="AH659" s="241">
        <v>0</v>
      </c>
      <c r="AI659" s="241"/>
      <c r="AJ659" s="242"/>
      <c r="AK659" s="242">
        <v>42734</v>
      </c>
      <c r="AL659" s="236" t="s">
        <v>622</v>
      </c>
      <c r="AM659" s="236" t="s">
        <v>623</v>
      </c>
      <c r="AN659" s="243" t="s">
        <v>619</v>
      </c>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c r="CA659" s="73"/>
      <c r="CB659" s="73"/>
      <c r="CC659" s="73"/>
      <c r="CD659" s="73"/>
      <c r="CE659" s="73"/>
      <c r="CF659" s="73"/>
      <c r="CG659" s="73"/>
      <c r="CH659" s="73"/>
      <c r="CI659" s="73"/>
      <c r="CJ659" s="73"/>
      <c r="CK659" s="73"/>
      <c r="CL659" s="73"/>
      <c r="CM659" s="73"/>
      <c r="CN659" s="73"/>
      <c r="CO659" s="73"/>
      <c r="CP659" s="73"/>
      <c r="CQ659" s="73"/>
      <c r="CR659" s="73"/>
      <c r="CS659" s="73"/>
      <c r="CT659" s="73"/>
      <c r="CU659" s="73"/>
      <c r="CV659" s="73"/>
      <c r="CW659" s="73"/>
      <c r="CX659" s="73"/>
      <c r="CY659" s="73"/>
      <c r="CZ659" s="73"/>
      <c r="DA659" s="73"/>
      <c r="DB659" s="73"/>
      <c r="DC659" s="73"/>
      <c r="DD659" s="73"/>
      <c r="DE659" s="73"/>
      <c r="DF659" s="73"/>
      <c r="DG659" s="73"/>
      <c r="DH659" s="73"/>
      <c r="DI659" s="73"/>
      <c r="DJ659" s="73"/>
      <c r="DK659" s="73"/>
      <c r="DL659" s="73"/>
      <c r="DM659" s="73"/>
      <c r="DN659" s="73"/>
      <c r="DO659" s="73"/>
      <c r="DP659" s="73"/>
      <c r="DQ659" s="73"/>
      <c r="DR659" s="73"/>
      <c r="DS659" s="73"/>
      <c r="DT659" s="73"/>
      <c r="DU659" s="73"/>
      <c r="DV659" s="73"/>
      <c r="DW659" s="73"/>
      <c r="DX659" s="73"/>
      <c r="DY659" s="73"/>
      <c r="DZ659" s="73"/>
      <c r="EA659" s="73"/>
      <c r="EB659" s="73"/>
      <c r="EC659" s="73"/>
      <c r="ED659" s="73"/>
      <c r="EE659" s="73"/>
      <c r="EF659" s="73"/>
      <c r="EG659" s="73"/>
      <c r="EH659" s="73"/>
      <c r="EI659" s="73"/>
      <c r="EJ659" s="73"/>
      <c r="EK659" s="73"/>
      <c r="EL659" s="73"/>
      <c r="EM659" s="73"/>
      <c r="EN659" s="73"/>
      <c r="EO659" s="73"/>
      <c r="EP659" s="73"/>
      <c r="EQ659" s="73"/>
      <c r="ER659" s="73"/>
      <c r="ES659" s="73"/>
      <c r="ET659" s="73"/>
      <c r="EU659" s="73"/>
      <c r="EV659" s="73"/>
      <c r="EW659" s="73"/>
      <c r="EX659" s="73"/>
      <c r="EY659" s="73"/>
      <c r="EZ659" s="73"/>
      <c r="FA659" s="73"/>
      <c r="FB659" s="73"/>
      <c r="FC659" s="73"/>
      <c r="FD659" s="73"/>
      <c r="FE659" s="73"/>
      <c r="FF659" s="73"/>
      <c r="FG659" s="73"/>
      <c r="FH659" s="73"/>
      <c r="FI659" s="73"/>
      <c r="FJ659" s="73"/>
      <c r="FK659" s="73"/>
      <c r="FL659" s="73"/>
      <c r="FM659" s="73"/>
      <c r="FN659" s="73"/>
      <c r="FO659" s="73"/>
      <c r="FP659" s="73"/>
      <c r="FQ659" s="73"/>
      <c r="FR659" s="73"/>
      <c r="FS659" s="73"/>
      <c r="FT659" s="73"/>
      <c r="FU659" s="73"/>
      <c r="FV659" s="73"/>
      <c r="FW659" s="73"/>
      <c r="FX659" s="73"/>
      <c r="FY659" s="73"/>
      <c r="FZ659" s="73"/>
      <c r="GA659" s="73"/>
      <c r="GB659" s="73"/>
      <c r="GC659" s="73"/>
      <c r="GD659" s="73"/>
      <c r="GE659" s="73"/>
      <c r="GF659" s="73"/>
      <c r="GG659" s="73"/>
      <c r="GH659" s="73"/>
      <c r="GI659" s="73"/>
      <c r="GJ659" s="73"/>
      <c r="GK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c r="JD659" s="73"/>
      <c r="JE659" s="73"/>
      <c r="JF659" s="73"/>
      <c r="JG659" s="73"/>
      <c r="JH659" s="73"/>
      <c r="JI659" s="73"/>
      <c r="JJ659" s="73"/>
      <c r="JK659" s="73"/>
      <c r="JL659" s="73"/>
      <c r="JM659" s="73"/>
      <c r="JN659" s="73"/>
      <c r="JO659" s="73"/>
      <c r="JP659" s="73"/>
      <c r="JQ659" s="73"/>
      <c r="JR659" s="73"/>
      <c r="JS659" s="73"/>
      <c r="JT659" s="73"/>
      <c r="JU659" s="73"/>
      <c r="JV659" s="73"/>
      <c r="JW659" s="73"/>
      <c r="JX659" s="73"/>
      <c r="JY659" s="73"/>
      <c r="JZ659" s="73"/>
      <c r="KA659" s="73"/>
      <c r="KB659" s="73"/>
      <c r="KC659" s="73"/>
      <c r="KD659" s="73"/>
      <c r="KE659" s="73"/>
      <c r="KF659" s="73"/>
      <c r="KG659" s="73"/>
    </row>
    <row r="660" spans="1:293" s="153" customFormat="1" x14ac:dyDescent="0.25">
      <c r="A660" s="233">
        <v>26</v>
      </c>
      <c r="B660" s="264" t="s">
        <v>1245</v>
      </c>
      <c r="C660" s="264">
        <v>0</v>
      </c>
      <c r="D660" s="245">
        <v>2602000</v>
      </c>
      <c r="E660" s="246" t="s">
        <v>3075</v>
      </c>
      <c r="F660" s="244" t="s">
        <v>2469</v>
      </c>
      <c r="G660" s="244" t="s">
        <v>24</v>
      </c>
      <c r="H660" s="238" t="s">
        <v>79</v>
      </c>
      <c r="I660" s="244" t="s">
        <v>1246</v>
      </c>
      <c r="J660" s="142" t="s">
        <v>2967</v>
      </c>
      <c r="K660" s="248"/>
      <c r="L660" s="249">
        <v>51796000</v>
      </c>
      <c r="M660" s="249">
        <v>0</v>
      </c>
      <c r="N660" s="143">
        <v>51796000</v>
      </c>
      <c r="O660" s="143"/>
      <c r="P660" s="142"/>
      <c r="Q660" s="142"/>
      <c r="R660" s="142"/>
      <c r="S660" s="142"/>
      <c r="T660" s="142"/>
      <c r="U660" s="142"/>
      <c r="V660" s="142"/>
      <c r="W660" s="142"/>
      <c r="X660" s="142"/>
      <c r="Y660" s="140">
        <v>0</v>
      </c>
      <c r="Z660" s="140">
        <v>0</v>
      </c>
      <c r="AA660" s="140">
        <v>51795281</v>
      </c>
      <c r="AB660" s="139">
        <v>0</v>
      </c>
      <c r="AC660" s="139">
        <v>0</v>
      </c>
      <c r="AD660" s="139">
        <v>0</v>
      </c>
      <c r="AE660" s="141">
        <v>51795281</v>
      </c>
      <c r="AF660" s="141">
        <v>51795281</v>
      </c>
      <c r="AG660" s="139">
        <v>719</v>
      </c>
      <c r="AH660" s="240"/>
      <c r="AI660" s="142"/>
      <c r="AJ660" s="142"/>
      <c r="AK660" s="142"/>
      <c r="AL660" s="142" t="s">
        <v>3077</v>
      </c>
      <c r="AM660" s="142" t="s">
        <v>3077</v>
      </c>
      <c r="AN660" s="250" t="s">
        <v>3076</v>
      </c>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c r="CA660" s="73"/>
      <c r="CB660" s="73"/>
      <c r="CC660" s="73"/>
      <c r="CD660" s="73"/>
      <c r="CE660" s="73"/>
      <c r="CF660" s="73"/>
      <c r="CG660" s="73"/>
      <c r="CH660" s="73"/>
      <c r="CI660" s="73"/>
      <c r="CJ660" s="73"/>
      <c r="CK660" s="73"/>
      <c r="CL660" s="73"/>
      <c r="CM660" s="73"/>
      <c r="CN660" s="73"/>
      <c r="CO660" s="73"/>
      <c r="CP660" s="73"/>
      <c r="CQ660" s="73"/>
      <c r="CR660" s="73"/>
      <c r="CS660" s="73"/>
      <c r="CT660" s="73"/>
      <c r="CU660" s="73"/>
      <c r="CV660" s="73"/>
      <c r="CW660" s="73"/>
      <c r="CX660" s="73"/>
      <c r="CY660" s="73"/>
      <c r="CZ660" s="73"/>
      <c r="DA660" s="73"/>
      <c r="DB660" s="73"/>
      <c r="DC660" s="73"/>
      <c r="DD660" s="73"/>
      <c r="DE660" s="73"/>
      <c r="DF660" s="73"/>
      <c r="DG660" s="73"/>
      <c r="DH660" s="73"/>
      <c r="DI660" s="73"/>
      <c r="DJ660" s="73"/>
      <c r="DK660" s="73"/>
      <c r="DL660" s="73"/>
      <c r="DM660" s="73"/>
      <c r="DN660" s="73"/>
      <c r="DO660" s="73"/>
      <c r="DP660" s="73"/>
      <c r="DQ660" s="73"/>
      <c r="DR660" s="73"/>
      <c r="DS660" s="73"/>
      <c r="DT660" s="73"/>
      <c r="DU660" s="73"/>
      <c r="DV660" s="73"/>
      <c r="DW660" s="73"/>
      <c r="DX660" s="73"/>
      <c r="DY660" s="73"/>
      <c r="DZ660" s="73"/>
      <c r="EA660" s="73"/>
      <c r="EB660" s="73"/>
      <c r="EC660" s="73"/>
      <c r="ED660" s="73"/>
      <c r="EE660" s="73"/>
      <c r="EF660" s="73"/>
      <c r="EG660" s="73"/>
      <c r="EH660" s="73"/>
      <c r="EI660" s="73"/>
      <c r="EJ660" s="73"/>
      <c r="EK660" s="73"/>
      <c r="EL660" s="73"/>
      <c r="EM660" s="73"/>
      <c r="EN660" s="73"/>
      <c r="EO660" s="73"/>
      <c r="EP660" s="73"/>
      <c r="EQ660" s="73"/>
      <c r="ER660" s="73"/>
      <c r="ES660" s="73"/>
      <c r="ET660" s="73"/>
      <c r="EU660" s="73"/>
      <c r="EV660" s="73"/>
      <c r="EW660" s="73"/>
      <c r="EX660" s="73"/>
      <c r="EY660" s="73"/>
      <c r="EZ660" s="73"/>
      <c r="FA660" s="73"/>
      <c r="FB660" s="73"/>
      <c r="FC660" s="73"/>
      <c r="FD660" s="73"/>
      <c r="FE660" s="73"/>
      <c r="FF660" s="73"/>
      <c r="FG660" s="73"/>
      <c r="FH660" s="73"/>
      <c r="FI660" s="73"/>
      <c r="FJ660" s="73"/>
      <c r="FK660" s="73"/>
      <c r="FL660" s="73"/>
      <c r="FM660" s="73"/>
      <c r="FN660" s="73"/>
      <c r="FO660" s="73"/>
      <c r="FP660" s="73"/>
      <c r="FQ660" s="73"/>
      <c r="FR660" s="73"/>
      <c r="FS660" s="73"/>
      <c r="FT660" s="73"/>
      <c r="FU660" s="73"/>
      <c r="FV660" s="73"/>
      <c r="FW660" s="73"/>
      <c r="FX660" s="73"/>
      <c r="FY660" s="73"/>
      <c r="FZ660" s="73"/>
      <c r="GA660" s="73"/>
      <c r="GB660" s="73"/>
      <c r="GC660" s="73"/>
      <c r="GD660" s="73"/>
      <c r="GE660" s="73"/>
      <c r="GF660" s="73"/>
      <c r="GG660" s="73"/>
      <c r="GH660" s="73"/>
      <c r="GI660" s="73"/>
      <c r="GJ660" s="73"/>
      <c r="GK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c r="JD660" s="73"/>
      <c r="JE660" s="73"/>
      <c r="JF660" s="73"/>
      <c r="JG660" s="73"/>
      <c r="JH660" s="73"/>
      <c r="JI660" s="73"/>
      <c r="JJ660" s="73"/>
      <c r="JK660" s="73"/>
      <c r="JL660" s="73"/>
      <c r="JM660" s="73"/>
      <c r="JN660" s="73"/>
      <c r="JO660" s="73"/>
      <c r="JP660" s="73"/>
      <c r="JQ660" s="73"/>
      <c r="JR660" s="73"/>
      <c r="JS660" s="73"/>
      <c r="JT660" s="73"/>
      <c r="JU660" s="73"/>
      <c r="JV660" s="73"/>
      <c r="JW660" s="73"/>
      <c r="JX660" s="73"/>
      <c r="JY660" s="73"/>
      <c r="JZ660" s="73"/>
      <c r="KA660" s="73"/>
      <c r="KB660" s="73"/>
      <c r="KC660" s="73"/>
      <c r="KD660" s="73"/>
      <c r="KE660" s="73"/>
      <c r="KF660" s="73"/>
      <c r="KG660" s="73"/>
    </row>
    <row r="661" spans="1:293" s="153" customFormat="1" x14ac:dyDescent="0.25">
      <c r="A661" s="233">
        <v>33</v>
      </c>
      <c r="B661" s="234" t="s">
        <v>1266</v>
      </c>
      <c r="C661" s="234" t="s">
        <v>1268</v>
      </c>
      <c r="D661" s="235">
        <v>30062800</v>
      </c>
      <c r="E661" s="236" t="s">
        <v>842</v>
      </c>
      <c r="F661" s="244" t="s">
        <v>2469</v>
      </c>
      <c r="G661" s="238" t="s">
        <v>16</v>
      </c>
      <c r="H661" s="238" t="s">
        <v>144</v>
      </c>
      <c r="I661" s="238" t="s">
        <v>12</v>
      </c>
      <c r="J661" s="236" t="s">
        <v>69</v>
      </c>
      <c r="K661" s="236"/>
      <c r="L661" s="239">
        <v>50000000</v>
      </c>
      <c r="M661" s="239">
        <v>0</v>
      </c>
      <c r="N661" s="138">
        <v>47468000</v>
      </c>
      <c r="O661" s="138"/>
      <c r="P661" s="139">
        <v>0</v>
      </c>
      <c r="Q661" s="139">
        <v>0</v>
      </c>
      <c r="R661" s="139">
        <v>0</v>
      </c>
      <c r="S661" s="139">
        <v>0</v>
      </c>
      <c r="T661" s="139">
        <v>0</v>
      </c>
      <c r="U661" s="139">
        <v>0</v>
      </c>
      <c r="V661" s="139">
        <v>15291344</v>
      </c>
      <c r="W661" s="139">
        <v>0</v>
      </c>
      <c r="X661" s="139">
        <v>16214031</v>
      </c>
      <c r="Y661" s="140">
        <v>0</v>
      </c>
      <c r="Z661" s="140">
        <v>15961897</v>
      </c>
      <c r="AA661" s="140">
        <v>0</v>
      </c>
      <c r="AB661" s="139">
        <v>0</v>
      </c>
      <c r="AC661" s="139">
        <v>0</v>
      </c>
      <c r="AD661" s="139">
        <v>31505375</v>
      </c>
      <c r="AE661" s="141">
        <v>15961897</v>
      </c>
      <c r="AF661" s="141">
        <v>47467272</v>
      </c>
      <c r="AG661" s="139">
        <v>2532728</v>
      </c>
      <c r="AH661" s="241">
        <v>0</v>
      </c>
      <c r="AI661" s="241"/>
      <c r="AJ661" s="242">
        <v>41548</v>
      </c>
      <c r="AK661" s="242">
        <v>42369</v>
      </c>
      <c r="AL661" s="236" t="s">
        <v>1711</v>
      </c>
      <c r="AM661" s="236" t="s">
        <v>843</v>
      </c>
      <c r="AN661" s="243" t="s">
        <v>835</v>
      </c>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c r="CA661" s="73"/>
      <c r="CB661" s="73"/>
      <c r="CC661" s="73"/>
      <c r="CD661" s="73"/>
      <c r="CE661" s="73"/>
      <c r="CF661" s="73"/>
      <c r="CG661" s="73"/>
      <c r="CH661" s="73"/>
      <c r="CI661" s="73"/>
      <c r="CJ661" s="73"/>
      <c r="CK661" s="73"/>
      <c r="CL661" s="73"/>
      <c r="CM661" s="73"/>
      <c r="CN661" s="73"/>
      <c r="CO661" s="73"/>
      <c r="CP661" s="73"/>
      <c r="CQ661" s="73"/>
      <c r="CR661" s="73"/>
      <c r="CS661" s="73"/>
      <c r="CT661" s="73"/>
      <c r="CU661" s="73"/>
      <c r="CV661" s="73"/>
      <c r="CW661" s="73"/>
      <c r="CX661" s="73"/>
      <c r="CY661" s="73"/>
      <c r="CZ661" s="73"/>
      <c r="DA661" s="73"/>
      <c r="DB661" s="73"/>
      <c r="DC661" s="73"/>
      <c r="DD661" s="73"/>
      <c r="DE661" s="73"/>
      <c r="DF661" s="73"/>
      <c r="DG661" s="73"/>
      <c r="DH661" s="73"/>
      <c r="DI661" s="73"/>
      <c r="DJ661" s="73"/>
      <c r="DK661" s="73"/>
      <c r="DL661" s="73"/>
      <c r="DM661" s="73"/>
      <c r="DN661" s="73"/>
      <c r="DO661" s="73"/>
      <c r="DP661" s="73"/>
      <c r="DQ661" s="73"/>
      <c r="DR661" s="73"/>
      <c r="DS661" s="73"/>
      <c r="DT661" s="73"/>
      <c r="DU661" s="73"/>
      <c r="DV661" s="73"/>
      <c r="DW661" s="73"/>
      <c r="DX661" s="73"/>
      <c r="DY661" s="73"/>
      <c r="DZ661" s="73"/>
      <c r="EA661" s="73"/>
      <c r="EB661" s="73"/>
      <c r="EC661" s="73"/>
      <c r="ED661" s="73"/>
      <c r="EE661" s="73"/>
      <c r="EF661" s="73"/>
      <c r="EG661" s="73"/>
      <c r="EH661" s="73"/>
      <c r="EI661" s="73"/>
      <c r="EJ661" s="73"/>
      <c r="EK661" s="73"/>
      <c r="EL661" s="73"/>
      <c r="EM661" s="73"/>
      <c r="EN661" s="73"/>
      <c r="EO661" s="73"/>
      <c r="EP661" s="73"/>
      <c r="EQ661" s="73"/>
      <c r="ER661" s="73"/>
      <c r="ES661" s="73"/>
      <c r="ET661" s="73"/>
      <c r="EU661" s="73"/>
      <c r="EV661" s="73"/>
      <c r="EW661" s="73"/>
      <c r="EX661" s="73"/>
      <c r="EY661" s="73"/>
      <c r="EZ661" s="73"/>
      <c r="FA661" s="73"/>
      <c r="FB661" s="73"/>
      <c r="FC661" s="73"/>
      <c r="FD661" s="73"/>
      <c r="FE661" s="73"/>
      <c r="FF661" s="73"/>
      <c r="FG661" s="73"/>
      <c r="FH661" s="73"/>
      <c r="FI661" s="73"/>
      <c r="FJ661" s="73"/>
      <c r="FK661" s="73"/>
      <c r="FL661" s="73"/>
      <c r="FM661" s="73"/>
      <c r="FN661" s="73"/>
      <c r="FO661" s="73"/>
      <c r="FP661" s="73"/>
      <c r="FQ661" s="73"/>
      <c r="FR661" s="73"/>
      <c r="FS661" s="73"/>
      <c r="FT661" s="73"/>
      <c r="FU661" s="73"/>
      <c r="FV661" s="73"/>
      <c r="FW661" s="73"/>
      <c r="FX661" s="73"/>
      <c r="FY661" s="73"/>
      <c r="FZ661" s="73"/>
      <c r="GA661" s="73"/>
      <c r="GB661" s="73"/>
      <c r="GC661" s="73"/>
      <c r="GD661" s="73"/>
      <c r="GE661" s="73"/>
      <c r="GF661" s="73"/>
      <c r="GG661" s="73"/>
      <c r="GH661" s="73"/>
      <c r="GI661" s="73"/>
      <c r="GJ661" s="73"/>
      <c r="GK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c r="JD661" s="73"/>
      <c r="JE661" s="73"/>
      <c r="JF661" s="73"/>
      <c r="JG661" s="73"/>
      <c r="JH661" s="73"/>
      <c r="JI661" s="73"/>
      <c r="JJ661" s="73"/>
      <c r="JK661" s="73"/>
      <c r="JL661" s="73"/>
      <c r="JM661" s="73"/>
      <c r="JN661" s="73"/>
      <c r="JO661" s="73"/>
      <c r="JP661" s="73"/>
      <c r="JQ661" s="73"/>
      <c r="JR661" s="73"/>
      <c r="JS661" s="73"/>
      <c r="JT661" s="73"/>
      <c r="JU661" s="73"/>
      <c r="JV661" s="73"/>
      <c r="JW661" s="73"/>
      <c r="JX661" s="73"/>
      <c r="JY661" s="73"/>
      <c r="JZ661" s="73"/>
      <c r="KA661" s="73"/>
      <c r="KB661" s="73"/>
      <c r="KC661" s="73"/>
      <c r="KD661" s="73"/>
      <c r="KE661" s="73"/>
      <c r="KF661" s="73"/>
      <c r="KG661" s="73"/>
    </row>
    <row r="662" spans="1:293" s="153" customFormat="1" x14ac:dyDescent="0.25">
      <c r="A662" s="233">
        <v>31</v>
      </c>
      <c r="B662" s="234" t="s">
        <v>1245</v>
      </c>
      <c r="C662" s="234"/>
      <c r="D662" s="235">
        <v>30063090</v>
      </c>
      <c r="E662" s="236" t="s">
        <v>234</v>
      </c>
      <c r="F662" s="244" t="s">
        <v>2469</v>
      </c>
      <c r="G662" s="238" t="s">
        <v>16</v>
      </c>
      <c r="H662" s="238" t="s">
        <v>39</v>
      </c>
      <c r="I662" s="238" t="s">
        <v>156</v>
      </c>
      <c r="J662" s="236" t="s">
        <v>45</v>
      </c>
      <c r="K662" s="236"/>
      <c r="L662" s="239">
        <v>267183000</v>
      </c>
      <c r="M662" s="239">
        <v>262628121</v>
      </c>
      <c r="N662" s="138">
        <v>237000</v>
      </c>
      <c r="O662" s="138"/>
      <c r="P662" s="139">
        <v>0</v>
      </c>
      <c r="Q662" s="139">
        <v>0</v>
      </c>
      <c r="R662" s="139">
        <v>235472</v>
      </c>
      <c r="S662" s="139">
        <v>0</v>
      </c>
      <c r="T662" s="139">
        <v>0</v>
      </c>
      <c r="U662" s="139">
        <v>0</v>
      </c>
      <c r="V662" s="139"/>
      <c r="W662" s="139"/>
      <c r="X662" s="139"/>
      <c r="Y662" s="140">
        <v>0</v>
      </c>
      <c r="Z662" s="140">
        <v>0</v>
      </c>
      <c r="AA662" s="140">
        <v>0</v>
      </c>
      <c r="AB662" s="139">
        <v>235472</v>
      </c>
      <c r="AC662" s="139">
        <v>0</v>
      </c>
      <c r="AD662" s="139">
        <v>0</v>
      </c>
      <c r="AE662" s="141">
        <v>0</v>
      </c>
      <c r="AF662" s="141">
        <v>235472</v>
      </c>
      <c r="AG662" s="139">
        <v>4319407</v>
      </c>
      <c r="AH662" s="241">
        <v>0.97974643970611908</v>
      </c>
      <c r="AI662" s="241" t="s">
        <v>1423</v>
      </c>
      <c r="AJ662" s="242">
        <v>41201</v>
      </c>
      <c r="AK662" s="242">
        <v>42369</v>
      </c>
      <c r="AL662" s="236" t="s">
        <v>235</v>
      </c>
      <c r="AM662" s="236" t="s">
        <v>236</v>
      </c>
      <c r="AN662" s="243" t="s">
        <v>136</v>
      </c>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3"/>
      <c r="CK662" s="73"/>
      <c r="CL662" s="73"/>
      <c r="CM662" s="73"/>
      <c r="CN662" s="73"/>
      <c r="CO662" s="73"/>
      <c r="CP662" s="73"/>
      <c r="CQ662" s="73"/>
      <c r="CR662" s="73"/>
      <c r="CS662" s="73"/>
      <c r="CT662" s="73"/>
      <c r="CU662" s="73"/>
      <c r="CV662" s="73"/>
      <c r="CW662" s="73"/>
      <c r="CX662" s="73"/>
      <c r="CY662" s="73"/>
      <c r="CZ662" s="73"/>
      <c r="DA662" s="73"/>
      <c r="DB662" s="73"/>
      <c r="DC662" s="73"/>
      <c r="DD662" s="73"/>
      <c r="DE662" s="73"/>
      <c r="DF662" s="73"/>
      <c r="DG662" s="73"/>
      <c r="DH662" s="73"/>
      <c r="DI662" s="73"/>
      <c r="DJ662" s="73"/>
      <c r="DK662" s="73"/>
      <c r="DL662" s="73"/>
      <c r="DM662" s="73"/>
      <c r="DN662" s="73"/>
      <c r="DO662" s="73"/>
      <c r="DP662" s="73"/>
      <c r="DQ662" s="73"/>
      <c r="DR662" s="73"/>
      <c r="DS662" s="73"/>
      <c r="DT662" s="73"/>
      <c r="DU662" s="73"/>
      <c r="DV662" s="73"/>
      <c r="DW662" s="73"/>
      <c r="DX662" s="73"/>
      <c r="DY662" s="73"/>
      <c r="DZ662" s="73"/>
      <c r="EA662" s="73"/>
      <c r="EB662" s="73"/>
      <c r="EC662" s="73"/>
      <c r="ED662" s="73"/>
      <c r="EE662" s="73"/>
      <c r="EF662" s="73"/>
      <c r="EG662" s="73"/>
      <c r="EH662" s="73"/>
      <c r="EI662" s="73"/>
      <c r="EJ662" s="73"/>
      <c r="EK662" s="73"/>
      <c r="EL662" s="73"/>
      <c r="EM662" s="73"/>
      <c r="EN662" s="73"/>
      <c r="EO662" s="73"/>
      <c r="EP662" s="73"/>
      <c r="EQ662" s="73"/>
      <c r="ER662" s="73"/>
      <c r="ES662" s="73"/>
      <c r="ET662" s="73"/>
      <c r="EU662" s="73"/>
      <c r="EV662" s="73"/>
      <c r="EW662" s="73"/>
      <c r="EX662" s="73"/>
      <c r="EY662" s="73"/>
      <c r="EZ662" s="73"/>
      <c r="FA662" s="73"/>
      <c r="FB662" s="73"/>
      <c r="FC662" s="73"/>
      <c r="FD662" s="73"/>
      <c r="FE662" s="73"/>
      <c r="FF662" s="73"/>
      <c r="FG662" s="73"/>
      <c r="FH662" s="73"/>
      <c r="FI662" s="73"/>
      <c r="FJ662" s="73"/>
      <c r="FK662" s="73"/>
      <c r="FL662" s="73"/>
      <c r="FM662" s="73"/>
      <c r="FN662" s="73"/>
      <c r="FO662" s="73"/>
      <c r="FP662" s="73"/>
      <c r="FQ662" s="73"/>
      <c r="FR662" s="73"/>
      <c r="FS662" s="73"/>
      <c r="FT662" s="73"/>
      <c r="FU662" s="73"/>
      <c r="FV662" s="73"/>
      <c r="FW662" s="73"/>
      <c r="FX662" s="73"/>
      <c r="FY662" s="73"/>
      <c r="FZ662" s="73"/>
      <c r="GA662" s="73"/>
      <c r="GB662" s="73"/>
      <c r="GC662" s="73"/>
      <c r="GD662" s="73"/>
      <c r="GE662" s="73"/>
      <c r="GF662" s="73"/>
      <c r="GG662" s="73"/>
      <c r="GH662" s="73"/>
      <c r="GI662" s="73"/>
      <c r="GJ662" s="73"/>
      <c r="GK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c r="JD662" s="73"/>
      <c r="JE662" s="73"/>
      <c r="JF662" s="73"/>
      <c r="JG662" s="73"/>
      <c r="JH662" s="73"/>
      <c r="JI662" s="73"/>
      <c r="JJ662" s="73"/>
      <c r="JK662" s="73"/>
      <c r="JL662" s="73"/>
      <c r="JM662" s="73"/>
      <c r="JN662" s="73"/>
      <c r="JO662" s="73"/>
      <c r="JP662" s="73"/>
      <c r="JQ662" s="73"/>
      <c r="JR662" s="73"/>
      <c r="JS662" s="73"/>
      <c r="JT662" s="73"/>
      <c r="JU662" s="73"/>
      <c r="JV662" s="73"/>
      <c r="JW662" s="73"/>
      <c r="JX662" s="73"/>
      <c r="JY662" s="73"/>
      <c r="JZ662" s="73"/>
      <c r="KA662" s="73"/>
      <c r="KB662" s="73"/>
      <c r="KC662" s="73"/>
      <c r="KD662" s="73"/>
      <c r="KE662" s="73"/>
      <c r="KF662" s="73"/>
      <c r="KG662" s="73"/>
    </row>
    <row r="663" spans="1:293" s="153" customFormat="1" x14ac:dyDescent="0.25">
      <c r="A663" s="233">
        <v>31</v>
      </c>
      <c r="B663" s="234" t="s">
        <v>1245</v>
      </c>
      <c r="C663" s="234"/>
      <c r="D663" s="235">
        <v>30063707</v>
      </c>
      <c r="E663" s="236" t="s">
        <v>191</v>
      </c>
      <c r="F663" s="244" t="s">
        <v>2469</v>
      </c>
      <c r="G663" s="238" t="s">
        <v>16</v>
      </c>
      <c r="H663" s="238" t="s">
        <v>192</v>
      </c>
      <c r="I663" s="238" t="s">
        <v>12</v>
      </c>
      <c r="J663" s="236" t="s">
        <v>45</v>
      </c>
      <c r="K663" s="236"/>
      <c r="L663" s="239">
        <v>2028341000</v>
      </c>
      <c r="M663" s="239">
        <v>1973415680</v>
      </c>
      <c r="N663" s="138">
        <v>511000</v>
      </c>
      <c r="O663" s="138"/>
      <c r="P663" s="139">
        <v>0</v>
      </c>
      <c r="Q663" s="139">
        <v>0</v>
      </c>
      <c r="R663" s="139">
        <v>509403</v>
      </c>
      <c r="S663" s="139">
        <v>0</v>
      </c>
      <c r="T663" s="139">
        <v>0</v>
      </c>
      <c r="U663" s="139">
        <v>0</v>
      </c>
      <c r="V663" s="139"/>
      <c r="W663" s="139"/>
      <c r="X663" s="139"/>
      <c r="Y663" s="140">
        <v>0</v>
      </c>
      <c r="Z663" s="140">
        <v>0</v>
      </c>
      <c r="AA663" s="140">
        <v>0</v>
      </c>
      <c r="AB663" s="139">
        <v>509403</v>
      </c>
      <c r="AC663" s="139">
        <v>0</v>
      </c>
      <c r="AD663" s="139">
        <v>0</v>
      </c>
      <c r="AE663" s="141">
        <v>0</v>
      </c>
      <c r="AF663" s="141">
        <v>509403</v>
      </c>
      <c r="AG663" s="139">
        <v>54415917</v>
      </c>
      <c r="AH663" s="241">
        <v>0.97317220477227451</v>
      </c>
      <c r="AI663" s="241" t="s">
        <v>1423</v>
      </c>
      <c r="AJ663" s="242">
        <v>40819</v>
      </c>
      <c r="AK663" s="242">
        <v>42369</v>
      </c>
      <c r="AL663" s="236" t="s">
        <v>193</v>
      </c>
      <c r="AM663" s="236" t="s">
        <v>194</v>
      </c>
      <c r="AN663" s="243" t="s">
        <v>136</v>
      </c>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c r="CA663" s="73"/>
      <c r="CB663" s="73"/>
      <c r="CC663" s="73"/>
      <c r="CD663" s="73"/>
      <c r="CE663" s="73"/>
      <c r="CF663" s="73"/>
      <c r="CG663" s="73"/>
      <c r="CH663" s="73"/>
      <c r="CI663" s="73"/>
      <c r="CJ663" s="73"/>
      <c r="CK663" s="73"/>
      <c r="CL663" s="73"/>
      <c r="CM663" s="73"/>
      <c r="CN663" s="73"/>
      <c r="CO663" s="73"/>
      <c r="CP663" s="73"/>
      <c r="CQ663" s="73"/>
      <c r="CR663" s="73"/>
      <c r="CS663" s="73"/>
      <c r="CT663" s="73"/>
      <c r="CU663" s="73"/>
      <c r="CV663" s="73"/>
      <c r="CW663" s="73"/>
      <c r="CX663" s="73"/>
      <c r="CY663" s="73"/>
      <c r="CZ663" s="73"/>
      <c r="DA663" s="73"/>
      <c r="DB663" s="73"/>
      <c r="DC663" s="73"/>
      <c r="DD663" s="73"/>
      <c r="DE663" s="73"/>
      <c r="DF663" s="73"/>
      <c r="DG663" s="73"/>
      <c r="DH663" s="73"/>
      <c r="DI663" s="73"/>
      <c r="DJ663" s="73"/>
      <c r="DK663" s="73"/>
      <c r="DL663" s="73"/>
      <c r="DM663" s="73"/>
      <c r="DN663" s="73"/>
      <c r="DO663" s="73"/>
      <c r="DP663" s="73"/>
      <c r="DQ663" s="73"/>
      <c r="DR663" s="73"/>
      <c r="DS663" s="73"/>
      <c r="DT663" s="73"/>
      <c r="DU663" s="73"/>
      <c r="DV663" s="73"/>
      <c r="DW663" s="73"/>
      <c r="DX663" s="73"/>
      <c r="DY663" s="73"/>
      <c r="DZ663" s="73"/>
      <c r="EA663" s="73"/>
      <c r="EB663" s="73"/>
      <c r="EC663" s="73"/>
      <c r="ED663" s="73"/>
      <c r="EE663" s="73"/>
      <c r="EF663" s="73"/>
      <c r="EG663" s="73"/>
      <c r="EH663" s="73"/>
      <c r="EI663" s="73"/>
      <c r="EJ663" s="73"/>
      <c r="EK663" s="73"/>
      <c r="EL663" s="73"/>
      <c r="EM663" s="73"/>
      <c r="EN663" s="73"/>
      <c r="EO663" s="73"/>
      <c r="EP663" s="73"/>
      <c r="EQ663" s="73"/>
      <c r="ER663" s="73"/>
      <c r="ES663" s="73"/>
      <c r="ET663" s="73"/>
      <c r="EU663" s="73"/>
      <c r="EV663" s="73"/>
      <c r="EW663" s="73"/>
      <c r="EX663" s="73"/>
      <c r="EY663" s="73"/>
      <c r="EZ663" s="73"/>
      <c r="FA663" s="73"/>
      <c r="FB663" s="73"/>
      <c r="FC663" s="73"/>
      <c r="FD663" s="73"/>
      <c r="FE663" s="73"/>
      <c r="FF663" s="73"/>
      <c r="FG663" s="73"/>
      <c r="FH663" s="73"/>
      <c r="FI663" s="73"/>
      <c r="FJ663" s="73"/>
      <c r="FK663" s="73"/>
      <c r="FL663" s="73"/>
      <c r="FM663" s="73"/>
      <c r="FN663" s="73"/>
      <c r="FO663" s="73"/>
      <c r="FP663" s="73"/>
      <c r="FQ663" s="73"/>
      <c r="FR663" s="73"/>
      <c r="FS663" s="73"/>
      <c r="FT663" s="73"/>
      <c r="FU663" s="73"/>
      <c r="FV663" s="73"/>
      <c r="FW663" s="73"/>
      <c r="FX663" s="73"/>
      <c r="FY663" s="73"/>
      <c r="FZ663" s="73"/>
      <c r="GA663" s="73"/>
      <c r="GB663" s="73"/>
      <c r="GC663" s="73"/>
      <c r="GD663" s="73"/>
      <c r="GE663" s="73"/>
      <c r="GF663" s="73"/>
      <c r="GG663" s="73"/>
      <c r="GH663" s="73"/>
      <c r="GI663" s="73"/>
      <c r="GJ663" s="73"/>
      <c r="GK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c r="JD663" s="73"/>
      <c r="JE663" s="73"/>
      <c r="JF663" s="73"/>
      <c r="JG663" s="73"/>
      <c r="JH663" s="73"/>
      <c r="JI663" s="73"/>
      <c r="JJ663" s="73"/>
      <c r="JK663" s="73"/>
      <c r="JL663" s="73"/>
      <c r="JM663" s="73"/>
      <c r="JN663" s="73"/>
      <c r="JO663" s="73"/>
      <c r="JP663" s="73"/>
      <c r="JQ663" s="73"/>
      <c r="JR663" s="73"/>
      <c r="JS663" s="73"/>
      <c r="JT663" s="73"/>
      <c r="JU663" s="73"/>
      <c r="JV663" s="73"/>
      <c r="JW663" s="73"/>
      <c r="JX663" s="73"/>
      <c r="JY663" s="73"/>
      <c r="JZ663" s="73"/>
      <c r="KA663" s="73"/>
      <c r="KB663" s="73"/>
      <c r="KC663" s="73"/>
      <c r="KD663" s="73"/>
      <c r="KE663" s="73"/>
      <c r="KF663" s="73"/>
      <c r="KG663" s="73"/>
    </row>
    <row r="664" spans="1:293" s="153" customFormat="1" x14ac:dyDescent="0.25">
      <c r="A664" s="233">
        <v>31</v>
      </c>
      <c r="B664" s="234" t="s">
        <v>1245</v>
      </c>
      <c r="C664" s="234"/>
      <c r="D664" s="235">
        <v>30064381</v>
      </c>
      <c r="E664" s="236" t="s">
        <v>1094</v>
      </c>
      <c r="F664" s="244" t="s">
        <v>2469</v>
      </c>
      <c r="G664" s="238" t="s">
        <v>24</v>
      </c>
      <c r="H664" s="238" t="s">
        <v>166</v>
      </c>
      <c r="I664" s="238" t="s">
        <v>125</v>
      </c>
      <c r="J664" s="236" t="s">
        <v>45</v>
      </c>
      <c r="K664" s="236"/>
      <c r="L664" s="239">
        <v>5837257000</v>
      </c>
      <c r="M664" s="239">
        <v>0</v>
      </c>
      <c r="N664" s="138">
        <v>591518000</v>
      </c>
      <c r="O664" s="138"/>
      <c r="P664" s="139">
        <v>0</v>
      </c>
      <c r="Q664" s="139">
        <v>0</v>
      </c>
      <c r="R664" s="139">
        <v>0</v>
      </c>
      <c r="S664" s="139">
        <v>0</v>
      </c>
      <c r="T664" s="139">
        <v>0</v>
      </c>
      <c r="U664" s="139">
        <v>0</v>
      </c>
      <c r="V664" s="139"/>
      <c r="W664" s="139"/>
      <c r="X664" s="139"/>
      <c r="Y664" s="140">
        <v>112517129</v>
      </c>
      <c r="Z664" s="140">
        <v>0</v>
      </c>
      <c r="AA664" s="140">
        <v>478777448</v>
      </c>
      <c r="AB664" s="139">
        <v>0</v>
      </c>
      <c r="AC664" s="139">
        <v>0</v>
      </c>
      <c r="AD664" s="139">
        <v>0</v>
      </c>
      <c r="AE664" s="141">
        <v>591294577</v>
      </c>
      <c r="AF664" s="141">
        <v>591294577</v>
      </c>
      <c r="AG664" s="139">
        <v>5245962423</v>
      </c>
      <c r="AH664" s="241">
        <v>0</v>
      </c>
      <c r="AI664" s="241"/>
      <c r="AJ664" s="242">
        <v>41699</v>
      </c>
      <c r="AK664" s="242">
        <v>42735</v>
      </c>
      <c r="AL664" s="236" t="s">
        <v>1095</v>
      </c>
      <c r="AM664" s="236" t="s">
        <v>1096</v>
      </c>
      <c r="AN664" s="243" t="s">
        <v>1066</v>
      </c>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c r="CA664" s="73"/>
      <c r="CB664" s="73"/>
      <c r="CC664" s="73"/>
      <c r="CD664" s="73"/>
      <c r="CE664" s="73"/>
      <c r="CF664" s="73"/>
      <c r="CG664" s="73"/>
      <c r="CH664" s="73"/>
      <c r="CI664" s="73"/>
      <c r="CJ664" s="73"/>
      <c r="CK664" s="73"/>
      <c r="CL664" s="73"/>
      <c r="CM664" s="73"/>
      <c r="CN664" s="73"/>
      <c r="CO664" s="73"/>
      <c r="CP664" s="73"/>
      <c r="CQ664" s="73"/>
      <c r="CR664" s="73"/>
      <c r="CS664" s="73"/>
      <c r="CT664" s="73"/>
      <c r="CU664" s="73"/>
      <c r="CV664" s="73"/>
      <c r="CW664" s="73"/>
      <c r="CX664" s="73"/>
      <c r="CY664" s="73"/>
      <c r="CZ664" s="73"/>
      <c r="DA664" s="73"/>
      <c r="DB664" s="73"/>
      <c r="DC664" s="73"/>
      <c r="DD664" s="73"/>
      <c r="DE664" s="73"/>
      <c r="DF664" s="73"/>
      <c r="DG664" s="73"/>
      <c r="DH664" s="73"/>
      <c r="DI664" s="73"/>
      <c r="DJ664" s="73"/>
      <c r="DK664" s="73"/>
      <c r="DL664" s="73"/>
      <c r="DM664" s="73"/>
      <c r="DN664" s="73"/>
      <c r="DO664" s="73"/>
      <c r="DP664" s="73"/>
      <c r="DQ664" s="73"/>
      <c r="DR664" s="73"/>
      <c r="DS664" s="73"/>
      <c r="DT664" s="73"/>
      <c r="DU664" s="73"/>
      <c r="DV664" s="73"/>
      <c r="DW664" s="73"/>
      <c r="DX664" s="73"/>
      <c r="DY664" s="73"/>
      <c r="DZ664" s="73"/>
      <c r="EA664" s="73"/>
      <c r="EB664" s="73"/>
      <c r="EC664" s="73"/>
      <c r="ED664" s="73"/>
      <c r="EE664" s="73"/>
      <c r="EF664" s="73"/>
      <c r="EG664" s="73"/>
      <c r="EH664" s="73"/>
      <c r="EI664" s="73"/>
      <c r="EJ664" s="73"/>
      <c r="EK664" s="73"/>
      <c r="EL664" s="73"/>
      <c r="EM664" s="73"/>
      <c r="EN664" s="73"/>
      <c r="EO664" s="73"/>
      <c r="EP664" s="73"/>
      <c r="EQ664" s="73"/>
      <c r="ER664" s="73"/>
      <c r="ES664" s="73"/>
      <c r="ET664" s="73"/>
      <c r="EU664" s="73"/>
      <c r="EV664" s="73"/>
      <c r="EW664" s="73"/>
      <c r="EX664" s="73"/>
      <c r="EY664" s="73"/>
      <c r="EZ664" s="73"/>
      <c r="FA664" s="73"/>
      <c r="FB664" s="73"/>
      <c r="FC664" s="73"/>
      <c r="FD664" s="73"/>
      <c r="FE664" s="73"/>
      <c r="FF664" s="73"/>
      <c r="FG664" s="73"/>
      <c r="FH664" s="73"/>
      <c r="FI664" s="73"/>
      <c r="FJ664" s="73"/>
      <c r="FK664" s="73"/>
      <c r="FL664" s="73"/>
      <c r="FM664" s="73"/>
      <c r="FN664" s="73"/>
      <c r="FO664" s="73"/>
      <c r="FP664" s="73"/>
      <c r="FQ664" s="73"/>
      <c r="FR664" s="73"/>
      <c r="FS664" s="73"/>
      <c r="FT664" s="73"/>
      <c r="FU664" s="73"/>
      <c r="FV664" s="73"/>
      <c r="FW664" s="73"/>
      <c r="FX664" s="73"/>
      <c r="FY664" s="73"/>
      <c r="FZ664" s="73"/>
      <c r="GA664" s="73"/>
      <c r="GB664" s="73"/>
      <c r="GC664" s="73"/>
      <c r="GD664" s="73"/>
      <c r="GE664" s="73"/>
      <c r="GF664" s="73"/>
      <c r="GG664" s="73"/>
      <c r="GH664" s="73"/>
      <c r="GI664" s="73"/>
      <c r="GJ664" s="73"/>
      <c r="GK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c r="JD664" s="73"/>
      <c r="JE664" s="73"/>
      <c r="JF664" s="73"/>
      <c r="JG664" s="73"/>
      <c r="JH664" s="73"/>
      <c r="JI664" s="73"/>
      <c r="JJ664" s="73"/>
      <c r="JK664" s="73"/>
      <c r="JL664" s="73"/>
      <c r="JM664" s="73"/>
      <c r="JN664" s="73"/>
      <c r="JO664" s="73"/>
      <c r="JP664" s="73"/>
      <c r="JQ664" s="73"/>
      <c r="JR664" s="73"/>
      <c r="JS664" s="73"/>
      <c r="JT664" s="73"/>
      <c r="JU664" s="73"/>
      <c r="JV664" s="73"/>
      <c r="JW664" s="73"/>
      <c r="JX664" s="73"/>
      <c r="JY664" s="73"/>
      <c r="JZ664" s="73"/>
      <c r="KA664" s="73"/>
      <c r="KB664" s="73"/>
      <c r="KC664" s="73"/>
      <c r="KD664" s="73"/>
      <c r="KE664" s="73"/>
      <c r="KF664" s="73"/>
      <c r="KG664" s="73"/>
    </row>
    <row r="665" spans="1:293" s="153" customFormat="1" x14ac:dyDescent="0.25">
      <c r="A665" s="233">
        <v>31</v>
      </c>
      <c r="B665" s="234" t="s">
        <v>1245</v>
      </c>
      <c r="C665" s="234"/>
      <c r="D665" s="235">
        <v>30064579</v>
      </c>
      <c r="E665" s="236" t="s">
        <v>132</v>
      </c>
      <c r="F665" s="244" t="s">
        <v>2469</v>
      </c>
      <c r="G665" s="238" t="s">
        <v>16</v>
      </c>
      <c r="H665" s="238" t="s">
        <v>133</v>
      </c>
      <c r="I665" s="238" t="s">
        <v>125</v>
      </c>
      <c r="J665" s="236" t="s">
        <v>45</v>
      </c>
      <c r="K665" s="236"/>
      <c r="L665" s="239">
        <v>1655842000</v>
      </c>
      <c r="M665" s="239">
        <v>1438754346</v>
      </c>
      <c r="N665" s="138">
        <v>1716000</v>
      </c>
      <c r="O665" s="138"/>
      <c r="P665" s="139">
        <v>0</v>
      </c>
      <c r="Q665" s="139">
        <v>0</v>
      </c>
      <c r="R665" s="139">
        <v>845733</v>
      </c>
      <c r="S665" s="139">
        <v>0</v>
      </c>
      <c r="T665" s="139">
        <v>0</v>
      </c>
      <c r="U665" s="139">
        <v>0</v>
      </c>
      <c r="V665" s="139">
        <v>868439</v>
      </c>
      <c r="W665" s="139">
        <v>0</v>
      </c>
      <c r="X665" s="139">
        <v>0</v>
      </c>
      <c r="Y665" s="140">
        <v>0</v>
      </c>
      <c r="Z665" s="140">
        <v>0</v>
      </c>
      <c r="AA665" s="140">
        <v>0</v>
      </c>
      <c r="AB665" s="139">
        <v>845733</v>
      </c>
      <c r="AC665" s="139">
        <v>0</v>
      </c>
      <c r="AD665" s="139">
        <v>868439</v>
      </c>
      <c r="AE665" s="141">
        <v>0</v>
      </c>
      <c r="AF665" s="141">
        <v>1714172</v>
      </c>
      <c r="AG665" s="139">
        <v>215373482</v>
      </c>
      <c r="AH665" s="241">
        <v>0.86940666983927206</v>
      </c>
      <c r="AI665" s="241" t="s">
        <v>1423</v>
      </c>
      <c r="AJ665" s="242">
        <v>40513</v>
      </c>
      <c r="AK665" s="242">
        <v>42369</v>
      </c>
      <c r="AL665" s="236" t="s">
        <v>134</v>
      </c>
      <c r="AM665" s="236" t="s">
        <v>135</v>
      </c>
      <c r="AN665" s="243" t="s">
        <v>136</v>
      </c>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c r="CA665" s="73"/>
      <c r="CB665" s="73"/>
      <c r="CC665" s="73"/>
      <c r="CD665" s="73"/>
      <c r="CE665" s="73"/>
      <c r="CF665" s="73"/>
      <c r="CG665" s="73"/>
      <c r="CH665" s="73"/>
      <c r="CI665" s="73"/>
      <c r="CJ665" s="73"/>
      <c r="CK665" s="73"/>
      <c r="CL665" s="73"/>
      <c r="CM665" s="73"/>
      <c r="CN665" s="73"/>
      <c r="CO665" s="73"/>
      <c r="CP665" s="73"/>
      <c r="CQ665" s="73"/>
      <c r="CR665" s="73"/>
      <c r="CS665" s="73"/>
      <c r="CT665" s="73"/>
      <c r="CU665" s="73"/>
      <c r="CV665" s="73"/>
      <c r="CW665" s="73"/>
      <c r="CX665" s="73"/>
      <c r="CY665" s="73"/>
      <c r="CZ665" s="73"/>
      <c r="DA665" s="73"/>
      <c r="DB665" s="73"/>
      <c r="DC665" s="73"/>
      <c r="DD665" s="73"/>
      <c r="DE665" s="73"/>
      <c r="DF665" s="73"/>
      <c r="DG665" s="73"/>
      <c r="DH665" s="73"/>
      <c r="DI665" s="73"/>
      <c r="DJ665" s="73"/>
      <c r="DK665" s="73"/>
      <c r="DL665" s="73"/>
      <c r="DM665" s="73"/>
      <c r="DN665" s="73"/>
      <c r="DO665" s="73"/>
      <c r="DP665" s="73"/>
      <c r="DQ665" s="73"/>
      <c r="DR665" s="73"/>
      <c r="DS665" s="73"/>
      <c r="DT665" s="73"/>
      <c r="DU665" s="73"/>
      <c r="DV665" s="73"/>
      <c r="DW665" s="73"/>
      <c r="DX665" s="73"/>
      <c r="DY665" s="73"/>
      <c r="DZ665" s="73"/>
      <c r="EA665" s="73"/>
      <c r="EB665" s="73"/>
      <c r="EC665" s="73"/>
      <c r="ED665" s="73"/>
      <c r="EE665" s="73"/>
      <c r="EF665" s="73"/>
      <c r="EG665" s="73"/>
      <c r="EH665" s="73"/>
      <c r="EI665" s="73"/>
      <c r="EJ665" s="73"/>
      <c r="EK665" s="73"/>
      <c r="EL665" s="73"/>
      <c r="EM665" s="73"/>
      <c r="EN665" s="73"/>
      <c r="EO665" s="73"/>
      <c r="EP665" s="73"/>
      <c r="EQ665" s="73"/>
      <c r="ER665" s="73"/>
      <c r="ES665" s="73"/>
      <c r="ET665" s="73"/>
      <c r="EU665" s="73"/>
      <c r="EV665" s="73"/>
      <c r="EW665" s="73"/>
      <c r="EX665" s="73"/>
      <c r="EY665" s="73"/>
      <c r="EZ665" s="73"/>
      <c r="FA665" s="73"/>
      <c r="FB665" s="73"/>
      <c r="FC665" s="73"/>
      <c r="FD665" s="73"/>
      <c r="FE665" s="73"/>
      <c r="FF665" s="73"/>
      <c r="FG665" s="73"/>
      <c r="FH665" s="73"/>
      <c r="FI665" s="73"/>
      <c r="FJ665" s="73"/>
      <c r="FK665" s="73"/>
      <c r="FL665" s="73"/>
      <c r="FM665" s="73"/>
      <c r="FN665" s="73"/>
      <c r="FO665" s="73"/>
      <c r="FP665" s="73"/>
      <c r="FQ665" s="73"/>
      <c r="FR665" s="73"/>
      <c r="FS665" s="73"/>
      <c r="FT665" s="73"/>
      <c r="FU665" s="73"/>
      <c r="FV665" s="73"/>
      <c r="FW665" s="73"/>
      <c r="FX665" s="73"/>
      <c r="FY665" s="73"/>
      <c r="FZ665" s="73"/>
      <c r="GA665" s="73"/>
      <c r="GB665" s="73"/>
      <c r="GC665" s="73"/>
      <c r="GD665" s="73"/>
      <c r="GE665" s="73"/>
      <c r="GF665" s="73"/>
      <c r="GG665" s="73"/>
      <c r="GH665" s="73"/>
      <c r="GI665" s="73"/>
      <c r="GJ665" s="73"/>
      <c r="GK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c r="JD665" s="73"/>
      <c r="JE665" s="73"/>
      <c r="JF665" s="73"/>
      <c r="JG665" s="73"/>
      <c r="JH665" s="73"/>
      <c r="JI665" s="73"/>
      <c r="JJ665" s="73"/>
      <c r="JK665" s="73"/>
      <c r="JL665" s="73"/>
      <c r="JM665" s="73"/>
      <c r="JN665" s="73"/>
      <c r="JO665" s="73"/>
      <c r="JP665" s="73"/>
      <c r="JQ665" s="73"/>
      <c r="JR665" s="73"/>
      <c r="JS665" s="73"/>
      <c r="JT665" s="73"/>
      <c r="JU665" s="73"/>
      <c r="JV665" s="73"/>
      <c r="JW665" s="73"/>
      <c r="JX665" s="73"/>
      <c r="JY665" s="73"/>
      <c r="JZ665" s="73"/>
      <c r="KA665" s="73"/>
      <c r="KB665" s="73"/>
      <c r="KC665" s="73"/>
      <c r="KD665" s="73"/>
      <c r="KE665" s="73"/>
      <c r="KF665" s="73"/>
      <c r="KG665" s="73"/>
    </row>
    <row r="666" spans="1:293" s="153" customFormat="1" x14ac:dyDescent="0.25">
      <c r="A666" s="233">
        <v>31</v>
      </c>
      <c r="B666" s="234" t="s">
        <v>1245</v>
      </c>
      <c r="C666" s="234"/>
      <c r="D666" s="235">
        <v>30064913</v>
      </c>
      <c r="E666" s="236" t="s">
        <v>185</v>
      </c>
      <c r="F666" s="244" t="s">
        <v>2469</v>
      </c>
      <c r="G666" s="238" t="s">
        <v>16</v>
      </c>
      <c r="H666" s="238" t="s">
        <v>183</v>
      </c>
      <c r="I666" s="238" t="s">
        <v>12</v>
      </c>
      <c r="J666" s="236" t="s">
        <v>45</v>
      </c>
      <c r="K666" s="236"/>
      <c r="L666" s="239">
        <v>1988259000</v>
      </c>
      <c r="M666" s="239">
        <v>1877403421</v>
      </c>
      <c r="N666" s="138">
        <v>2000</v>
      </c>
      <c r="O666" s="138"/>
      <c r="P666" s="139">
        <v>0</v>
      </c>
      <c r="Q666" s="139">
        <v>0</v>
      </c>
      <c r="R666" s="139">
        <v>0</v>
      </c>
      <c r="S666" s="139">
        <v>0</v>
      </c>
      <c r="T666" s="139">
        <v>0</v>
      </c>
      <c r="U666" s="139">
        <v>0</v>
      </c>
      <c r="V666" s="139"/>
      <c r="W666" s="139"/>
      <c r="X666" s="139"/>
      <c r="Y666" s="140">
        <v>0</v>
      </c>
      <c r="Z666" s="140">
        <v>0</v>
      </c>
      <c r="AA666" s="140">
        <v>0</v>
      </c>
      <c r="AB666" s="139">
        <v>0</v>
      </c>
      <c r="AC666" s="139">
        <v>0</v>
      </c>
      <c r="AD666" s="139">
        <v>0</v>
      </c>
      <c r="AE666" s="141">
        <v>0</v>
      </c>
      <c r="AF666" s="141">
        <v>0</v>
      </c>
      <c r="AG666" s="139">
        <v>110855579</v>
      </c>
      <c r="AH666" s="241">
        <v>0.94349047131183617</v>
      </c>
      <c r="AI666" s="241" t="s">
        <v>1423</v>
      </c>
      <c r="AJ666" s="242">
        <v>40028</v>
      </c>
      <c r="AK666" s="242">
        <v>42369</v>
      </c>
      <c r="AL666" s="236" t="s">
        <v>186</v>
      </c>
      <c r="AM666" s="236" t="s">
        <v>187</v>
      </c>
      <c r="AN666" s="243" t="s">
        <v>136</v>
      </c>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c r="CA666" s="73"/>
      <c r="CB666" s="73"/>
      <c r="CC666" s="73"/>
      <c r="CD666" s="73"/>
      <c r="CE666" s="73"/>
      <c r="CF666" s="73"/>
      <c r="CG666" s="73"/>
      <c r="CH666" s="73"/>
      <c r="CI666" s="73"/>
      <c r="CJ666" s="73"/>
      <c r="CK666" s="73"/>
      <c r="CL666" s="73"/>
      <c r="CM666" s="73"/>
      <c r="CN666" s="73"/>
      <c r="CO666" s="73"/>
      <c r="CP666" s="73"/>
      <c r="CQ666" s="73"/>
      <c r="CR666" s="73"/>
      <c r="CS666" s="73"/>
      <c r="CT666" s="73"/>
      <c r="CU666" s="73"/>
      <c r="CV666" s="73"/>
      <c r="CW666" s="73"/>
      <c r="CX666" s="73"/>
      <c r="CY666" s="73"/>
      <c r="CZ666" s="73"/>
      <c r="DA666" s="73"/>
      <c r="DB666" s="73"/>
      <c r="DC666" s="73"/>
      <c r="DD666" s="73"/>
      <c r="DE666" s="73"/>
      <c r="DF666" s="73"/>
      <c r="DG666" s="73"/>
      <c r="DH666" s="73"/>
      <c r="DI666" s="73"/>
      <c r="DJ666" s="73"/>
      <c r="DK666" s="73"/>
      <c r="DL666" s="73"/>
      <c r="DM666" s="73"/>
      <c r="DN666" s="73"/>
      <c r="DO666" s="73"/>
      <c r="DP666" s="73"/>
      <c r="DQ666" s="73"/>
      <c r="DR666" s="73"/>
      <c r="DS666" s="73"/>
      <c r="DT666" s="73"/>
      <c r="DU666" s="73"/>
      <c r="DV666" s="73"/>
      <c r="DW666" s="73"/>
      <c r="DX666" s="73"/>
      <c r="DY666" s="73"/>
      <c r="DZ666" s="73"/>
      <c r="EA666" s="73"/>
      <c r="EB666" s="73"/>
      <c r="EC666" s="73"/>
      <c r="ED666" s="73"/>
      <c r="EE666" s="73"/>
      <c r="EF666" s="73"/>
      <c r="EG666" s="73"/>
      <c r="EH666" s="73"/>
      <c r="EI666" s="73"/>
      <c r="EJ666" s="73"/>
      <c r="EK666" s="73"/>
      <c r="EL666" s="73"/>
      <c r="EM666" s="73"/>
      <c r="EN666" s="73"/>
      <c r="EO666" s="73"/>
      <c r="EP666" s="73"/>
      <c r="EQ666" s="73"/>
      <c r="ER666" s="73"/>
      <c r="ES666" s="73"/>
      <c r="ET666" s="73"/>
      <c r="EU666" s="73"/>
      <c r="EV666" s="73"/>
      <c r="EW666" s="73"/>
      <c r="EX666" s="73"/>
      <c r="EY666" s="73"/>
      <c r="EZ666" s="73"/>
      <c r="FA666" s="73"/>
      <c r="FB666" s="73"/>
      <c r="FC666" s="73"/>
      <c r="FD666" s="73"/>
      <c r="FE666" s="73"/>
      <c r="FF666" s="73"/>
      <c r="FG666" s="73"/>
      <c r="FH666" s="73"/>
      <c r="FI666" s="73"/>
      <c r="FJ666" s="73"/>
      <c r="FK666" s="73"/>
      <c r="FL666" s="73"/>
      <c r="FM666" s="73"/>
      <c r="FN666" s="73"/>
      <c r="FO666" s="73"/>
      <c r="FP666" s="73"/>
      <c r="FQ666" s="73"/>
      <c r="FR666" s="73"/>
      <c r="FS666" s="73"/>
      <c r="FT666" s="73"/>
      <c r="FU666" s="73"/>
      <c r="FV666" s="73"/>
      <c r="FW666" s="73"/>
      <c r="FX666" s="73"/>
      <c r="FY666" s="73"/>
      <c r="FZ666" s="73"/>
      <c r="GA666" s="73"/>
      <c r="GB666" s="73"/>
      <c r="GC666" s="73"/>
      <c r="GD666" s="73"/>
      <c r="GE666" s="73"/>
      <c r="GF666" s="73"/>
      <c r="GG666" s="73"/>
      <c r="GH666" s="73"/>
      <c r="GI666" s="73"/>
      <c r="GJ666" s="73"/>
      <c r="GK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c r="JD666" s="73"/>
      <c r="JE666" s="73"/>
      <c r="JF666" s="73"/>
      <c r="JG666" s="73"/>
      <c r="JH666" s="73"/>
      <c r="JI666" s="73"/>
      <c r="JJ666" s="73"/>
      <c r="JK666" s="73"/>
      <c r="JL666" s="73"/>
      <c r="JM666" s="73"/>
      <c r="JN666" s="73"/>
      <c r="JO666" s="73"/>
      <c r="JP666" s="73"/>
      <c r="JQ666" s="73"/>
      <c r="JR666" s="73"/>
      <c r="JS666" s="73"/>
      <c r="JT666" s="73"/>
      <c r="JU666" s="73"/>
      <c r="JV666" s="73"/>
      <c r="JW666" s="73"/>
      <c r="JX666" s="73"/>
      <c r="JY666" s="73"/>
      <c r="JZ666" s="73"/>
      <c r="KA666" s="73"/>
      <c r="KB666" s="73"/>
      <c r="KC666" s="73"/>
      <c r="KD666" s="73"/>
      <c r="KE666" s="73"/>
      <c r="KF666" s="73"/>
      <c r="KG666" s="73"/>
    </row>
    <row r="667" spans="1:293" s="153" customFormat="1" x14ac:dyDescent="0.25">
      <c r="A667" s="233">
        <v>31</v>
      </c>
      <c r="B667" s="234" t="s">
        <v>1245</v>
      </c>
      <c r="C667" s="234"/>
      <c r="D667" s="235">
        <v>30065140</v>
      </c>
      <c r="E667" s="236" t="s">
        <v>1469</v>
      </c>
      <c r="F667" s="244" t="s">
        <v>2469</v>
      </c>
      <c r="G667" s="238" t="s">
        <v>24</v>
      </c>
      <c r="H667" s="238" t="s">
        <v>148</v>
      </c>
      <c r="I667" s="238" t="s">
        <v>1246</v>
      </c>
      <c r="J667" s="236" t="s">
        <v>45</v>
      </c>
      <c r="K667" s="236"/>
      <c r="L667" s="239">
        <v>1439096000</v>
      </c>
      <c r="M667" s="239">
        <v>0</v>
      </c>
      <c r="N667" s="138">
        <v>5878000</v>
      </c>
      <c r="O667" s="138"/>
      <c r="P667" s="139"/>
      <c r="Q667" s="139"/>
      <c r="R667" s="139"/>
      <c r="S667" s="139"/>
      <c r="T667" s="139"/>
      <c r="U667" s="139"/>
      <c r="V667" s="139">
        <v>0</v>
      </c>
      <c r="W667" s="139">
        <v>0</v>
      </c>
      <c r="X667" s="139">
        <v>5874000</v>
      </c>
      <c r="Y667" s="140">
        <v>0</v>
      </c>
      <c r="Z667" s="140">
        <v>0</v>
      </c>
      <c r="AA667" s="140">
        <v>0</v>
      </c>
      <c r="AB667" s="139">
        <v>0</v>
      </c>
      <c r="AC667" s="139">
        <v>0</v>
      </c>
      <c r="AD667" s="139">
        <v>5874000</v>
      </c>
      <c r="AE667" s="141">
        <v>0</v>
      </c>
      <c r="AF667" s="141">
        <v>5874000</v>
      </c>
      <c r="AG667" s="139">
        <v>1433222000</v>
      </c>
      <c r="AH667" s="241"/>
      <c r="AI667" s="241"/>
      <c r="AJ667" s="253">
        <v>42185</v>
      </c>
      <c r="AK667" s="253">
        <v>42735</v>
      </c>
      <c r="AL667" s="236" t="s">
        <v>1826</v>
      </c>
      <c r="AM667" s="236" t="s">
        <v>1827</v>
      </c>
      <c r="AN667" s="243" t="s">
        <v>136</v>
      </c>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c r="CA667" s="73"/>
      <c r="CB667" s="73"/>
      <c r="CC667" s="73"/>
      <c r="CD667" s="73"/>
      <c r="CE667" s="73"/>
      <c r="CF667" s="73"/>
      <c r="CG667" s="73"/>
      <c r="CH667" s="73"/>
      <c r="CI667" s="73"/>
      <c r="CJ667" s="73"/>
      <c r="CK667" s="73"/>
      <c r="CL667" s="73"/>
      <c r="CM667" s="73"/>
      <c r="CN667" s="73"/>
      <c r="CO667" s="73"/>
      <c r="CP667" s="73"/>
      <c r="CQ667" s="73"/>
      <c r="CR667" s="73"/>
      <c r="CS667" s="73"/>
      <c r="CT667" s="73"/>
      <c r="CU667" s="73"/>
      <c r="CV667" s="73"/>
      <c r="CW667" s="73"/>
      <c r="CX667" s="73"/>
      <c r="CY667" s="73"/>
      <c r="CZ667" s="73"/>
      <c r="DA667" s="73"/>
      <c r="DB667" s="73"/>
      <c r="DC667" s="73"/>
      <c r="DD667" s="73"/>
      <c r="DE667" s="73"/>
      <c r="DF667" s="73"/>
      <c r="DG667" s="73"/>
      <c r="DH667" s="73"/>
      <c r="DI667" s="73"/>
      <c r="DJ667" s="73"/>
      <c r="DK667" s="73"/>
      <c r="DL667" s="73"/>
      <c r="DM667" s="73"/>
      <c r="DN667" s="73"/>
      <c r="DO667" s="73"/>
      <c r="DP667" s="73"/>
      <c r="DQ667" s="73"/>
      <c r="DR667" s="73"/>
      <c r="DS667" s="73"/>
      <c r="DT667" s="73"/>
      <c r="DU667" s="73"/>
      <c r="DV667" s="73"/>
      <c r="DW667" s="73"/>
      <c r="DX667" s="73"/>
      <c r="DY667" s="73"/>
      <c r="DZ667" s="73"/>
      <c r="EA667" s="73"/>
      <c r="EB667" s="73"/>
      <c r="EC667" s="73"/>
      <c r="ED667" s="73"/>
      <c r="EE667" s="73"/>
      <c r="EF667" s="73"/>
      <c r="EG667" s="73"/>
      <c r="EH667" s="73"/>
      <c r="EI667" s="73"/>
      <c r="EJ667" s="73"/>
      <c r="EK667" s="73"/>
      <c r="EL667" s="73"/>
      <c r="EM667" s="73"/>
      <c r="EN667" s="73"/>
      <c r="EO667" s="73"/>
      <c r="EP667" s="73"/>
      <c r="EQ667" s="73"/>
      <c r="ER667" s="73"/>
      <c r="ES667" s="73"/>
      <c r="ET667" s="73"/>
      <c r="EU667" s="73"/>
      <c r="EV667" s="73"/>
      <c r="EW667" s="73"/>
      <c r="EX667" s="73"/>
      <c r="EY667" s="73"/>
      <c r="EZ667" s="73"/>
      <c r="FA667" s="73"/>
      <c r="FB667" s="73"/>
      <c r="FC667" s="73"/>
      <c r="FD667" s="73"/>
      <c r="FE667" s="73"/>
      <c r="FF667" s="73"/>
      <c r="FG667" s="73"/>
      <c r="FH667" s="73"/>
      <c r="FI667" s="73"/>
      <c r="FJ667" s="73"/>
      <c r="FK667" s="73"/>
      <c r="FL667" s="73"/>
      <c r="FM667" s="73"/>
      <c r="FN667" s="73"/>
      <c r="FO667" s="73"/>
      <c r="FP667" s="73"/>
      <c r="FQ667" s="73"/>
      <c r="FR667" s="73"/>
      <c r="FS667" s="73"/>
      <c r="FT667" s="73"/>
      <c r="FU667" s="73"/>
      <c r="FV667" s="73"/>
      <c r="FW667" s="73"/>
      <c r="FX667" s="73"/>
      <c r="FY667" s="73"/>
      <c r="FZ667" s="73"/>
      <c r="GA667" s="73"/>
      <c r="GB667" s="73"/>
      <c r="GC667" s="73"/>
      <c r="GD667" s="73"/>
      <c r="GE667" s="73"/>
      <c r="GF667" s="73"/>
      <c r="GG667" s="73"/>
      <c r="GH667" s="73"/>
      <c r="GI667" s="73"/>
      <c r="GJ667" s="73"/>
      <c r="GK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c r="JD667" s="73"/>
      <c r="JE667" s="73"/>
      <c r="JF667" s="73"/>
      <c r="JG667" s="73"/>
      <c r="JH667" s="73"/>
      <c r="JI667" s="73"/>
      <c r="JJ667" s="73"/>
      <c r="JK667" s="73"/>
      <c r="JL667" s="73"/>
      <c r="JM667" s="73"/>
      <c r="JN667" s="73"/>
      <c r="JO667" s="73"/>
      <c r="JP667" s="73"/>
      <c r="JQ667" s="73"/>
      <c r="JR667" s="73"/>
      <c r="JS667" s="73"/>
      <c r="JT667" s="73"/>
      <c r="JU667" s="73"/>
      <c r="JV667" s="73"/>
      <c r="JW667" s="73"/>
      <c r="JX667" s="73"/>
      <c r="JY667" s="73"/>
      <c r="JZ667" s="73"/>
      <c r="KA667" s="73"/>
      <c r="KB667" s="73"/>
      <c r="KC667" s="73"/>
      <c r="KD667" s="73"/>
      <c r="KE667" s="73"/>
      <c r="KF667" s="73"/>
      <c r="KG667" s="73"/>
    </row>
    <row r="668" spans="1:293" s="153" customFormat="1" x14ac:dyDescent="0.25">
      <c r="A668" s="233">
        <v>31</v>
      </c>
      <c r="B668" s="234" t="s">
        <v>1245</v>
      </c>
      <c r="C668" s="234"/>
      <c r="D668" s="235">
        <v>30065189</v>
      </c>
      <c r="E668" s="236" t="s">
        <v>730</v>
      </c>
      <c r="F668" s="244" t="s">
        <v>2469</v>
      </c>
      <c r="G668" s="238" t="s">
        <v>16</v>
      </c>
      <c r="H668" s="238" t="s">
        <v>726</v>
      </c>
      <c r="I668" s="238" t="s">
        <v>12</v>
      </c>
      <c r="J668" s="236" t="s">
        <v>45</v>
      </c>
      <c r="K668" s="236"/>
      <c r="L668" s="239">
        <v>284719000</v>
      </c>
      <c r="M668" s="239">
        <v>28000000</v>
      </c>
      <c r="N668" s="138">
        <v>220985000</v>
      </c>
      <c r="O668" s="138"/>
      <c r="P668" s="139">
        <v>0</v>
      </c>
      <c r="Q668" s="139">
        <v>0</v>
      </c>
      <c r="R668" s="139">
        <v>68489779</v>
      </c>
      <c r="S668" s="139">
        <v>870333</v>
      </c>
      <c r="T668" s="139">
        <v>91272038</v>
      </c>
      <c r="U668" s="139">
        <v>31273091</v>
      </c>
      <c r="V668" s="139">
        <v>25148952</v>
      </c>
      <c r="W668" s="139">
        <v>0</v>
      </c>
      <c r="X668" s="139">
        <v>0</v>
      </c>
      <c r="Y668" s="140">
        <v>0</v>
      </c>
      <c r="Z668" s="140">
        <v>0</v>
      </c>
      <c r="AA668" s="140">
        <v>3927762</v>
      </c>
      <c r="AB668" s="139">
        <v>68489779</v>
      </c>
      <c r="AC668" s="139">
        <v>123415462</v>
      </c>
      <c r="AD668" s="139">
        <v>25148952</v>
      </c>
      <c r="AE668" s="141">
        <v>3927762</v>
      </c>
      <c r="AF668" s="141">
        <v>220981955</v>
      </c>
      <c r="AG668" s="139">
        <v>35737045</v>
      </c>
      <c r="AH668" s="241">
        <v>0.7723588555733899</v>
      </c>
      <c r="AI668" s="241" t="s">
        <v>1423</v>
      </c>
      <c r="AJ668" s="242">
        <v>41610</v>
      </c>
      <c r="AK668" s="242">
        <v>42185</v>
      </c>
      <c r="AL668" s="236" t="s">
        <v>727</v>
      </c>
      <c r="AM668" s="236" t="s">
        <v>731</v>
      </c>
      <c r="AN668" s="243" t="s">
        <v>729</v>
      </c>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c r="CA668" s="73"/>
      <c r="CB668" s="73"/>
      <c r="CC668" s="73"/>
      <c r="CD668" s="73"/>
      <c r="CE668" s="73"/>
      <c r="CF668" s="73"/>
      <c r="CG668" s="73"/>
      <c r="CH668" s="73"/>
      <c r="CI668" s="73"/>
      <c r="CJ668" s="73"/>
      <c r="CK668" s="73"/>
      <c r="CL668" s="73"/>
      <c r="CM668" s="73"/>
      <c r="CN668" s="73"/>
      <c r="CO668" s="73"/>
      <c r="CP668" s="73"/>
      <c r="CQ668" s="73"/>
      <c r="CR668" s="73"/>
      <c r="CS668" s="73"/>
      <c r="CT668" s="73"/>
      <c r="CU668" s="73"/>
      <c r="CV668" s="73"/>
      <c r="CW668" s="73"/>
      <c r="CX668" s="73"/>
      <c r="CY668" s="73"/>
      <c r="CZ668" s="73"/>
      <c r="DA668" s="73"/>
      <c r="DB668" s="73"/>
      <c r="DC668" s="73"/>
      <c r="DD668" s="73"/>
      <c r="DE668" s="73"/>
      <c r="DF668" s="73"/>
      <c r="DG668" s="73"/>
      <c r="DH668" s="73"/>
      <c r="DI668" s="73"/>
      <c r="DJ668" s="73"/>
      <c r="DK668" s="73"/>
      <c r="DL668" s="73"/>
      <c r="DM668" s="73"/>
      <c r="DN668" s="73"/>
      <c r="DO668" s="73"/>
      <c r="DP668" s="73"/>
      <c r="DQ668" s="73"/>
      <c r="DR668" s="73"/>
      <c r="DS668" s="73"/>
      <c r="DT668" s="73"/>
      <c r="DU668" s="73"/>
      <c r="DV668" s="73"/>
      <c r="DW668" s="73"/>
      <c r="DX668" s="73"/>
      <c r="DY668" s="73"/>
      <c r="DZ668" s="73"/>
      <c r="EA668" s="73"/>
      <c r="EB668" s="73"/>
      <c r="EC668" s="73"/>
      <c r="ED668" s="73"/>
      <c r="EE668" s="73"/>
      <c r="EF668" s="73"/>
      <c r="EG668" s="73"/>
      <c r="EH668" s="73"/>
      <c r="EI668" s="73"/>
      <c r="EJ668" s="73"/>
      <c r="EK668" s="73"/>
      <c r="EL668" s="73"/>
      <c r="EM668" s="73"/>
      <c r="EN668" s="73"/>
      <c r="EO668" s="73"/>
      <c r="EP668" s="73"/>
      <c r="EQ668" s="73"/>
      <c r="ER668" s="73"/>
      <c r="ES668" s="73"/>
      <c r="ET668" s="73"/>
      <c r="EU668" s="73"/>
      <c r="EV668" s="73"/>
      <c r="EW668" s="73"/>
      <c r="EX668" s="73"/>
      <c r="EY668" s="73"/>
      <c r="EZ668" s="73"/>
      <c r="FA668" s="73"/>
      <c r="FB668" s="73"/>
      <c r="FC668" s="73"/>
      <c r="FD668" s="73"/>
      <c r="FE668" s="73"/>
      <c r="FF668" s="73"/>
      <c r="FG668" s="73"/>
      <c r="FH668" s="73"/>
      <c r="FI668" s="73"/>
      <c r="FJ668" s="73"/>
      <c r="FK668" s="73"/>
      <c r="FL668" s="73"/>
      <c r="FM668" s="73"/>
      <c r="FN668" s="73"/>
      <c r="FO668" s="73"/>
      <c r="FP668" s="73"/>
      <c r="FQ668" s="73"/>
      <c r="FR668" s="73"/>
      <c r="FS668" s="73"/>
      <c r="FT668" s="73"/>
      <c r="FU668" s="73"/>
      <c r="FV668" s="73"/>
      <c r="FW668" s="73"/>
      <c r="FX668" s="73"/>
      <c r="FY668" s="73"/>
      <c r="FZ668" s="73"/>
      <c r="GA668" s="73"/>
      <c r="GB668" s="73"/>
      <c r="GC668" s="73"/>
      <c r="GD668" s="73"/>
      <c r="GE668" s="73"/>
      <c r="GF668" s="73"/>
      <c r="GG668" s="73"/>
      <c r="GH668" s="73"/>
      <c r="GI668" s="73"/>
      <c r="GJ668" s="73"/>
      <c r="GK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c r="JD668" s="73"/>
      <c r="JE668" s="73"/>
      <c r="JF668" s="73"/>
      <c r="JG668" s="73"/>
      <c r="JH668" s="73"/>
      <c r="JI668" s="73"/>
      <c r="JJ668" s="73"/>
      <c r="JK668" s="73"/>
      <c r="JL668" s="73"/>
      <c r="JM668" s="73"/>
      <c r="JN668" s="73"/>
      <c r="JO668" s="73"/>
      <c r="JP668" s="73"/>
      <c r="JQ668" s="73"/>
      <c r="JR668" s="73"/>
      <c r="JS668" s="73"/>
      <c r="JT668" s="73"/>
      <c r="JU668" s="73"/>
      <c r="JV668" s="73"/>
      <c r="JW668" s="73"/>
      <c r="JX668" s="73"/>
      <c r="JY668" s="73"/>
      <c r="JZ668" s="73"/>
      <c r="KA668" s="73"/>
      <c r="KB668" s="73"/>
      <c r="KC668" s="73"/>
      <c r="KD668" s="73"/>
      <c r="KE668" s="73"/>
      <c r="KF668" s="73"/>
      <c r="KG668" s="73"/>
    </row>
    <row r="669" spans="1:293" s="153" customFormat="1" x14ac:dyDescent="0.25">
      <c r="A669" s="233">
        <v>31</v>
      </c>
      <c r="B669" s="234" t="s">
        <v>1245</v>
      </c>
      <c r="C669" s="234"/>
      <c r="D669" s="235">
        <v>30066316</v>
      </c>
      <c r="E669" s="236" t="s">
        <v>423</v>
      </c>
      <c r="F669" s="244" t="s">
        <v>2469</v>
      </c>
      <c r="G669" s="238" t="s">
        <v>16</v>
      </c>
      <c r="H669" s="238" t="s">
        <v>258</v>
      </c>
      <c r="I669" s="238" t="s">
        <v>12</v>
      </c>
      <c r="J669" s="236" t="s">
        <v>45</v>
      </c>
      <c r="K669" s="236"/>
      <c r="L669" s="239">
        <v>473121000</v>
      </c>
      <c r="M669" s="239">
        <v>412933235</v>
      </c>
      <c r="N669" s="138">
        <v>59688000</v>
      </c>
      <c r="O669" s="138"/>
      <c r="P669" s="139">
        <v>0</v>
      </c>
      <c r="Q669" s="139">
        <v>0</v>
      </c>
      <c r="R669" s="139">
        <v>31587399</v>
      </c>
      <c r="S669" s="139">
        <v>3158740</v>
      </c>
      <c r="T669" s="139">
        <v>0</v>
      </c>
      <c r="U669" s="139">
        <v>22672834</v>
      </c>
      <c r="V669" s="139"/>
      <c r="W669" s="139"/>
      <c r="X669" s="139"/>
      <c r="Y669" s="140">
        <v>0</v>
      </c>
      <c r="Z669" s="140">
        <v>0</v>
      </c>
      <c r="AA669" s="140">
        <v>2267284</v>
      </c>
      <c r="AB669" s="139">
        <v>31587399</v>
      </c>
      <c r="AC669" s="139">
        <v>25831574</v>
      </c>
      <c r="AD669" s="139">
        <v>0</v>
      </c>
      <c r="AE669" s="141">
        <v>2267284</v>
      </c>
      <c r="AF669" s="141">
        <v>59686257</v>
      </c>
      <c r="AG669" s="139">
        <v>501508</v>
      </c>
      <c r="AH669" s="241">
        <v>0.99414781419552289</v>
      </c>
      <c r="AI669" s="241" t="s">
        <v>1416</v>
      </c>
      <c r="AJ669" s="242">
        <v>41432</v>
      </c>
      <c r="AK669" s="242"/>
      <c r="AL669" s="236" t="s">
        <v>424</v>
      </c>
      <c r="AM669" s="236" t="s">
        <v>425</v>
      </c>
      <c r="AN669" s="243" t="s">
        <v>257</v>
      </c>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c r="CA669" s="73"/>
      <c r="CB669" s="73"/>
      <c r="CC669" s="73"/>
      <c r="CD669" s="73"/>
      <c r="CE669" s="73"/>
      <c r="CF669" s="73"/>
      <c r="CG669" s="73"/>
      <c r="CH669" s="73"/>
      <c r="CI669" s="73"/>
      <c r="CJ669" s="73"/>
      <c r="CK669" s="73"/>
      <c r="CL669" s="73"/>
      <c r="CM669" s="73"/>
      <c r="CN669" s="73"/>
      <c r="CO669" s="73"/>
      <c r="CP669" s="73"/>
      <c r="CQ669" s="73"/>
      <c r="CR669" s="73"/>
      <c r="CS669" s="73"/>
      <c r="CT669" s="73"/>
      <c r="CU669" s="73"/>
      <c r="CV669" s="73"/>
      <c r="CW669" s="73"/>
      <c r="CX669" s="73"/>
      <c r="CY669" s="73"/>
      <c r="CZ669" s="73"/>
      <c r="DA669" s="73"/>
      <c r="DB669" s="73"/>
      <c r="DC669" s="73"/>
      <c r="DD669" s="73"/>
      <c r="DE669" s="73"/>
      <c r="DF669" s="73"/>
      <c r="DG669" s="73"/>
      <c r="DH669" s="73"/>
      <c r="DI669" s="73"/>
      <c r="DJ669" s="73"/>
      <c r="DK669" s="73"/>
      <c r="DL669" s="73"/>
      <c r="DM669" s="73"/>
      <c r="DN669" s="73"/>
      <c r="DO669" s="73"/>
      <c r="DP669" s="73"/>
      <c r="DQ669" s="73"/>
      <c r="DR669" s="73"/>
      <c r="DS669" s="73"/>
      <c r="DT669" s="73"/>
      <c r="DU669" s="73"/>
      <c r="DV669" s="73"/>
      <c r="DW669" s="73"/>
      <c r="DX669" s="73"/>
      <c r="DY669" s="73"/>
      <c r="DZ669" s="73"/>
      <c r="EA669" s="73"/>
      <c r="EB669" s="73"/>
      <c r="EC669" s="73"/>
      <c r="ED669" s="73"/>
      <c r="EE669" s="73"/>
      <c r="EF669" s="73"/>
      <c r="EG669" s="73"/>
      <c r="EH669" s="73"/>
      <c r="EI669" s="73"/>
      <c r="EJ669" s="73"/>
      <c r="EK669" s="73"/>
      <c r="EL669" s="73"/>
      <c r="EM669" s="73"/>
      <c r="EN669" s="73"/>
      <c r="EO669" s="73"/>
      <c r="EP669" s="73"/>
      <c r="EQ669" s="73"/>
      <c r="ER669" s="73"/>
      <c r="ES669" s="73"/>
      <c r="ET669" s="73"/>
      <c r="EU669" s="73"/>
      <c r="EV669" s="73"/>
      <c r="EW669" s="73"/>
      <c r="EX669" s="73"/>
      <c r="EY669" s="73"/>
      <c r="EZ669" s="73"/>
      <c r="FA669" s="73"/>
      <c r="FB669" s="73"/>
      <c r="FC669" s="73"/>
      <c r="FD669" s="73"/>
      <c r="FE669" s="73"/>
      <c r="FF669" s="73"/>
      <c r="FG669" s="73"/>
      <c r="FH669" s="73"/>
      <c r="FI669" s="73"/>
      <c r="FJ669" s="73"/>
      <c r="FK669" s="73"/>
      <c r="FL669" s="73"/>
      <c r="FM669" s="73"/>
      <c r="FN669" s="73"/>
      <c r="FO669" s="73"/>
      <c r="FP669" s="73"/>
      <c r="FQ669" s="73"/>
      <c r="FR669" s="73"/>
      <c r="FS669" s="73"/>
      <c r="FT669" s="73"/>
      <c r="FU669" s="73"/>
      <c r="FV669" s="73"/>
      <c r="FW669" s="73"/>
      <c r="FX669" s="73"/>
      <c r="FY669" s="73"/>
      <c r="FZ669" s="73"/>
      <c r="GA669" s="73"/>
      <c r="GB669" s="73"/>
      <c r="GC669" s="73"/>
      <c r="GD669" s="73"/>
      <c r="GE669" s="73"/>
      <c r="GF669" s="73"/>
      <c r="GG669" s="73"/>
      <c r="GH669" s="73"/>
      <c r="GI669" s="73"/>
      <c r="GJ669" s="73"/>
      <c r="GK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c r="JD669" s="73"/>
      <c r="JE669" s="73"/>
      <c r="JF669" s="73"/>
      <c r="JG669" s="73"/>
      <c r="JH669" s="73"/>
      <c r="JI669" s="73"/>
      <c r="JJ669" s="73"/>
      <c r="JK669" s="73"/>
      <c r="JL669" s="73"/>
      <c r="JM669" s="73"/>
      <c r="JN669" s="73"/>
      <c r="JO669" s="73"/>
      <c r="JP669" s="73"/>
      <c r="JQ669" s="73"/>
      <c r="JR669" s="73"/>
      <c r="JS669" s="73"/>
      <c r="JT669" s="73"/>
      <c r="JU669" s="73"/>
      <c r="JV669" s="73"/>
      <c r="JW669" s="73"/>
      <c r="JX669" s="73"/>
      <c r="JY669" s="73"/>
      <c r="JZ669" s="73"/>
      <c r="KA669" s="73"/>
      <c r="KB669" s="73"/>
      <c r="KC669" s="73"/>
      <c r="KD669" s="73"/>
      <c r="KE669" s="73"/>
      <c r="KF669" s="73"/>
      <c r="KG669" s="73"/>
    </row>
    <row r="670" spans="1:293" s="153" customFormat="1" x14ac:dyDescent="0.25">
      <c r="A670" s="233">
        <v>31</v>
      </c>
      <c r="B670" s="234" t="s">
        <v>1245</v>
      </c>
      <c r="C670" s="234"/>
      <c r="D670" s="235">
        <v>30067241</v>
      </c>
      <c r="E670" s="236" t="s">
        <v>1470</v>
      </c>
      <c r="F670" s="244" t="s">
        <v>2469</v>
      </c>
      <c r="G670" s="238" t="s">
        <v>24</v>
      </c>
      <c r="H670" s="238" t="s">
        <v>151</v>
      </c>
      <c r="I670" s="238" t="s">
        <v>1516</v>
      </c>
      <c r="J670" s="236" t="s">
        <v>45</v>
      </c>
      <c r="K670" s="236"/>
      <c r="L670" s="239">
        <v>26329000</v>
      </c>
      <c r="M670" s="239">
        <v>0</v>
      </c>
      <c r="N670" s="138">
        <v>1000</v>
      </c>
      <c r="O670" s="138"/>
      <c r="P670" s="139"/>
      <c r="Q670" s="139"/>
      <c r="R670" s="139"/>
      <c r="S670" s="139"/>
      <c r="T670" s="139"/>
      <c r="U670" s="139"/>
      <c r="V670" s="139"/>
      <c r="W670" s="139"/>
      <c r="X670" s="139"/>
      <c r="Y670" s="140">
        <v>0</v>
      </c>
      <c r="Z670" s="140">
        <v>0</v>
      </c>
      <c r="AA670" s="140">
        <v>0</v>
      </c>
      <c r="AB670" s="139">
        <v>0</v>
      </c>
      <c r="AC670" s="139">
        <v>0</v>
      </c>
      <c r="AD670" s="139">
        <v>0</v>
      </c>
      <c r="AE670" s="141">
        <v>0</v>
      </c>
      <c r="AF670" s="141">
        <v>0</v>
      </c>
      <c r="AG670" s="139">
        <v>26329000</v>
      </c>
      <c r="AH670" s="241"/>
      <c r="AI670" s="241"/>
      <c r="AJ670" s="253">
        <v>42246</v>
      </c>
      <c r="AK670" s="253">
        <v>42369</v>
      </c>
      <c r="AL670" s="236" t="s">
        <v>1828</v>
      </c>
      <c r="AM670" s="236" t="s">
        <v>1829</v>
      </c>
      <c r="AN670" s="243" t="s">
        <v>1686</v>
      </c>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c r="CA670" s="73"/>
      <c r="CB670" s="73"/>
      <c r="CC670" s="73"/>
      <c r="CD670" s="73"/>
      <c r="CE670" s="73"/>
      <c r="CF670" s="73"/>
      <c r="CG670" s="73"/>
      <c r="CH670" s="73"/>
      <c r="CI670" s="73"/>
      <c r="CJ670" s="73"/>
      <c r="CK670" s="73"/>
      <c r="CL670" s="73"/>
      <c r="CM670" s="73"/>
      <c r="CN670" s="73"/>
      <c r="CO670" s="73"/>
      <c r="CP670" s="73"/>
      <c r="CQ670" s="73"/>
      <c r="CR670" s="73"/>
      <c r="CS670" s="73"/>
      <c r="CT670" s="73"/>
      <c r="CU670" s="73"/>
      <c r="CV670" s="73"/>
      <c r="CW670" s="73"/>
      <c r="CX670" s="73"/>
      <c r="CY670" s="73"/>
      <c r="CZ670" s="73"/>
      <c r="DA670" s="73"/>
      <c r="DB670" s="73"/>
      <c r="DC670" s="73"/>
      <c r="DD670" s="73"/>
      <c r="DE670" s="73"/>
      <c r="DF670" s="73"/>
      <c r="DG670" s="73"/>
      <c r="DH670" s="73"/>
      <c r="DI670" s="73"/>
      <c r="DJ670" s="73"/>
      <c r="DK670" s="73"/>
      <c r="DL670" s="73"/>
      <c r="DM670" s="73"/>
      <c r="DN670" s="73"/>
      <c r="DO670" s="73"/>
      <c r="DP670" s="73"/>
      <c r="DQ670" s="73"/>
      <c r="DR670" s="73"/>
      <c r="DS670" s="73"/>
      <c r="DT670" s="73"/>
      <c r="DU670" s="73"/>
      <c r="DV670" s="73"/>
      <c r="DW670" s="73"/>
      <c r="DX670" s="73"/>
      <c r="DY670" s="73"/>
      <c r="DZ670" s="73"/>
      <c r="EA670" s="73"/>
      <c r="EB670" s="73"/>
      <c r="EC670" s="73"/>
      <c r="ED670" s="73"/>
      <c r="EE670" s="73"/>
      <c r="EF670" s="73"/>
      <c r="EG670" s="73"/>
      <c r="EH670" s="73"/>
      <c r="EI670" s="73"/>
      <c r="EJ670" s="73"/>
      <c r="EK670" s="73"/>
      <c r="EL670" s="73"/>
      <c r="EM670" s="73"/>
      <c r="EN670" s="73"/>
      <c r="EO670" s="73"/>
      <c r="EP670" s="73"/>
      <c r="EQ670" s="73"/>
      <c r="ER670" s="73"/>
      <c r="ES670" s="73"/>
      <c r="ET670" s="73"/>
      <c r="EU670" s="73"/>
      <c r="EV670" s="73"/>
      <c r="EW670" s="73"/>
      <c r="EX670" s="73"/>
      <c r="EY670" s="73"/>
      <c r="EZ670" s="73"/>
      <c r="FA670" s="73"/>
      <c r="FB670" s="73"/>
      <c r="FC670" s="73"/>
      <c r="FD670" s="73"/>
      <c r="FE670" s="73"/>
      <c r="FF670" s="73"/>
      <c r="FG670" s="73"/>
      <c r="FH670" s="73"/>
      <c r="FI670" s="73"/>
      <c r="FJ670" s="73"/>
      <c r="FK670" s="73"/>
      <c r="FL670" s="73"/>
      <c r="FM670" s="73"/>
      <c r="FN670" s="73"/>
      <c r="FO670" s="73"/>
      <c r="FP670" s="73"/>
      <c r="FQ670" s="73"/>
      <c r="FR670" s="73"/>
      <c r="FS670" s="73"/>
      <c r="FT670" s="73"/>
      <c r="FU670" s="73"/>
      <c r="FV670" s="73"/>
      <c r="FW670" s="73"/>
      <c r="FX670" s="73"/>
      <c r="FY670" s="73"/>
      <c r="FZ670" s="73"/>
      <c r="GA670" s="73"/>
      <c r="GB670" s="73"/>
      <c r="GC670" s="73"/>
      <c r="GD670" s="73"/>
      <c r="GE670" s="73"/>
      <c r="GF670" s="73"/>
      <c r="GG670" s="73"/>
      <c r="GH670" s="73"/>
      <c r="GI670" s="73"/>
      <c r="GJ670" s="73"/>
      <c r="GK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c r="JD670" s="73"/>
      <c r="JE670" s="73"/>
      <c r="JF670" s="73"/>
      <c r="JG670" s="73"/>
      <c r="JH670" s="73"/>
      <c r="JI670" s="73"/>
      <c r="JJ670" s="73"/>
      <c r="JK670" s="73"/>
      <c r="JL670" s="73"/>
      <c r="JM670" s="73"/>
      <c r="JN670" s="73"/>
      <c r="JO670" s="73"/>
      <c r="JP670" s="73"/>
      <c r="JQ670" s="73"/>
      <c r="JR670" s="73"/>
      <c r="JS670" s="73"/>
      <c r="JT670" s="73"/>
      <c r="JU670" s="73"/>
      <c r="JV670" s="73"/>
      <c r="JW670" s="73"/>
      <c r="JX670" s="73"/>
      <c r="JY670" s="73"/>
      <c r="JZ670" s="73"/>
      <c r="KA670" s="73"/>
      <c r="KB670" s="73"/>
      <c r="KC670" s="73"/>
      <c r="KD670" s="73"/>
      <c r="KE670" s="73"/>
      <c r="KF670" s="73"/>
      <c r="KG670" s="73"/>
    </row>
    <row r="671" spans="1:293" s="153" customFormat="1" x14ac:dyDescent="0.25">
      <c r="A671" s="233">
        <v>31</v>
      </c>
      <c r="B671" s="234" t="s">
        <v>1245</v>
      </c>
      <c r="C671" s="234"/>
      <c r="D671" s="235">
        <v>30067976</v>
      </c>
      <c r="E671" s="236" t="s">
        <v>429</v>
      </c>
      <c r="F671" s="244" t="s">
        <v>2469</v>
      </c>
      <c r="G671" s="238" t="s">
        <v>24</v>
      </c>
      <c r="H671" s="238" t="s">
        <v>3096</v>
      </c>
      <c r="I671" s="238" t="s">
        <v>12</v>
      </c>
      <c r="J671" s="236" t="s">
        <v>45</v>
      </c>
      <c r="K671" s="236"/>
      <c r="L671" s="239">
        <v>768543000</v>
      </c>
      <c r="M671" s="239">
        <v>0</v>
      </c>
      <c r="N671" s="138">
        <v>356341000</v>
      </c>
      <c r="O671" s="138"/>
      <c r="P671" s="139">
        <v>0</v>
      </c>
      <c r="Q671" s="139">
        <v>0</v>
      </c>
      <c r="R671" s="139">
        <v>0</v>
      </c>
      <c r="S671" s="139">
        <v>0</v>
      </c>
      <c r="T671" s="139">
        <v>0</v>
      </c>
      <c r="U671" s="139">
        <v>0</v>
      </c>
      <c r="V671" s="139">
        <v>0</v>
      </c>
      <c r="W671" s="139">
        <v>507000</v>
      </c>
      <c r="X671" s="139">
        <v>0</v>
      </c>
      <c r="Y671" s="140">
        <v>72747332</v>
      </c>
      <c r="Z671" s="140">
        <v>23866062</v>
      </c>
      <c r="AA671" s="140">
        <v>259219618</v>
      </c>
      <c r="AB671" s="139">
        <v>0</v>
      </c>
      <c r="AC671" s="139">
        <v>0</v>
      </c>
      <c r="AD671" s="139">
        <v>507000</v>
      </c>
      <c r="AE671" s="141">
        <v>355833012</v>
      </c>
      <c r="AF671" s="141">
        <v>356340012</v>
      </c>
      <c r="AG671" s="139">
        <v>412202988</v>
      </c>
      <c r="AH671" s="241">
        <v>0</v>
      </c>
      <c r="AI671" s="241" t="s">
        <v>1418</v>
      </c>
      <c r="AJ671" s="242">
        <v>41973</v>
      </c>
      <c r="AK671" s="242">
        <v>42369</v>
      </c>
      <c r="AL671" s="236" t="s">
        <v>430</v>
      </c>
      <c r="AM671" s="236" t="s">
        <v>431</v>
      </c>
      <c r="AN671" s="243" t="s">
        <v>257</v>
      </c>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c r="CA671" s="73"/>
      <c r="CB671" s="73"/>
      <c r="CC671" s="73"/>
      <c r="CD671" s="73"/>
      <c r="CE671" s="73"/>
      <c r="CF671" s="73"/>
      <c r="CG671" s="73"/>
      <c r="CH671" s="73"/>
      <c r="CI671" s="73"/>
      <c r="CJ671" s="73"/>
      <c r="CK671" s="73"/>
      <c r="CL671" s="73"/>
      <c r="CM671" s="73"/>
      <c r="CN671" s="73"/>
      <c r="CO671" s="73"/>
      <c r="CP671" s="73"/>
      <c r="CQ671" s="73"/>
      <c r="CR671" s="73"/>
      <c r="CS671" s="73"/>
      <c r="CT671" s="73"/>
      <c r="CU671" s="73"/>
      <c r="CV671" s="73"/>
      <c r="CW671" s="73"/>
      <c r="CX671" s="73"/>
      <c r="CY671" s="73"/>
      <c r="CZ671" s="73"/>
      <c r="DA671" s="73"/>
      <c r="DB671" s="73"/>
      <c r="DC671" s="73"/>
      <c r="DD671" s="73"/>
      <c r="DE671" s="73"/>
      <c r="DF671" s="73"/>
      <c r="DG671" s="73"/>
      <c r="DH671" s="73"/>
      <c r="DI671" s="73"/>
      <c r="DJ671" s="73"/>
      <c r="DK671" s="73"/>
      <c r="DL671" s="73"/>
      <c r="DM671" s="73"/>
      <c r="DN671" s="73"/>
      <c r="DO671" s="73"/>
      <c r="DP671" s="73"/>
      <c r="DQ671" s="73"/>
      <c r="DR671" s="73"/>
      <c r="DS671" s="73"/>
      <c r="DT671" s="73"/>
      <c r="DU671" s="73"/>
      <c r="DV671" s="73"/>
      <c r="DW671" s="73"/>
      <c r="DX671" s="73"/>
      <c r="DY671" s="73"/>
      <c r="DZ671" s="73"/>
      <c r="EA671" s="73"/>
      <c r="EB671" s="73"/>
      <c r="EC671" s="73"/>
      <c r="ED671" s="73"/>
      <c r="EE671" s="73"/>
      <c r="EF671" s="73"/>
      <c r="EG671" s="73"/>
      <c r="EH671" s="73"/>
      <c r="EI671" s="73"/>
      <c r="EJ671" s="73"/>
      <c r="EK671" s="73"/>
      <c r="EL671" s="73"/>
      <c r="EM671" s="73"/>
      <c r="EN671" s="73"/>
      <c r="EO671" s="73"/>
      <c r="EP671" s="73"/>
      <c r="EQ671" s="73"/>
      <c r="ER671" s="73"/>
      <c r="ES671" s="73"/>
      <c r="ET671" s="73"/>
      <c r="EU671" s="73"/>
      <c r="EV671" s="73"/>
      <c r="EW671" s="73"/>
      <c r="EX671" s="73"/>
      <c r="EY671" s="73"/>
      <c r="EZ671" s="73"/>
      <c r="FA671" s="73"/>
      <c r="FB671" s="73"/>
      <c r="FC671" s="73"/>
      <c r="FD671" s="73"/>
      <c r="FE671" s="73"/>
      <c r="FF671" s="73"/>
      <c r="FG671" s="73"/>
      <c r="FH671" s="73"/>
      <c r="FI671" s="73"/>
      <c r="FJ671" s="73"/>
      <c r="FK671" s="73"/>
      <c r="FL671" s="73"/>
      <c r="FM671" s="73"/>
      <c r="FN671" s="73"/>
      <c r="FO671" s="73"/>
      <c r="FP671" s="73"/>
      <c r="FQ671" s="73"/>
      <c r="FR671" s="73"/>
      <c r="FS671" s="73"/>
      <c r="FT671" s="73"/>
      <c r="FU671" s="73"/>
      <c r="FV671" s="73"/>
      <c r="FW671" s="73"/>
      <c r="FX671" s="73"/>
      <c r="FY671" s="73"/>
      <c r="FZ671" s="73"/>
      <c r="GA671" s="73"/>
      <c r="GB671" s="73"/>
      <c r="GC671" s="73"/>
      <c r="GD671" s="73"/>
      <c r="GE671" s="73"/>
      <c r="GF671" s="73"/>
      <c r="GG671" s="73"/>
      <c r="GH671" s="73"/>
      <c r="GI671" s="73"/>
      <c r="GJ671" s="73"/>
      <c r="GK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c r="JD671" s="73"/>
      <c r="JE671" s="73"/>
      <c r="JF671" s="73"/>
      <c r="JG671" s="73"/>
      <c r="JH671" s="73"/>
      <c r="JI671" s="73"/>
      <c r="JJ671" s="73"/>
      <c r="JK671" s="73"/>
      <c r="JL671" s="73"/>
      <c r="JM671" s="73"/>
      <c r="JN671" s="73"/>
      <c r="JO671" s="73"/>
      <c r="JP671" s="73"/>
      <c r="JQ671" s="73"/>
      <c r="JR671" s="73"/>
      <c r="JS671" s="73"/>
      <c r="JT671" s="73"/>
      <c r="JU671" s="73"/>
      <c r="JV671" s="73"/>
      <c r="JW671" s="73"/>
      <c r="JX671" s="73"/>
      <c r="JY671" s="73"/>
      <c r="JZ671" s="73"/>
      <c r="KA671" s="73"/>
      <c r="KB671" s="73"/>
      <c r="KC671" s="73"/>
      <c r="KD671" s="73"/>
      <c r="KE671" s="73"/>
      <c r="KF671" s="73"/>
      <c r="KG671" s="73"/>
    </row>
    <row r="672" spans="1:293" s="153" customFormat="1" x14ac:dyDescent="0.25">
      <c r="A672" s="233">
        <v>31</v>
      </c>
      <c r="B672" s="234" t="s">
        <v>1245</v>
      </c>
      <c r="C672" s="234"/>
      <c r="D672" s="235">
        <v>30068142</v>
      </c>
      <c r="E672" s="236" t="s">
        <v>145</v>
      </c>
      <c r="F672" s="244" t="s">
        <v>2469</v>
      </c>
      <c r="G672" s="238" t="s">
        <v>16</v>
      </c>
      <c r="H672" s="238" t="s">
        <v>79</v>
      </c>
      <c r="I672" s="238" t="s">
        <v>12</v>
      </c>
      <c r="J672" s="236" t="s">
        <v>45</v>
      </c>
      <c r="K672" s="236"/>
      <c r="L672" s="239">
        <v>585474000</v>
      </c>
      <c r="M672" s="239">
        <v>584574000</v>
      </c>
      <c r="N672" s="138">
        <v>900000</v>
      </c>
      <c r="O672" s="138"/>
      <c r="P672" s="139">
        <v>0</v>
      </c>
      <c r="Q672" s="139">
        <v>0</v>
      </c>
      <c r="R672" s="139">
        <v>0</v>
      </c>
      <c r="S672" s="139">
        <v>0</v>
      </c>
      <c r="T672" s="139">
        <v>0</v>
      </c>
      <c r="U672" s="139">
        <v>0</v>
      </c>
      <c r="V672" s="139">
        <v>0</v>
      </c>
      <c r="W672" s="139">
        <v>0</v>
      </c>
      <c r="X672" s="139">
        <v>619330</v>
      </c>
      <c r="Y672" s="140">
        <v>0</v>
      </c>
      <c r="Z672" s="140">
        <v>0</v>
      </c>
      <c r="AA672" s="140">
        <v>0</v>
      </c>
      <c r="AB672" s="139">
        <v>0</v>
      </c>
      <c r="AC672" s="139">
        <v>0</v>
      </c>
      <c r="AD672" s="139">
        <v>619330</v>
      </c>
      <c r="AE672" s="141">
        <v>0</v>
      </c>
      <c r="AF672" s="141">
        <v>619330</v>
      </c>
      <c r="AG672" s="139">
        <v>280670</v>
      </c>
      <c r="AH672" s="241">
        <v>0.99846278400065591</v>
      </c>
      <c r="AI672" s="241" t="s">
        <v>1424</v>
      </c>
      <c r="AJ672" s="242">
        <v>39615</v>
      </c>
      <c r="AK672" s="242"/>
      <c r="AL672" s="236" t="s">
        <v>146</v>
      </c>
      <c r="AM672" s="236" t="s">
        <v>147</v>
      </c>
      <c r="AN672" s="243" t="s">
        <v>136</v>
      </c>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c r="CA672" s="73"/>
      <c r="CB672" s="73"/>
      <c r="CC672" s="73"/>
      <c r="CD672" s="73"/>
      <c r="CE672" s="73"/>
      <c r="CF672" s="73"/>
      <c r="CG672" s="73"/>
      <c r="CH672" s="73"/>
      <c r="CI672" s="73"/>
      <c r="CJ672" s="73"/>
      <c r="CK672" s="73"/>
      <c r="CL672" s="73"/>
      <c r="CM672" s="73"/>
      <c r="CN672" s="73"/>
      <c r="CO672" s="73"/>
      <c r="CP672" s="73"/>
      <c r="CQ672" s="73"/>
      <c r="CR672" s="73"/>
      <c r="CS672" s="73"/>
      <c r="CT672" s="73"/>
      <c r="CU672" s="73"/>
      <c r="CV672" s="73"/>
      <c r="CW672" s="73"/>
      <c r="CX672" s="73"/>
      <c r="CY672" s="73"/>
      <c r="CZ672" s="73"/>
      <c r="DA672" s="73"/>
      <c r="DB672" s="73"/>
      <c r="DC672" s="73"/>
      <c r="DD672" s="73"/>
      <c r="DE672" s="73"/>
      <c r="DF672" s="73"/>
      <c r="DG672" s="73"/>
      <c r="DH672" s="73"/>
      <c r="DI672" s="73"/>
      <c r="DJ672" s="73"/>
      <c r="DK672" s="73"/>
      <c r="DL672" s="73"/>
      <c r="DM672" s="73"/>
      <c r="DN672" s="73"/>
      <c r="DO672" s="73"/>
      <c r="DP672" s="73"/>
      <c r="DQ672" s="73"/>
      <c r="DR672" s="73"/>
      <c r="DS672" s="73"/>
      <c r="DT672" s="73"/>
      <c r="DU672" s="73"/>
      <c r="DV672" s="73"/>
      <c r="DW672" s="73"/>
      <c r="DX672" s="73"/>
      <c r="DY672" s="73"/>
      <c r="DZ672" s="73"/>
      <c r="EA672" s="73"/>
      <c r="EB672" s="73"/>
      <c r="EC672" s="73"/>
      <c r="ED672" s="73"/>
      <c r="EE672" s="73"/>
      <c r="EF672" s="73"/>
      <c r="EG672" s="73"/>
      <c r="EH672" s="73"/>
      <c r="EI672" s="73"/>
      <c r="EJ672" s="73"/>
      <c r="EK672" s="73"/>
      <c r="EL672" s="73"/>
      <c r="EM672" s="73"/>
      <c r="EN672" s="73"/>
      <c r="EO672" s="73"/>
      <c r="EP672" s="73"/>
      <c r="EQ672" s="73"/>
      <c r="ER672" s="73"/>
      <c r="ES672" s="73"/>
      <c r="ET672" s="73"/>
      <c r="EU672" s="73"/>
      <c r="EV672" s="73"/>
      <c r="EW672" s="73"/>
      <c r="EX672" s="73"/>
      <c r="EY672" s="73"/>
      <c r="EZ672" s="73"/>
      <c r="FA672" s="73"/>
      <c r="FB672" s="73"/>
      <c r="FC672" s="73"/>
      <c r="FD672" s="73"/>
      <c r="FE672" s="73"/>
      <c r="FF672" s="73"/>
      <c r="FG672" s="73"/>
      <c r="FH672" s="73"/>
      <c r="FI672" s="73"/>
      <c r="FJ672" s="73"/>
      <c r="FK672" s="73"/>
      <c r="FL672" s="73"/>
      <c r="FM672" s="73"/>
      <c r="FN672" s="73"/>
      <c r="FO672" s="73"/>
      <c r="FP672" s="73"/>
      <c r="FQ672" s="73"/>
      <c r="FR672" s="73"/>
      <c r="FS672" s="73"/>
      <c r="FT672" s="73"/>
      <c r="FU672" s="73"/>
      <c r="FV672" s="73"/>
      <c r="FW672" s="73"/>
      <c r="FX672" s="73"/>
      <c r="FY672" s="73"/>
      <c r="FZ672" s="73"/>
      <c r="GA672" s="73"/>
      <c r="GB672" s="73"/>
      <c r="GC672" s="73"/>
      <c r="GD672" s="73"/>
      <c r="GE672" s="73"/>
      <c r="GF672" s="73"/>
      <c r="GG672" s="73"/>
      <c r="GH672" s="73"/>
      <c r="GI672" s="73"/>
      <c r="GJ672" s="73"/>
      <c r="GK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c r="JD672" s="73"/>
      <c r="JE672" s="73"/>
      <c r="JF672" s="73"/>
      <c r="JG672" s="73"/>
      <c r="JH672" s="73"/>
      <c r="JI672" s="73"/>
      <c r="JJ672" s="73"/>
      <c r="JK672" s="73"/>
      <c r="JL672" s="73"/>
      <c r="JM672" s="73"/>
      <c r="JN672" s="73"/>
      <c r="JO672" s="73"/>
      <c r="JP672" s="73"/>
      <c r="JQ672" s="73"/>
      <c r="JR672" s="73"/>
      <c r="JS672" s="73"/>
      <c r="JT672" s="73"/>
      <c r="JU672" s="73"/>
      <c r="JV672" s="73"/>
      <c r="JW672" s="73"/>
      <c r="JX672" s="73"/>
      <c r="JY672" s="73"/>
      <c r="JZ672" s="73"/>
      <c r="KA672" s="73"/>
      <c r="KB672" s="73"/>
      <c r="KC672" s="73"/>
      <c r="KD672" s="73"/>
      <c r="KE672" s="73"/>
      <c r="KF672" s="73"/>
      <c r="KG672" s="73"/>
    </row>
    <row r="673" spans="1:293" s="153" customFormat="1" x14ac:dyDescent="0.25">
      <c r="A673" s="233">
        <v>31</v>
      </c>
      <c r="B673" s="234" t="s">
        <v>1245</v>
      </c>
      <c r="C673" s="234"/>
      <c r="D673" s="235">
        <v>30068614</v>
      </c>
      <c r="E673" s="236" t="s">
        <v>732</v>
      </c>
      <c r="F673" s="244" t="s">
        <v>2469</v>
      </c>
      <c r="G673" s="238" t="s">
        <v>16</v>
      </c>
      <c r="H673" s="238" t="s">
        <v>726</v>
      </c>
      <c r="I673" s="238" t="s">
        <v>12</v>
      </c>
      <c r="J673" s="236" t="s">
        <v>45</v>
      </c>
      <c r="K673" s="236"/>
      <c r="L673" s="239">
        <v>1008127000</v>
      </c>
      <c r="M673" s="239">
        <v>936051703</v>
      </c>
      <c r="N673" s="138">
        <v>52518000</v>
      </c>
      <c r="O673" s="138"/>
      <c r="P673" s="139">
        <v>0</v>
      </c>
      <c r="Q673" s="139">
        <v>0</v>
      </c>
      <c r="R673" s="139">
        <v>25464865</v>
      </c>
      <c r="S673" s="139">
        <v>0</v>
      </c>
      <c r="T673" s="139">
        <v>1098980</v>
      </c>
      <c r="U673" s="139">
        <v>1222433</v>
      </c>
      <c r="V673" s="139">
        <v>6402200</v>
      </c>
      <c r="W673" s="139">
        <v>136743</v>
      </c>
      <c r="X673" s="139">
        <v>0</v>
      </c>
      <c r="Y673" s="140">
        <v>6414100</v>
      </c>
      <c r="Z673" s="140">
        <v>0</v>
      </c>
      <c r="AA673" s="140">
        <v>11384540</v>
      </c>
      <c r="AB673" s="139">
        <v>25464865</v>
      </c>
      <c r="AC673" s="139">
        <v>2321413</v>
      </c>
      <c r="AD673" s="139">
        <v>6538943</v>
      </c>
      <c r="AE673" s="141">
        <v>17798640</v>
      </c>
      <c r="AF673" s="141">
        <v>52123861</v>
      </c>
      <c r="AG673" s="139">
        <v>19951436</v>
      </c>
      <c r="AH673" s="241">
        <v>0.95606801623208182</v>
      </c>
      <c r="AI673" s="241" t="s">
        <v>1423</v>
      </c>
      <c r="AJ673" s="242">
        <v>41064</v>
      </c>
      <c r="AK673" s="242">
        <v>42185</v>
      </c>
      <c r="AL673" s="236" t="s">
        <v>733</v>
      </c>
      <c r="AM673" s="236" t="s">
        <v>734</v>
      </c>
      <c r="AN673" s="243" t="s">
        <v>729</v>
      </c>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c r="CA673" s="73"/>
      <c r="CB673" s="73"/>
      <c r="CC673" s="73"/>
      <c r="CD673" s="73"/>
      <c r="CE673" s="73"/>
      <c r="CF673" s="73"/>
      <c r="CG673" s="73"/>
      <c r="CH673" s="73"/>
      <c r="CI673" s="73"/>
      <c r="CJ673" s="73"/>
      <c r="CK673" s="73"/>
      <c r="CL673" s="73"/>
      <c r="CM673" s="73"/>
      <c r="CN673" s="73"/>
      <c r="CO673" s="73"/>
      <c r="CP673" s="73"/>
      <c r="CQ673" s="73"/>
      <c r="CR673" s="73"/>
      <c r="CS673" s="73"/>
      <c r="CT673" s="73"/>
      <c r="CU673" s="73"/>
      <c r="CV673" s="73"/>
      <c r="CW673" s="73"/>
      <c r="CX673" s="73"/>
      <c r="CY673" s="73"/>
      <c r="CZ673" s="73"/>
      <c r="DA673" s="73"/>
      <c r="DB673" s="73"/>
      <c r="DC673" s="73"/>
      <c r="DD673" s="73"/>
      <c r="DE673" s="73"/>
      <c r="DF673" s="73"/>
      <c r="DG673" s="73"/>
      <c r="DH673" s="73"/>
      <c r="DI673" s="73"/>
      <c r="DJ673" s="73"/>
      <c r="DK673" s="73"/>
      <c r="DL673" s="73"/>
      <c r="DM673" s="73"/>
      <c r="DN673" s="73"/>
      <c r="DO673" s="73"/>
      <c r="DP673" s="73"/>
      <c r="DQ673" s="73"/>
      <c r="DR673" s="73"/>
      <c r="DS673" s="73"/>
      <c r="DT673" s="73"/>
      <c r="DU673" s="73"/>
      <c r="DV673" s="73"/>
      <c r="DW673" s="73"/>
      <c r="DX673" s="73"/>
      <c r="DY673" s="73"/>
      <c r="DZ673" s="73"/>
      <c r="EA673" s="73"/>
      <c r="EB673" s="73"/>
      <c r="EC673" s="73"/>
      <c r="ED673" s="73"/>
      <c r="EE673" s="73"/>
      <c r="EF673" s="73"/>
      <c r="EG673" s="73"/>
      <c r="EH673" s="73"/>
      <c r="EI673" s="73"/>
      <c r="EJ673" s="73"/>
      <c r="EK673" s="73"/>
      <c r="EL673" s="73"/>
      <c r="EM673" s="73"/>
      <c r="EN673" s="73"/>
      <c r="EO673" s="73"/>
      <c r="EP673" s="73"/>
      <c r="EQ673" s="73"/>
      <c r="ER673" s="73"/>
      <c r="ES673" s="73"/>
      <c r="ET673" s="73"/>
      <c r="EU673" s="73"/>
      <c r="EV673" s="73"/>
      <c r="EW673" s="73"/>
      <c r="EX673" s="73"/>
      <c r="EY673" s="73"/>
      <c r="EZ673" s="73"/>
      <c r="FA673" s="73"/>
      <c r="FB673" s="73"/>
      <c r="FC673" s="73"/>
      <c r="FD673" s="73"/>
      <c r="FE673" s="73"/>
      <c r="FF673" s="73"/>
      <c r="FG673" s="73"/>
      <c r="FH673" s="73"/>
      <c r="FI673" s="73"/>
      <c r="FJ673" s="73"/>
      <c r="FK673" s="73"/>
      <c r="FL673" s="73"/>
      <c r="FM673" s="73"/>
      <c r="FN673" s="73"/>
      <c r="FO673" s="73"/>
      <c r="FP673" s="73"/>
      <c r="FQ673" s="73"/>
      <c r="FR673" s="73"/>
      <c r="FS673" s="73"/>
      <c r="FT673" s="73"/>
      <c r="FU673" s="73"/>
      <c r="FV673" s="73"/>
      <c r="FW673" s="73"/>
      <c r="FX673" s="73"/>
      <c r="FY673" s="73"/>
      <c r="FZ673" s="73"/>
      <c r="GA673" s="73"/>
      <c r="GB673" s="73"/>
      <c r="GC673" s="73"/>
      <c r="GD673" s="73"/>
      <c r="GE673" s="73"/>
      <c r="GF673" s="73"/>
      <c r="GG673" s="73"/>
      <c r="GH673" s="73"/>
      <c r="GI673" s="73"/>
      <c r="GJ673" s="73"/>
      <c r="GK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c r="JD673" s="73"/>
      <c r="JE673" s="73"/>
      <c r="JF673" s="73"/>
      <c r="JG673" s="73"/>
      <c r="JH673" s="73"/>
      <c r="JI673" s="73"/>
      <c r="JJ673" s="73"/>
      <c r="JK673" s="73"/>
      <c r="JL673" s="73"/>
      <c r="JM673" s="73"/>
      <c r="JN673" s="73"/>
      <c r="JO673" s="73"/>
      <c r="JP673" s="73"/>
      <c r="JQ673" s="73"/>
      <c r="JR673" s="73"/>
      <c r="JS673" s="73"/>
      <c r="JT673" s="73"/>
      <c r="JU673" s="73"/>
      <c r="JV673" s="73"/>
      <c r="JW673" s="73"/>
      <c r="JX673" s="73"/>
      <c r="JY673" s="73"/>
      <c r="JZ673" s="73"/>
      <c r="KA673" s="73"/>
      <c r="KB673" s="73"/>
      <c r="KC673" s="73"/>
      <c r="KD673" s="73"/>
      <c r="KE673" s="73"/>
      <c r="KF673" s="73"/>
      <c r="KG673" s="73"/>
    </row>
    <row r="674" spans="1:293" s="153" customFormat="1" x14ac:dyDescent="0.25">
      <c r="A674" s="233">
        <v>31</v>
      </c>
      <c r="B674" s="234" t="s">
        <v>1245</v>
      </c>
      <c r="C674" s="234"/>
      <c r="D674" s="235">
        <v>30068661</v>
      </c>
      <c r="E674" s="236" t="s">
        <v>725</v>
      </c>
      <c r="F674" s="244" t="s">
        <v>2469</v>
      </c>
      <c r="G674" s="238" t="s">
        <v>16</v>
      </c>
      <c r="H674" s="238" t="s">
        <v>726</v>
      </c>
      <c r="I674" s="238" t="s">
        <v>12</v>
      </c>
      <c r="J674" s="236" t="s">
        <v>45</v>
      </c>
      <c r="K674" s="236"/>
      <c r="L674" s="239">
        <v>300413000</v>
      </c>
      <c r="M674" s="239">
        <v>32412054</v>
      </c>
      <c r="N674" s="138">
        <v>237125000</v>
      </c>
      <c r="O674" s="138"/>
      <c r="P674" s="139">
        <v>0</v>
      </c>
      <c r="Q674" s="139">
        <v>0</v>
      </c>
      <c r="R674" s="139">
        <v>67500965</v>
      </c>
      <c r="S674" s="139">
        <v>40118343</v>
      </c>
      <c r="T674" s="139">
        <v>44655262</v>
      </c>
      <c r="U674" s="139">
        <v>68145620</v>
      </c>
      <c r="V674" s="139">
        <v>12774415</v>
      </c>
      <c r="W674" s="139">
        <v>0</v>
      </c>
      <c r="X674" s="139">
        <v>0</v>
      </c>
      <c r="Y674" s="140">
        <v>0</v>
      </c>
      <c r="Z674" s="140">
        <v>0</v>
      </c>
      <c r="AA674" s="140">
        <v>3927761</v>
      </c>
      <c r="AB674" s="139">
        <v>67500965</v>
      </c>
      <c r="AC674" s="139">
        <v>152919225</v>
      </c>
      <c r="AD674" s="139">
        <v>12774415</v>
      </c>
      <c r="AE674" s="141">
        <v>3927761</v>
      </c>
      <c r="AF674" s="141">
        <v>237122366</v>
      </c>
      <c r="AG674" s="139">
        <v>30878580</v>
      </c>
      <c r="AH674" s="241">
        <v>0.84161552263051198</v>
      </c>
      <c r="AI674" s="241" t="s">
        <v>1423</v>
      </c>
      <c r="AJ674" s="242">
        <v>41610</v>
      </c>
      <c r="AK674" s="242">
        <v>42185</v>
      </c>
      <c r="AL674" s="236" t="s">
        <v>727</v>
      </c>
      <c r="AM674" s="236" t="s">
        <v>728</v>
      </c>
      <c r="AN674" s="243" t="s">
        <v>729</v>
      </c>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c r="CA674" s="73"/>
      <c r="CB674" s="73"/>
      <c r="CC674" s="73"/>
      <c r="CD674" s="73"/>
      <c r="CE674" s="73"/>
      <c r="CF674" s="73"/>
      <c r="CG674" s="73"/>
      <c r="CH674" s="73"/>
      <c r="CI674" s="73"/>
      <c r="CJ674" s="73"/>
      <c r="CK674" s="73"/>
      <c r="CL674" s="73"/>
      <c r="CM674" s="73"/>
      <c r="CN674" s="73"/>
      <c r="CO674" s="73"/>
      <c r="CP674" s="73"/>
      <c r="CQ674" s="73"/>
      <c r="CR674" s="73"/>
      <c r="CS674" s="73"/>
      <c r="CT674" s="73"/>
      <c r="CU674" s="73"/>
      <c r="CV674" s="73"/>
      <c r="CW674" s="73"/>
      <c r="CX674" s="73"/>
      <c r="CY674" s="73"/>
      <c r="CZ674" s="73"/>
      <c r="DA674" s="73"/>
      <c r="DB674" s="73"/>
      <c r="DC674" s="73"/>
      <c r="DD674" s="73"/>
      <c r="DE674" s="73"/>
      <c r="DF674" s="73"/>
      <c r="DG674" s="73"/>
      <c r="DH674" s="73"/>
      <c r="DI674" s="73"/>
      <c r="DJ674" s="73"/>
      <c r="DK674" s="73"/>
      <c r="DL674" s="73"/>
      <c r="DM674" s="73"/>
      <c r="DN674" s="73"/>
      <c r="DO674" s="73"/>
      <c r="DP674" s="73"/>
      <c r="DQ674" s="73"/>
      <c r="DR674" s="73"/>
      <c r="DS674" s="73"/>
      <c r="DT674" s="73"/>
      <c r="DU674" s="73"/>
      <c r="DV674" s="73"/>
      <c r="DW674" s="73"/>
      <c r="DX674" s="73"/>
      <c r="DY674" s="73"/>
      <c r="DZ674" s="73"/>
      <c r="EA674" s="73"/>
      <c r="EB674" s="73"/>
      <c r="EC674" s="73"/>
      <c r="ED674" s="73"/>
      <c r="EE674" s="73"/>
      <c r="EF674" s="73"/>
      <c r="EG674" s="73"/>
      <c r="EH674" s="73"/>
      <c r="EI674" s="73"/>
      <c r="EJ674" s="73"/>
      <c r="EK674" s="73"/>
      <c r="EL674" s="73"/>
      <c r="EM674" s="73"/>
      <c r="EN674" s="73"/>
      <c r="EO674" s="73"/>
      <c r="EP674" s="73"/>
      <c r="EQ674" s="73"/>
      <c r="ER674" s="73"/>
      <c r="ES674" s="73"/>
      <c r="ET674" s="73"/>
      <c r="EU674" s="73"/>
      <c r="EV674" s="73"/>
      <c r="EW674" s="73"/>
      <c r="EX674" s="73"/>
      <c r="EY674" s="73"/>
      <c r="EZ674" s="73"/>
      <c r="FA674" s="73"/>
      <c r="FB674" s="73"/>
      <c r="FC674" s="73"/>
      <c r="FD674" s="73"/>
      <c r="FE674" s="73"/>
      <c r="FF674" s="73"/>
      <c r="FG674" s="73"/>
      <c r="FH674" s="73"/>
      <c r="FI674" s="73"/>
      <c r="FJ674" s="73"/>
      <c r="FK674" s="73"/>
      <c r="FL674" s="73"/>
      <c r="FM674" s="73"/>
      <c r="FN674" s="73"/>
      <c r="FO674" s="73"/>
      <c r="FP674" s="73"/>
      <c r="FQ674" s="73"/>
      <c r="FR674" s="73"/>
      <c r="FS674" s="73"/>
      <c r="FT674" s="73"/>
      <c r="FU674" s="73"/>
      <c r="FV674" s="73"/>
      <c r="FW674" s="73"/>
      <c r="FX674" s="73"/>
      <c r="FY674" s="73"/>
      <c r="FZ674" s="73"/>
      <c r="GA674" s="73"/>
      <c r="GB674" s="73"/>
      <c r="GC674" s="73"/>
      <c r="GD674" s="73"/>
      <c r="GE674" s="73"/>
      <c r="GF674" s="73"/>
      <c r="GG674" s="73"/>
      <c r="GH674" s="73"/>
      <c r="GI674" s="73"/>
      <c r="GJ674" s="73"/>
      <c r="GK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c r="JD674" s="73"/>
      <c r="JE674" s="73"/>
      <c r="JF674" s="73"/>
      <c r="JG674" s="73"/>
      <c r="JH674" s="73"/>
      <c r="JI674" s="73"/>
      <c r="JJ674" s="73"/>
      <c r="JK674" s="73"/>
      <c r="JL674" s="73"/>
      <c r="JM674" s="73"/>
      <c r="JN674" s="73"/>
      <c r="JO674" s="73"/>
      <c r="JP674" s="73"/>
      <c r="JQ674" s="73"/>
      <c r="JR674" s="73"/>
      <c r="JS674" s="73"/>
      <c r="JT674" s="73"/>
      <c r="JU674" s="73"/>
      <c r="JV674" s="73"/>
      <c r="JW674" s="73"/>
      <c r="JX674" s="73"/>
      <c r="JY674" s="73"/>
      <c r="JZ674" s="73"/>
      <c r="KA674" s="73"/>
      <c r="KB674" s="73"/>
      <c r="KC674" s="73"/>
      <c r="KD674" s="73"/>
      <c r="KE674" s="73"/>
      <c r="KF674" s="73"/>
      <c r="KG674" s="73"/>
    </row>
    <row r="675" spans="1:293" s="153" customFormat="1" x14ac:dyDescent="0.25">
      <c r="A675" s="233">
        <v>31</v>
      </c>
      <c r="B675" s="234" t="s">
        <v>1245</v>
      </c>
      <c r="C675" s="234"/>
      <c r="D675" s="235">
        <v>30069292</v>
      </c>
      <c r="E675" s="236" t="s">
        <v>501</v>
      </c>
      <c r="F675" s="244" t="s">
        <v>2469</v>
      </c>
      <c r="G675" s="238" t="s">
        <v>16</v>
      </c>
      <c r="H675" s="238" t="s">
        <v>1573</v>
      </c>
      <c r="I675" s="238" t="s">
        <v>108</v>
      </c>
      <c r="J675" s="236" t="s">
        <v>45</v>
      </c>
      <c r="K675" s="236"/>
      <c r="L675" s="239">
        <v>6273661000</v>
      </c>
      <c r="M675" s="239">
        <v>3515185094</v>
      </c>
      <c r="N675" s="138">
        <v>2125302000</v>
      </c>
      <c r="O675" s="138"/>
      <c r="P675" s="139">
        <v>0</v>
      </c>
      <c r="Q675" s="139">
        <v>0</v>
      </c>
      <c r="R675" s="139">
        <v>851224978</v>
      </c>
      <c r="S675" s="139">
        <v>951301928</v>
      </c>
      <c r="T675" s="139">
        <v>0</v>
      </c>
      <c r="U675" s="139">
        <v>322473168</v>
      </c>
      <c r="V675" s="139"/>
      <c r="W675" s="139"/>
      <c r="X675" s="139"/>
      <c r="Y675" s="140">
        <v>0</v>
      </c>
      <c r="Z675" s="140">
        <v>0</v>
      </c>
      <c r="AA675" s="140">
        <v>0</v>
      </c>
      <c r="AB675" s="139">
        <v>851224978</v>
      </c>
      <c r="AC675" s="139">
        <v>1273775096</v>
      </c>
      <c r="AD675" s="139">
        <v>0</v>
      </c>
      <c r="AE675" s="141">
        <v>0</v>
      </c>
      <c r="AF675" s="141">
        <v>2125000074</v>
      </c>
      <c r="AG675" s="139">
        <v>633475832</v>
      </c>
      <c r="AH675" s="241">
        <v>0.95248331064223302</v>
      </c>
      <c r="AI675" s="241" t="s">
        <v>1423</v>
      </c>
      <c r="AJ675" s="242">
        <v>41393</v>
      </c>
      <c r="AK675" s="242">
        <v>42369</v>
      </c>
      <c r="AL675" s="236" t="s">
        <v>502</v>
      </c>
      <c r="AM675" s="236" t="s">
        <v>503</v>
      </c>
      <c r="AN675" s="243" t="s">
        <v>478</v>
      </c>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c r="CA675" s="73"/>
      <c r="CB675" s="73"/>
      <c r="CC675" s="73"/>
      <c r="CD675" s="73"/>
      <c r="CE675" s="73"/>
      <c r="CF675" s="73"/>
      <c r="CG675" s="73"/>
      <c r="CH675" s="73"/>
      <c r="CI675" s="73"/>
      <c r="CJ675" s="73"/>
      <c r="CK675" s="73"/>
      <c r="CL675" s="73"/>
      <c r="CM675" s="73"/>
      <c r="CN675" s="73"/>
      <c r="CO675" s="73"/>
      <c r="CP675" s="73"/>
      <c r="CQ675" s="73"/>
      <c r="CR675" s="73"/>
      <c r="CS675" s="73"/>
      <c r="CT675" s="73"/>
      <c r="CU675" s="73"/>
      <c r="CV675" s="73"/>
      <c r="CW675" s="73"/>
      <c r="CX675" s="73"/>
      <c r="CY675" s="73"/>
      <c r="CZ675" s="73"/>
      <c r="DA675" s="73"/>
      <c r="DB675" s="73"/>
      <c r="DC675" s="73"/>
      <c r="DD675" s="73"/>
      <c r="DE675" s="73"/>
      <c r="DF675" s="73"/>
      <c r="DG675" s="73"/>
      <c r="DH675" s="73"/>
      <c r="DI675" s="73"/>
      <c r="DJ675" s="73"/>
      <c r="DK675" s="73"/>
      <c r="DL675" s="73"/>
      <c r="DM675" s="73"/>
      <c r="DN675" s="73"/>
      <c r="DO675" s="73"/>
      <c r="DP675" s="73"/>
      <c r="DQ675" s="73"/>
      <c r="DR675" s="73"/>
      <c r="DS675" s="73"/>
      <c r="DT675" s="73"/>
      <c r="DU675" s="73"/>
      <c r="DV675" s="73"/>
      <c r="DW675" s="73"/>
      <c r="DX675" s="73"/>
      <c r="DY675" s="73"/>
      <c r="DZ675" s="73"/>
      <c r="EA675" s="73"/>
      <c r="EB675" s="73"/>
      <c r="EC675" s="73"/>
      <c r="ED675" s="73"/>
      <c r="EE675" s="73"/>
      <c r="EF675" s="73"/>
      <c r="EG675" s="73"/>
      <c r="EH675" s="73"/>
      <c r="EI675" s="73"/>
      <c r="EJ675" s="73"/>
      <c r="EK675" s="73"/>
      <c r="EL675" s="73"/>
      <c r="EM675" s="73"/>
      <c r="EN675" s="73"/>
      <c r="EO675" s="73"/>
      <c r="EP675" s="73"/>
      <c r="EQ675" s="73"/>
      <c r="ER675" s="73"/>
      <c r="ES675" s="73"/>
      <c r="ET675" s="73"/>
      <c r="EU675" s="73"/>
      <c r="EV675" s="73"/>
      <c r="EW675" s="73"/>
      <c r="EX675" s="73"/>
      <c r="EY675" s="73"/>
      <c r="EZ675" s="73"/>
      <c r="FA675" s="73"/>
      <c r="FB675" s="73"/>
      <c r="FC675" s="73"/>
      <c r="FD675" s="73"/>
      <c r="FE675" s="73"/>
      <c r="FF675" s="73"/>
      <c r="FG675" s="73"/>
      <c r="FH675" s="73"/>
      <c r="FI675" s="73"/>
      <c r="FJ675" s="73"/>
      <c r="FK675" s="73"/>
      <c r="FL675" s="73"/>
      <c r="FM675" s="73"/>
      <c r="FN675" s="73"/>
      <c r="FO675" s="73"/>
      <c r="FP675" s="73"/>
      <c r="FQ675" s="73"/>
      <c r="FR675" s="73"/>
      <c r="FS675" s="73"/>
      <c r="FT675" s="73"/>
      <c r="FU675" s="73"/>
      <c r="FV675" s="73"/>
      <c r="FW675" s="73"/>
      <c r="FX675" s="73"/>
      <c r="FY675" s="73"/>
      <c r="FZ675" s="73"/>
      <c r="GA675" s="73"/>
      <c r="GB675" s="73"/>
      <c r="GC675" s="73"/>
      <c r="GD675" s="73"/>
      <c r="GE675" s="73"/>
      <c r="GF675" s="73"/>
      <c r="GG675" s="73"/>
      <c r="GH675" s="73"/>
      <c r="GI675" s="73"/>
      <c r="GJ675" s="73"/>
      <c r="GK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c r="JD675" s="73"/>
      <c r="JE675" s="73"/>
      <c r="JF675" s="73"/>
      <c r="JG675" s="73"/>
      <c r="JH675" s="73"/>
      <c r="JI675" s="73"/>
      <c r="JJ675" s="73"/>
      <c r="JK675" s="73"/>
      <c r="JL675" s="73"/>
      <c r="JM675" s="73"/>
      <c r="JN675" s="73"/>
      <c r="JO675" s="73"/>
      <c r="JP675" s="73"/>
      <c r="JQ675" s="73"/>
      <c r="JR675" s="73"/>
      <c r="JS675" s="73"/>
      <c r="JT675" s="73"/>
      <c r="JU675" s="73"/>
      <c r="JV675" s="73"/>
      <c r="JW675" s="73"/>
      <c r="JX675" s="73"/>
      <c r="JY675" s="73"/>
      <c r="JZ675" s="73"/>
      <c r="KA675" s="73"/>
      <c r="KB675" s="73"/>
      <c r="KC675" s="73"/>
      <c r="KD675" s="73"/>
      <c r="KE675" s="73"/>
      <c r="KF675" s="73"/>
      <c r="KG675" s="73"/>
    </row>
    <row r="676" spans="1:293" s="153" customFormat="1" x14ac:dyDescent="0.25">
      <c r="A676" s="233">
        <v>31</v>
      </c>
      <c r="B676" s="234" t="s">
        <v>1245</v>
      </c>
      <c r="C676" s="234"/>
      <c r="D676" s="235">
        <v>30070585</v>
      </c>
      <c r="E676" s="236" t="s">
        <v>828</v>
      </c>
      <c r="F676" s="244" t="s">
        <v>2469</v>
      </c>
      <c r="G676" s="238" t="s">
        <v>16</v>
      </c>
      <c r="H676" s="238" t="s">
        <v>3096</v>
      </c>
      <c r="I676" s="238" t="s">
        <v>12</v>
      </c>
      <c r="J676" s="236" t="s">
        <v>45</v>
      </c>
      <c r="K676" s="236"/>
      <c r="L676" s="239">
        <v>1162017000</v>
      </c>
      <c r="M676" s="239">
        <v>1019422958</v>
      </c>
      <c r="N676" s="138">
        <v>1904000</v>
      </c>
      <c r="O676" s="138"/>
      <c r="P676" s="139">
        <v>0</v>
      </c>
      <c r="Q676" s="139">
        <v>0</v>
      </c>
      <c r="R676" s="139">
        <v>0</v>
      </c>
      <c r="S676" s="139">
        <v>0</v>
      </c>
      <c r="T676" s="139">
        <v>1904000</v>
      </c>
      <c r="U676" s="139">
        <v>0</v>
      </c>
      <c r="V676" s="139"/>
      <c r="W676" s="139"/>
      <c r="X676" s="139"/>
      <c r="Y676" s="140">
        <v>0</v>
      </c>
      <c r="Z676" s="140">
        <v>0</v>
      </c>
      <c r="AA676" s="140">
        <v>0</v>
      </c>
      <c r="AB676" s="139">
        <v>0</v>
      </c>
      <c r="AC676" s="139">
        <v>1904000</v>
      </c>
      <c r="AD676" s="139">
        <v>0</v>
      </c>
      <c r="AE676" s="141">
        <v>0</v>
      </c>
      <c r="AF676" s="141">
        <v>1904000</v>
      </c>
      <c r="AG676" s="139">
        <v>140690042</v>
      </c>
      <c r="AH676" s="241">
        <v>0.87892600366431817</v>
      </c>
      <c r="AI676" s="241" t="s">
        <v>1423</v>
      </c>
      <c r="AJ676" s="242">
        <v>40695</v>
      </c>
      <c r="AK676" s="242">
        <v>42185</v>
      </c>
      <c r="AL676" s="236" t="s">
        <v>829</v>
      </c>
      <c r="AM676" s="236" t="s">
        <v>830</v>
      </c>
      <c r="AN676" s="243" t="s">
        <v>806</v>
      </c>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c r="CA676" s="73"/>
      <c r="CB676" s="73"/>
      <c r="CC676" s="73"/>
      <c r="CD676" s="73"/>
      <c r="CE676" s="73"/>
      <c r="CF676" s="73"/>
      <c r="CG676" s="73"/>
      <c r="CH676" s="73"/>
      <c r="CI676" s="73"/>
      <c r="CJ676" s="73"/>
      <c r="CK676" s="73"/>
      <c r="CL676" s="73"/>
      <c r="CM676" s="73"/>
      <c r="CN676" s="73"/>
      <c r="CO676" s="73"/>
      <c r="CP676" s="73"/>
      <c r="CQ676" s="73"/>
      <c r="CR676" s="73"/>
      <c r="CS676" s="73"/>
      <c r="CT676" s="73"/>
      <c r="CU676" s="73"/>
      <c r="CV676" s="73"/>
      <c r="CW676" s="73"/>
      <c r="CX676" s="73"/>
      <c r="CY676" s="73"/>
      <c r="CZ676" s="73"/>
      <c r="DA676" s="73"/>
      <c r="DB676" s="73"/>
      <c r="DC676" s="73"/>
      <c r="DD676" s="73"/>
      <c r="DE676" s="73"/>
      <c r="DF676" s="73"/>
      <c r="DG676" s="73"/>
      <c r="DH676" s="73"/>
      <c r="DI676" s="73"/>
      <c r="DJ676" s="73"/>
      <c r="DK676" s="73"/>
      <c r="DL676" s="73"/>
      <c r="DM676" s="73"/>
      <c r="DN676" s="73"/>
      <c r="DO676" s="73"/>
      <c r="DP676" s="73"/>
      <c r="DQ676" s="73"/>
      <c r="DR676" s="73"/>
      <c r="DS676" s="73"/>
      <c r="DT676" s="73"/>
      <c r="DU676" s="73"/>
      <c r="DV676" s="73"/>
      <c r="DW676" s="73"/>
      <c r="DX676" s="73"/>
      <c r="DY676" s="73"/>
      <c r="DZ676" s="73"/>
      <c r="EA676" s="73"/>
      <c r="EB676" s="73"/>
      <c r="EC676" s="73"/>
      <c r="ED676" s="73"/>
      <c r="EE676" s="73"/>
      <c r="EF676" s="73"/>
      <c r="EG676" s="73"/>
      <c r="EH676" s="73"/>
      <c r="EI676" s="73"/>
      <c r="EJ676" s="73"/>
      <c r="EK676" s="73"/>
      <c r="EL676" s="73"/>
      <c r="EM676" s="73"/>
      <c r="EN676" s="73"/>
      <c r="EO676" s="73"/>
      <c r="EP676" s="73"/>
      <c r="EQ676" s="73"/>
      <c r="ER676" s="73"/>
      <c r="ES676" s="73"/>
      <c r="ET676" s="73"/>
      <c r="EU676" s="73"/>
      <c r="EV676" s="73"/>
      <c r="EW676" s="73"/>
      <c r="EX676" s="73"/>
      <c r="EY676" s="73"/>
      <c r="EZ676" s="73"/>
      <c r="FA676" s="73"/>
      <c r="FB676" s="73"/>
      <c r="FC676" s="73"/>
      <c r="FD676" s="73"/>
      <c r="FE676" s="73"/>
      <c r="FF676" s="73"/>
      <c r="FG676" s="73"/>
      <c r="FH676" s="73"/>
      <c r="FI676" s="73"/>
      <c r="FJ676" s="73"/>
      <c r="FK676" s="73"/>
      <c r="FL676" s="73"/>
      <c r="FM676" s="73"/>
      <c r="FN676" s="73"/>
      <c r="FO676" s="73"/>
      <c r="FP676" s="73"/>
      <c r="FQ676" s="73"/>
      <c r="FR676" s="73"/>
      <c r="FS676" s="73"/>
      <c r="FT676" s="73"/>
      <c r="FU676" s="73"/>
      <c r="FV676" s="73"/>
      <c r="FW676" s="73"/>
      <c r="FX676" s="73"/>
      <c r="FY676" s="73"/>
      <c r="FZ676" s="73"/>
      <c r="GA676" s="73"/>
      <c r="GB676" s="73"/>
      <c r="GC676" s="73"/>
      <c r="GD676" s="73"/>
      <c r="GE676" s="73"/>
      <c r="GF676" s="73"/>
      <c r="GG676" s="73"/>
      <c r="GH676" s="73"/>
      <c r="GI676" s="73"/>
      <c r="GJ676" s="73"/>
      <c r="GK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c r="JD676" s="73"/>
      <c r="JE676" s="73"/>
      <c r="JF676" s="73"/>
      <c r="JG676" s="73"/>
      <c r="JH676" s="73"/>
      <c r="JI676" s="73"/>
      <c r="JJ676" s="73"/>
      <c r="JK676" s="73"/>
      <c r="JL676" s="73"/>
      <c r="JM676" s="73"/>
      <c r="JN676" s="73"/>
      <c r="JO676" s="73"/>
      <c r="JP676" s="73"/>
      <c r="JQ676" s="73"/>
      <c r="JR676" s="73"/>
      <c r="JS676" s="73"/>
      <c r="JT676" s="73"/>
      <c r="JU676" s="73"/>
      <c r="JV676" s="73"/>
      <c r="JW676" s="73"/>
      <c r="JX676" s="73"/>
      <c r="JY676" s="73"/>
      <c r="JZ676" s="73"/>
      <c r="KA676" s="73"/>
      <c r="KB676" s="73"/>
      <c r="KC676" s="73"/>
      <c r="KD676" s="73"/>
      <c r="KE676" s="73"/>
      <c r="KF676" s="73"/>
      <c r="KG676" s="73"/>
    </row>
    <row r="677" spans="1:293" s="153" customFormat="1" x14ac:dyDescent="0.25">
      <c r="A677" s="233">
        <v>31</v>
      </c>
      <c r="B677" s="234" t="s">
        <v>1245</v>
      </c>
      <c r="C677" s="234"/>
      <c r="D677" s="235">
        <v>30072450</v>
      </c>
      <c r="E677" s="236" t="s">
        <v>354</v>
      </c>
      <c r="F677" s="244" t="s">
        <v>2469</v>
      </c>
      <c r="G677" s="238" t="s">
        <v>16</v>
      </c>
      <c r="H677" s="238" t="s">
        <v>244</v>
      </c>
      <c r="I677" s="238" t="s">
        <v>12</v>
      </c>
      <c r="J677" s="236" t="s">
        <v>45</v>
      </c>
      <c r="K677" s="236"/>
      <c r="L677" s="239">
        <v>1098044000</v>
      </c>
      <c r="M677" s="239">
        <v>12440000</v>
      </c>
      <c r="N677" s="138">
        <v>942906000</v>
      </c>
      <c r="O677" s="138"/>
      <c r="P677" s="139">
        <v>0</v>
      </c>
      <c r="Q677" s="139">
        <v>0</v>
      </c>
      <c r="R677" s="139">
        <v>0</v>
      </c>
      <c r="S677" s="139">
        <v>0</v>
      </c>
      <c r="T677" s="139">
        <v>0</v>
      </c>
      <c r="U677" s="139">
        <v>199269404</v>
      </c>
      <c r="V677" s="139">
        <v>27326518</v>
      </c>
      <c r="W677" s="139">
        <v>0</v>
      </c>
      <c r="X677" s="139">
        <v>272123293</v>
      </c>
      <c r="Y677" s="140">
        <v>158381087</v>
      </c>
      <c r="Z677" s="140">
        <v>0</v>
      </c>
      <c r="AA677" s="140">
        <v>285804727</v>
      </c>
      <c r="AB677" s="139">
        <v>0</v>
      </c>
      <c r="AC677" s="139">
        <v>199269404</v>
      </c>
      <c r="AD677" s="139">
        <v>299449811</v>
      </c>
      <c r="AE677" s="141">
        <v>444185814</v>
      </c>
      <c r="AF677" s="141">
        <v>942905029</v>
      </c>
      <c r="AG677" s="139">
        <v>142698971</v>
      </c>
      <c r="AH677" s="241">
        <v>0.20817869336060416</v>
      </c>
      <c r="AI677" s="241" t="s">
        <v>1416</v>
      </c>
      <c r="AJ677" s="242">
        <v>41712</v>
      </c>
      <c r="AK677" s="242">
        <v>42369</v>
      </c>
      <c r="AL677" s="236" t="s">
        <v>355</v>
      </c>
      <c r="AM677" s="236" t="s">
        <v>356</v>
      </c>
      <c r="AN677" s="243" t="s">
        <v>257</v>
      </c>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c r="CA677" s="73"/>
      <c r="CB677" s="73"/>
      <c r="CC677" s="73"/>
      <c r="CD677" s="73"/>
      <c r="CE677" s="73"/>
      <c r="CF677" s="73"/>
      <c r="CG677" s="73"/>
      <c r="CH677" s="73"/>
      <c r="CI677" s="73"/>
      <c r="CJ677" s="73"/>
      <c r="CK677" s="73"/>
      <c r="CL677" s="73"/>
      <c r="CM677" s="73"/>
      <c r="CN677" s="73"/>
      <c r="CO677" s="73"/>
      <c r="CP677" s="73"/>
      <c r="CQ677" s="73"/>
      <c r="CR677" s="73"/>
      <c r="CS677" s="73"/>
      <c r="CT677" s="73"/>
      <c r="CU677" s="73"/>
      <c r="CV677" s="73"/>
      <c r="CW677" s="73"/>
      <c r="CX677" s="73"/>
      <c r="CY677" s="73"/>
      <c r="CZ677" s="73"/>
      <c r="DA677" s="73"/>
      <c r="DB677" s="73"/>
      <c r="DC677" s="73"/>
      <c r="DD677" s="73"/>
      <c r="DE677" s="73"/>
      <c r="DF677" s="73"/>
      <c r="DG677" s="73"/>
      <c r="DH677" s="73"/>
      <c r="DI677" s="73"/>
      <c r="DJ677" s="73"/>
      <c r="DK677" s="73"/>
      <c r="DL677" s="73"/>
      <c r="DM677" s="73"/>
      <c r="DN677" s="73"/>
      <c r="DO677" s="73"/>
      <c r="DP677" s="73"/>
      <c r="DQ677" s="73"/>
      <c r="DR677" s="73"/>
      <c r="DS677" s="73"/>
      <c r="DT677" s="73"/>
      <c r="DU677" s="73"/>
      <c r="DV677" s="73"/>
      <c r="DW677" s="73"/>
      <c r="DX677" s="73"/>
      <c r="DY677" s="73"/>
      <c r="DZ677" s="73"/>
      <c r="EA677" s="73"/>
      <c r="EB677" s="73"/>
      <c r="EC677" s="73"/>
      <c r="ED677" s="73"/>
      <c r="EE677" s="73"/>
      <c r="EF677" s="73"/>
      <c r="EG677" s="73"/>
      <c r="EH677" s="73"/>
      <c r="EI677" s="73"/>
      <c r="EJ677" s="73"/>
      <c r="EK677" s="73"/>
      <c r="EL677" s="73"/>
      <c r="EM677" s="73"/>
      <c r="EN677" s="73"/>
      <c r="EO677" s="73"/>
      <c r="EP677" s="73"/>
      <c r="EQ677" s="73"/>
      <c r="ER677" s="73"/>
      <c r="ES677" s="73"/>
      <c r="ET677" s="73"/>
      <c r="EU677" s="73"/>
      <c r="EV677" s="73"/>
      <c r="EW677" s="73"/>
      <c r="EX677" s="73"/>
      <c r="EY677" s="73"/>
      <c r="EZ677" s="73"/>
      <c r="FA677" s="73"/>
      <c r="FB677" s="73"/>
      <c r="FC677" s="73"/>
      <c r="FD677" s="73"/>
      <c r="FE677" s="73"/>
      <c r="FF677" s="73"/>
      <c r="FG677" s="73"/>
      <c r="FH677" s="73"/>
      <c r="FI677" s="73"/>
      <c r="FJ677" s="73"/>
      <c r="FK677" s="73"/>
      <c r="FL677" s="73"/>
      <c r="FM677" s="73"/>
      <c r="FN677" s="73"/>
      <c r="FO677" s="73"/>
      <c r="FP677" s="73"/>
      <c r="FQ677" s="73"/>
      <c r="FR677" s="73"/>
      <c r="FS677" s="73"/>
      <c r="FT677" s="73"/>
      <c r="FU677" s="73"/>
      <c r="FV677" s="73"/>
      <c r="FW677" s="73"/>
      <c r="FX677" s="73"/>
      <c r="FY677" s="73"/>
      <c r="FZ677" s="73"/>
      <c r="GA677" s="73"/>
      <c r="GB677" s="73"/>
      <c r="GC677" s="73"/>
      <c r="GD677" s="73"/>
      <c r="GE677" s="73"/>
      <c r="GF677" s="73"/>
      <c r="GG677" s="73"/>
      <c r="GH677" s="73"/>
      <c r="GI677" s="73"/>
      <c r="GJ677" s="73"/>
      <c r="GK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c r="JD677" s="73"/>
      <c r="JE677" s="73"/>
      <c r="JF677" s="73"/>
      <c r="JG677" s="73"/>
      <c r="JH677" s="73"/>
      <c r="JI677" s="73"/>
      <c r="JJ677" s="73"/>
      <c r="JK677" s="73"/>
      <c r="JL677" s="73"/>
      <c r="JM677" s="73"/>
      <c r="JN677" s="73"/>
      <c r="JO677" s="73"/>
      <c r="JP677" s="73"/>
      <c r="JQ677" s="73"/>
      <c r="JR677" s="73"/>
      <c r="JS677" s="73"/>
      <c r="JT677" s="73"/>
      <c r="JU677" s="73"/>
      <c r="JV677" s="73"/>
      <c r="JW677" s="73"/>
      <c r="JX677" s="73"/>
      <c r="JY677" s="73"/>
      <c r="JZ677" s="73"/>
      <c r="KA677" s="73"/>
      <c r="KB677" s="73"/>
      <c r="KC677" s="73"/>
      <c r="KD677" s="73"/>
      <c r="KE677" s="73"/>
      <c r="KF677" s="73"/>
      <c r="KG677" s="73"/>
    </row>
    <row r="678" spans="1:293" s="153" customFormat="1" x14ac:dyDescent="0.25">
      <c r="A678" s="233">
        <v>31</v>
      </c>
      <c r="B678" s="234" t="s">
        <v>1245</v>
      </c>
      <c r="C678" s="234"/>
      <c r="D678" s="235">
        <v>30072593</v>
      </c>
      <c r="E678" s="236" t="s">
        <v>1070</v>
      </c>
      <c r="F678" s="244" t="s">
        <v>2469</v>
      </c>
      <c r="G678" s="238" t="s">
        <v>16</v>
      </c>
      <c r="H678" s="238" t="s">
        <v>166</v>
      </c>
      <c r="I678" s="238" t="s">
        <v>12</v>
      </c>
      <c r="J678" s="236" t="s">
        <v>45</v>
      </c>
      <c r="K678" s="236"/>
      <c r="L678" s="239">
        <v>995659789</v>
      </c>
      <c r="M678" s="239">
        <v>215753789</v>
      </c>
      <c r="N678" s="138">
        <v>766684000</v>
      </c>
      <c r="O678" s="138"/>
      <c r="P678" s="139">
        <v>0</v>
      </c>
      <c r="Q678" s="139">
        <v>0</v>
      </c>
      <c r="R678" s="139">
        <v>49214498</v>
      </c>
      <c r="S678" s="139">
        <v>164592171</v>
      </c>
      <c r="T678" s="139">
        <v>122280570</v>
      </c>
      <c r="U678" s="139">
        <v>65971417</v>
      </c>
      <c r="V678" s="139">
        <v>75136134</v>
      </c>
      <c r="W678" s="139">
        <v>31034282</v>
      </c>
      <c r="X678" s="139">
        <v>124365245</v>
      </c>
      <c r="Y678" s="140">
        <v>59180809</v>
      </c>
      <c r="Z678" s="140">
        <v>1500000</v>
      </c>
      <c r="AA678" s="140">
        <v>73407029</v>
      </c>
      <c r="AB678" s="139">
        <v>49214498</v>
      </c>
      <c r="AC678" s="139">
        <v>352844158</v>
      </c>
      <c r="AD678" s="139">
        <v>230535661</v>
      </c>
      <c r="AE678" s="141">
        <v>134087838</v>
      </c>
      <c r="AF678" s="141">
        <v>766682155</v>
      </c>
      <c r="AG678" s="139">
        <v>13223845</v>
      </c>
      <c r="AH678" s="241">
        <v>0.62050557010091323</v>
      </c>
      <c r="AI678" s="241" t="s">
        <v>1423</v>
      </c>
      <c r="AJ678" s="242">
        <v>40548</v>
      </c>
      <c r="AK678" s="242">
        <v>42185</v>
      </c>
      <c r="AL678" s="236" t="s">
        <v>1071</v>
      </c>
      <c r="AM678" s="236" t="s">
        <v>1072</v>
      </c>
      <c r="AN678" s="243" t="s">
        <v>1066</v>
      </c>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c r="CA678" s="73"/>
      <c r="CB678" s="73"/>
      <c r="CC678" s="73"/>
      <c r="CD678" s="73"/>
      <c r="CE678" s="73"/>
      <c r="CF678" s="73"/>
      <c r="CG678" s="73"/>
      <c r="CH678" s="73"/>
      <c r="CI678" s="73"/>
      <c r="CJ678" s="73"/>
      <c r="CK678" s="73"/>
      <c r="CL678" s="73"/>
      <c r="CM678" s="73"/>
      <c r="CN678" s="73"/>
      <c r="CO678" s="73"/>
      <c r="CP678" s="73"/>
      <c r="CQ678" s="73"/>
      <c r="CR678" s="73"/>
      <c r="CS678" s="73"/>
      <c r="CT678" s="73"/>
      <c r="CU678" s="73"/>
      <c r="CV678" s="73"/>
      <c r="CW678" s="73"/>
      <c r="CX678" s="73"/>
      <c r="CY678" s="73"/>
      <c r="CZ678" s="73"/>
      <c r="DA678" s="73"/>
      <c r="DB678" s="73"/>
      <c r="DC678" s="73"/>
      <c r="DD678" s="73"/>
      <c r="DE678" s="73"/>
      <c r="DF678" s="73"/>
      <c r="DG678" s="73"/>
      <c r="DH678" s="73"/>
      <c r="DI678" s="73"/>
      <c r="DJ678" s="73"/>
      <c r="DK678" s="73"/>
      <c r="DL678" s="73"/>
      <c r="DM678" s="73"/>
      <c r="DN678" s="73"/>
      <c r="DO678" s="73"/>
      <c r="DP678" s="73"/>
      <c r="DQ678" s="73"/>
      <c r="DR678" s="73"/>
      <c r="DS678" s="73"/>
      <c r="DT678" s="73"/>
      <c r="DU678" s="73"/>
      <c r="DV678" s="73"/>
      <c r="DW678" s="73"/>
      <c r="DX678" s="73"/>
      <c r="DY678" s="73"/>
      <c r="DZ678" s="73"/>
      <c r="EA678" s="73"/>
      <c r="EB678" s="73"/>
      <c r="EC678" s="73"/>
      <c r="ED678" s="73"/>
      <c r="EE678" s="73"/>
      <c r="EF678" s="73"/>
      <c r="EG678" s="73"/>
      <c r="EH678" s="73"/>
      <c r="EI678" s="73"/>
      <c r="EJ678" s="73"/>
      <c r="EK678" s="73"/>
      <c r="EL678" s="73"/>
      <c r="EM678" s="73"/>
      <c r="EN678" s="73"/>
      <c r="EO678" s="73"/>
      <c r="EP678" s="73"/>
      <c r="EQ678" s="73"/>
      <c r="ER678" s="73"/>
      <c r="ES678" s="73"/>
      <c r="ET678" s="73"/>
      <c r="EU678" s="73"/>
      <c r="EV678" s="73"/>
      <c r="EW678" s="73"/>
      <c r="EX678" s="73"/>
      <c r="EY678" s="73"/>
      <c r="EZ678" s="73"/>
      <c r="FA678" s="73"/>
      <c r="FB678" s="73"/>
      <c r="FC678" s="73"/>
      <c r="FD678" s="73"/>
      <c r="FE678" s="73"/>
      <c r="FF678" s="73"/>
      <c r="FG678" s="73"/>
      <c r="FH678" s="73"/>
      <c r="FI678" s="73"/>
      <c r="FJ678" s="73"/>
      <c r="FK678" s="73"/>
      <c r="FL678" s="73"/>
      <c r="FM678" s="73"/>
      <c r="FN678" s="73"/>
      <c r="FO678" s="73"/>
      <c r="FP678" s="73"/>
      <c r="FQ678" s="73"/>
      <c r="FR678" s="73"/>
      <c r="FS678" s="73"/>
      <c r="FT678" s="73"/>
      <c r="FU678" s="73"/>
      <c r="FV678" s="73"/>
      <c r="FW678" s="73"/>
      <c r="FX678" s="73"/>
      <c r="FY678" s="73"/>
      <c r="FZ678" s="73"/>
      <c r="GA678" s="73"/>
      <c r="GB678" s="73"/>
      <c r="GC678" s="73"/>
      <c r="GD678" s="73"/>
      <c r="GE678" s="73"/>
      <c r="GF678" s="73"/>
      <c r="GG678" s="73"/>
      <c r="GH678" s="73"/>
      <c r="GI678" s="73"/>
      <c r="GJ678" s="73"/>
      <c r="GK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c r="JD678" s="73"/>
      <c r="JE678" s="73"/>
      <c r="JF678" s="73"/>
      <c r="JG678" s="73"/>
      <c r="JH678" s="73"/>
      <c r="JI678" s="73"/>
      <c r="JJ678" s="73"/>
      <c r="JK678" s="73"/>
      <c r="JL678" s="73"/>
      <c r="JM678" s="73"/>
      <c r="JN678" s="73"/>
      <c r="JO678" s="73"/>
      <c r="JP678" s="73"/>
      <c r="JQ678" s="73"/>
      <c r="JR678" s="73"/>
      <c r="JS678" s="73"/>
      <c r="JT678" s="73"/>
      <c r="JU678" s="73"/>
      <c r="JV678" s="73"/>
      <c r="JW678" s="73"/>
      <c r="JX678" s="73"/>
      <c r="JY678" s="73"/>
      <c r="JZ678" s="73"/>
      <c r="KA678" s="73"/>
      <c r="KB678" s="73"/>
      <c r="KC678" s="73"/>
      <c r="KD678" s="73"/>
      <c r="KE678" s="73"/>
      <c r="KF678" s="73"/>
      <c r="KG678" s="73"/>
    </row>
    <row r="679" spans="1:293" s="153" customFormat="1" x14ac:dyDescent="0.25">
      <c r="A679" s="233">
        <v>31</v>
      </c>
      <c r="B679" s="234" t="s">
        <v>1245</v>
      </c>
      <c r="C679" s="234"/>
      <c r="D679" s="235">
        <v>30072854</v>
      </c>
      <c r="E679" s="236" t="s">
        <v>310</v>
      </c>
      <c r="F679" s="244" t="s">
        <v>2469</v>
      </c>
      <c r="G679" s="238" t="s">
        <v>16</v>
      </c>
      <c r="H679" s="238" t="s">
        <v>39</v>
      </c>
      <c r="I679" s="238" t="s">
        <v>12</v>
      </c>
      <c r="J679" s="236" t="s">
        <v>45</v>
      </c>
      <c r="K679" s="236"/>
      <c r="L679" s="239">
        <v>835502000</v>
      </c>
      <c r="M679" s="239">
        <v>249885161</v>
      </c>
      <c r="N679" s="138">
        <v>566507000</v>
      </c>
      <c r="O679" s="138"/>
      <c r="P679" s="139">
        <v>0</v>
      </c>
      <c r="Q679" s="139">
        <v>0</v>
      </c>
      <c r="R679" s="139">
        <v>185211797</v>
      </c>
      <c r="S679" s="139">
        <v>0</v>
      </c>
      <c r="T679" s="139">
        <v>104992469</v>
      </c>
      <c r="U679" s="139">
        <v>94561701</v>
      </c>
      <c r="V679" s="139">
        <v>33031044</v>
      </c>
      <c r="W679" s="139">
        <v>45388786</v>
      </c>
      <c r="X679" s="139">
        <v>35553814</v>
      </c>
      <c r="Y679" s="140">
        <v>23312007</v>
      </c>
      <c r="Z679" s="140">
        <v>0</v>
      </c>
      <c r="AA679" s="140">
        <v>44454847</v>
      </c>
      <c r="AB679" s="139">
        <v>185211797</v>
      </c>
      <c r="AC679" s="139">
        <v>199554170</v>
      </c>
      <c r="AD679" s="139">
        <v>113973644</v>
      </c>
      <c r="AE679" s="141">
        <v>67766854</v>
      </c>
      <c r="AF679" s="141">
        <v>566506465</v>
      </c>
      <c r="AG679" s="139">
        <v>19110374</v>
      </c>
      <c r="AH679" s="241">
        <v>0.7934208621404405</v>
      </c>
      <c r="AI679" s="241" t="s">
        <v>1416</v>
      </c>
      <c r="AJ679" s="242">
        <v>41548</v>
      </c>
      <c r="AK679" s="242">
        <v>42369</v>
      </c>
      <c r="AL679" s="236" t="s">
        <v>311</v>
      </c>
      <c r="AM679" s="236" t="s">
        <v>312</v>
      </c>
      <c r="AN679" s="243" t="s">
        <v>257</v>
      </c>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c r="CA679" s="73"/>
      <c r="CB679" s="73"/>
      <c r="CC679" s="73"/>
      <c r="CD679" s="73"/>
      <c r="CE679" s="73"/>
      <c r="CF679" s="73"/>
      <c r="CG679" s="73"/>
      <c r="CH679" s="73"/>
      <c r="CI679" s="73"/>
      <c r="CJ679" s="73"/>
      <c r="CK679" s="73"/>
      <c r="CL679" s="73"/>
      <c r="CM679" s="73"/>
      <c r="CN679" s="73"/>
      <c r="CO679" s="73"/>
      <c r="CP679" s="73"/>
      <c r="CQ679" s="73"/>
      <c r="CR679" s="73"/>
      <c r="CS679" s="73"/>
      <c r="CT679" s="73"/>
      <c r="CU679" s="73"/>
      <c r="CV679" s="73"/>
      <c r="CW679" s="73"/>
      <c r="CX679" s="73"/>
      <c r="CY679" s="73"/>
      <c r="CZ679" s="73"/>
      <c r="DA679" s="73"/>
      <c r="DB679" s="73"/>
      <c r="DC679" s="73"/>
      <c r="DD679" s="73"/>
      <c r="DE679" s="73"/>
      <c r="DF679" s="73"/>
      <c r="DG679" s="73"/>
      <c r="DH679" s="73"/>
      <c r="DI679" s="73"/>
      <c r="DJ679" s="73"/>
      <c r="DK679" s="73"/>
      <c r="DL679" s="73"/>
      <c r="DM679" s="73"/>
      <c r="DN679" s="73"/>
      <c r="DO679" s="73"/>
      <c r="DP679" s="73"/>
      <c r="DQ679" s="73"/>
      <c r="DR679" s="73"/>
      <c r="DS679" s="73"/>
      <c r="DT679" s="73"/>
      <c r="DU679" s="73"/>
      <c r="DV679" s="73"/>
      <c r="DW679" s="73"/>
      <c r="DX679" s="73"/>
      <c r="DY679" s="73"/>
      <c r="DZ679" s="73"/>
      <c r="EA679" s="73"/>
      <c r="EB679" s="73"/>
      <c r="EC679" s="73"/>
      <c r="ED679" s="73"/>
      <c r="EE679" s="73"/>
      <c r="EF679" s="73"/>
      <c r="EG679" s="73"/>
      <c r="EH679" s="73"/>
      <c r="EI679" s="73"/>
      <c r="EJ679" s="73"/>
      <c r="EK679" s="73"/>
      <c r="EL679" s="73"/>
      <c r="EM679" s="73"/>
      <c r="EN679" s="73"/>
      <c r="EO679" s="73"/>
      <c r="EP679" s="73"/>
      <c r="EQ679" s="73"/>
      <c r="ER679" s="73"/>
      <c r="ES679" s="73"/>
      <c r="ET679" s="73"/>
      <c r="EU679" s="73"/>
      <c r="EV679" s="73"/>
      <c r="EW679" s="73"/>
      <c r="EX679" s="73"/>
      <c r="EY679" s="73"/>
      <c r="EZ679" s="73"/>
      <c r="FA679" s="73"/>
      <c r="FB679" s="73"/>
      <c r="FC679" s="73"/>
      <c r="FD679" s="73"/>
      <c r="FE679" s="73"/>
      <c r="FF679" s="73"/>
      <c r="FG679" s="73"/>
      <c r="FH679" s="73"/>
      <c r="FI679" s="73"/>
      <c r="FJ679" s="73"/>
      <c r="FK679" s="73"/>
      <c r="FL679" s="73"/>
      <c r="FM679" s="73"/>
      <c r="FN679" s="73"/>
      <c r="FO679" s="73"/>
      <c r="FP679" s="73"/>
      <c r="FQ679" s="73"/>
      <c r="FR679" s="73"/>
      <c r="FS679" s="73"/>
      <c r="FT679" s="73"/>
      <c r="FU679" s="73"/>
      <c r="FV679" s="73"/>
      <c r="FW679" s="73"/>
      <c r="FX679" s="73"/>
      <c r="FY679" s="73"/>
      <c r="FZ679" s="73"/>
      <c r="GA679" s="73"/>
      <c r="GB679" s="73"/>
      <c r="GC679" s="73"/>
      <c r="GD679" s="73"/>
      <c r="GE679" s="73"/>
      <c r="GF679" s="73"/>
      <c r="GG679" s="73"/>
      <c r="GH679" s="73"/>
      <c r="GI679" s="73"/>
      <c r="GJ679" s="73"/>
      <c r="GK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c r="JD679" s="73"/>
      <c r="JE679" s="73"/>
      <c r="JF679" s="73"/>
      <c r="JG679" s="73"/>
      <c r="JH679" s="73"/>
      <c r="JI679" s="73"/>
      <c r="JJ679" s="73"/>
      <c r="JK679" s="73"/>
      <c r="JL679" s="73"/>
      <c r="JM679" s="73"/>
      <c r="JN679" s="73"/>
      <c r="JO679" s="73"/>
      <c r="JP679" s="73"/>
      <c r="JQ679" s="73"/>
      <c r="JR679" s="73"/>
      <c r="JS679" s="73"/>
      <c r="JT679" s="73"/>
      <c r="JU679" s="73"/>
      <c r="JV679" s="73"/>
      <c r="JW679" s="73"/>
      <c r="JX679" s="73"/>
      <c r="JY679" s="73"/>
      <c r="JZ679" s="73"/>
      <c r="KA679" s="73"/>
      <c r="KB679" s="73"/>
      <c r="KC679" s="73"/>
      <c r="KD679" s="73"/>
      <c r="KE679" s="73"/>
      <c r="KF679" s="73"/>
      <c r="KG679" s="73"/>
    </row>
    <row r="680" spans="1:293" s="153" customFormat="1" x14ac:dyDescent="0.25">
      <c r="A680" s="233">
        <v>31</v>
      </c>
      <c r="B680" s="234" t="s">
        <v>1245</v>
      </c>
      <c r="C680" s="234"/>
      <c r="D680" s="235">
        <v>30073007</v>
      </c>
      <c r="E680" s="236" t="s">
        <v>137</v>
      </c>
      <c r="F680" s="244" t="s">
        <v>2469</v>
      </c>
      <c r="G680" s="238" t="s">
        <v>24</v>
      </c>
      <c r="H680" s="238" t="s">
        <v>124</v>
      </c>
      <c r="I680" s="238" t="s">
        <v>12</v>
      </c>
      <c r="J680" s="236" t="s">
        <v>45</v>
      </c>
      <c r="K680" s="236"/>
      <c r="L680" s="239">
        <v>1826939000</v>
      </c>
      <c r="M680" s="239">
        <v>0</v>
      </c>
      <c r="N680" s="138">
        <v>131886000</v>
      </c>
      <c r="O680" s="138"/>
      <c r="P680" s="139">
        <v>0</v>
      </c>
      <c r="Q680" s="139">
        <v>0</v>
      </c>
      <c r="R680" s="139">
        <v>0</v>
      </c>
      <c r="S680" s="139">
        <v>0</v>
      </c>
      <c r="T680" s="139">
        <v>0</v>
      </c>
      <c r="U680" s="139">
        <v>4653000</v>
      </c>
      <c r="V680" s="139"/>
      <c r="W680" s="139"/>
      <c r="X680" s="139"/>
      <c r="Y680" s="140">
        <v>0</v>
      </c>
      <c r="Z680" s="140">
        <v>0</v>
      </c>
      <c r="AA680" s="140">
        <v>127230949</v>
      </c>
      <c r="AB680" s="139">
        <v>0</v>
      </c>
      <c r="AC680" s="139">
        <v>4653000</v>
      </c>
      <c r="AD680" s="139">
        <v>0</v>
      </c>
      <c r="AE680" s="141">
        <v>127230949</v>
      </c>
      <c r="AF680" s="141">
        <v>131883949</v>
      </c>
      <c r="AG680" s="139">
        <v>1695055051</v>
      </c>
      <c r="AH680" s="241">
        <v>2.5468830650612856E-3</v>
      </c>
      <c r="AI680" s="241"/>
      <c r="AJ680" s="242">
        <v>41760</v>
      </c>
      <c r="AK680" s="242">
        <v>42735</v>
      </c>
      <c r="AL680" s="236" t="s">
        <v>138</v>
      </c>
      <c r="AM680" s="236" t="s">
        <v>139</v>
      </c>
      <c r="AN680" s="243" t="s">
        <v>136</v>
      </c>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c r="CA680" s="73"/>
      <c r="CB680" s="73"/>
      <c r="CC680" s="73"/>
      <c r="CD680" s="73"/>
      <c r="CE680" s="73"/>
      <c r="CF680" s="73"/>
      <c r="CG680" s="73"/>
      <c r="CH680" s="73"/>
      <c r="CI680" s="73"/>
      <c r="CJ680" s="73"/>
      <c r="CK680" s="73"/>
      <c r="CL680" s="73"/>
      <c r="CM680" s="73"/>
      <c r="CN680" s="73"/>
      <c r="CO680" s="73"/>
      <c r="CP680" s="73"/>
      <c r="CQ680" s="73"/>
      <c r="CR680" s="73"/>
      <c r="CS680" s="73"/>
      <c r="CT680" s="73"/>
      <c r="CU680" s="73"/>
      <c r="CV680" s="73"/>
      <c r="CW680" s="73"/>
      <c r="CX680" s="73"/>
      <c r="CY680" s="73"/>
      <c r="CZ680" s="73"/>
      <c r="DA680" s="73"/>
      <c r="DB680" s="73"/>
      <c r="DC680" s="73"/>
      <c r="DD680" s="73"/>
      <c r="DE680" s="73"/>
      <c r="DF680" s="73"/>
      <c r="DG680" s="73"/>
      <c r="DH680" s="73"/>
      <c r="DI680" s="73"/>
      <c r="DJ680" s="73"/>
      <c r="DK680" s="73"/>
      <c r="DL680" s="73"/>
      <c r="DM680" s="73"/>
      <c r="DN680" s="73"/>
      <c r="DO680" s="73"/>
      <c r="DP680" s="73"/>
      <c r="DQ680" s="73"/>
      <c r="DR680" s="73"/>
      <c r="DS680" s="73"/>
      <c r="DT680" s="73"/>
      <c r="DU680" s="73"/>
      <c r="DV680" s="73"/>
      <c r="DW680" s="73"/>
      <c r="DX680" s="73"/>
      <c r="DY680" s="73"/>
      <c r="DZ680" s="73"/>
      <c r="EA680" s="73"/>
      <c r="EB680" s="73"/>
      <c r="EC680" s="73"/>
      <c r="ED680" s="73"/>
      <c r="EE680" s="73"/>
      <c r="EF680" s="73"/>
      <c r="EG680" s="73"/>
      <c r="EH680" s="73"/>
      <c r="EI680" s="73"/>
      <c r="EJ680" s="73"/>
      <c r="EK680" s="73"/>
      <c r="EL680" s="73"/>
      <c r="EM680" s="73"/>
      <c r="EN680" s="73"/>
      <c r="EO680" s="73"/>
      <c r="EP680" s="73"/>
      <c r="EQ680" s="73"/>
      <c r="ER680" s="73"/>
      <c r="ES680" s="73"/>
      <c r="ET680" s="73"/>
      <c r="EU680" s="73"/>
      <c r="EV680" s="73"/>
      <c r="EW680" s="73"/>
      <c r="EX680" s="73"/>
      <c r="EY680" s="73"/>
      <c r="EZ680" s="73"/>
      <c r="FA680" s="73"/>
      <c r="FB680" s="73"/>
      <c r="FC680" s="73"/>
      <c r="FD680" s="73"/>
      <c r="FE680" s="73"/>
      <c r="FF680" s="73"/>
      <c r="FG680" s="73"/>
      <c r="FH680" s="73"/>
      <c r="FI680" s="73"/>
      <c r="FJ680" s="73"/>
      <c r="FK680" s="73"/>
      <c r="FL680" s="73"/>
      <c r="FM680" s="73"/>
      <c r="FN680" s="73"/>
      <c r="FO680" s="73"/>
      <c r="FP680" s="73"/>
      <c r="FQ680" s="73"/>
      <c r="FR680" s="73"/>
      <c r="FS680" s="73"/>
      <c r="FT680" s="73"/>
      <c r="FU680" s="73"/>
      <c r="FV680" s="73"/>
      <c r="FW680" s="73"/>
      <c r="FX680" s="73"/>
      <c r="FY680" s="73"/>
      <c r="FZ680" s="73"/>
      <c r="GA680" s="73"/>
      <c r="GB680" s="73"/>
      <c r="GC680" s="73"/>
      <c r="GD680" s="73"/>
      <c r="GE680" s="73"/>
      <c r="GF680" s="73"/>
      <c r="GG680" s="73"/>
      <c r="GH680" s="73"/>
      <c r="GI680" s="73"/>
      <c r="GJ680" s="73"/>
      <c r="GK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c r="JD680" s="73"/>
      <c r="JE680" s="73"/>
      <c r="JF680" s="73"/>
      <c r="JG680" s="73"/>
      <c r="JH680" s="73"/>
      <c r="JI680" s="73"/>
      <c r="JJ680" s="73"/>
      <c r="JK680" s="73"/>
      <c r="JL680" s="73"/>
      <c r="JM680" s="73"/>
      <c r="JN680" s="73"/>
      <c r="JO680" s="73"/>
      <c r="JP680" s="73"/>
      <c r="JQ680" s="73"/>
      <c r="JR680" s="73"/>
      <c r="JS680" s="73"/>
      <c r="JT680" s="73"/>
      <c r="JU680" s="73"/>
      <c r="JV680" s="73"/>
      <c r="JW680" s="73"/>
      <c r="JX680" s="73"/>
      <c r="JY680" s="73"/>
      <c r="JZ680" s="73"/>
      <c r="KA680" s="73"/>
      <c r="KB680" s="73"/>
      <c r="KC680" s="73"/>
      <c r="KD680" s="73"/>
      <c r="KE680" s="73"/>
      <c r="KF680" s="73"/>
      <c r="KG680" s="73"/>
    </row>
    <row r="681" spans="1:293" s="153" customFormat="1" x14ac:dyDescent="0.25">
      <c r="A681" s="233">
        <v>31</v>
      </c>
      <c r="B681" s="234" t="s">
        <v>1245</v>
      </c>
      <c r="C681" s="234"/>
      <c r="D681" s="235">
        <v>30073111</v>
      </c>
      <c r="E681" s="236" t="s">
        <v>800</v>
      </c>
      <c r="F681" s="244" t="s">
        <v>2469</v>
      </c>
      <c r="G681" s="238" t="s">
        <v>16</v>
      </c>
      <c r="H681" s="238" t="s">
        <v>2966</v>
      </c>
      <c r="I681" s="238" t="s">
        <v>12</v>
      </c>
      <c r="J681" s="236" t="s">
        <v>45</v>
      </c>
      <c r="K681" s="236"/>
      <c r="L681" s="239">
        <v>1343749000</v>
      </c>
      <c r="M681" s="239">
        <v>0</v>
      </c>
      <c r="N681" s="138">
        <v>902000000</v>
      </c>
      <c r="O681" s="138" t="s">
        <v>2476</v>
      </c>
      <c r="P681" s="139">
        <v>0</v>
      </c>
      <c r="Q681" s="139">
        <v>0</v>
      </c>
      <c r="R681" s="139">
        <v>0</v>
      </c>
      <c r="S681" s="139">
        <v>0</v>
      </c>
      <c r="T681" s="139">
        <v>0</v>
      </c>
      <c r="U681" s="139">
        <v>134275960</v>
      </c>
      <c r="V681" s="139">
        <v>86358245</v>
      </c>
      <c r="W681" s="139">
        <v>36672851</v>
      </c>
      <c r="X681" s="139">
        <v>188044188</v>
      </c>
      <c r="Y681" s="140">
        <v>177918132</v>
      </c>
      <c r="Z681" s="140">
        <v>0</v>
      </c>
      <c r="AA681" s="140">
        <v>319387522</v>
      </c>
      <c r="AB681" s="139">
        <v>0</v>
      </c>
      <c r="AC681" s="139">
        <v>134275960</v>
      </c>
      <c r="AD681" s="139">
        <v>311075284</v>
      </c>
      <c r="AE681" s="141">
        <v>497305654</v>
      </c>
      <c r="AF681" s="141">
        <v>942656898</v>
      </c>
      <c r="AG681" s="139">
        <v>401092102</v>
      </c>
      <c r="AH681" s="241">
        <v>0</v>
      </c>
      <c r="AI681" s="241"/>
      <c r="AJ681" s="242">
        <v>41639</v>
      </c>
      <c r="AK681" s="242">
        <v>42369</v>
      </c>
      <c r="AL681" s="236" t="s">
        <v>801</v>
      </c>
      <c r="AM681" s="236" t="s">
        <v>802</v>
      </c>
      <c r="AN681" s="243" t="s">
        <v>799</v>
      </c>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c r="BU681" s="73"/>
      <c r="BV681" s="73"/>
      <c r="BW681" s="73"/>
      <c r="BX681" s="73"/>
      <c r="BY681" s="73"/>
      <c r="BZ681" s="73"/>
      <c r="CA681" s="73"/>
      <c r="CB681" s="73"/>
      <c r="CC681" s="73"/>
      <c r="CD681" s="73"/>
      <c r="CE681" s="73"/>
      <c r="CF681" s="73"/>
      <c r="CG681" s="73"/>
      <c r="CH681" s="73"/>
      <c r="CI681" s="73"/>
      <c r="CJ681" s="73"/>
      <c r="CK681" s="73"/>
      <c r="CL681" s="73"/>
      <c r="CM681" s="73"/>
      <c r="CN681" s="73"/>
      <c r="CO681" s="73"/>
      <c r="CP681" s="73"/>
      <c r="CQ681" s="73"/>
      <c r="CR681" s="73"/>
      <c r="CS681" s="73"/>
      <c r="CT681" s="73"/>
      <c r="CU681" s="73"/>
      <c r="CV681" s="73"/>
      <c r="CW681" s="73"/>
      <c r="CX681" s="73"/>
      <c r="CY681" s="73"/>
      <c r="CZ681" s="73"/>
      <c r="DA681" s="73"/>
      <c r="DB681" s="73"/>
      <c r="DC681" s="73"/>
      <c r="DD681" s="73"/>
      <c r="DE681" s="73"/>
      <c r="DF681" s="73"/>
      <c r="DG681" s="73"/>
      <c r="DH681" s="73"/>
      <c r="DI681" s="73"/>
      <c r="DJ681" s="73"/>
      <c r="DK681" s="73"/>
      <c r="DL681" s="73"/>
      <c r="DM681" s="73"/>
      <c r="DN681" s="73"/>
      <c r="DO681" s="73"/>
      <c r="DP681" s="73"/>
      <c r="DQ681" s="73"/>
      <c r="DR681" s="73"/>
      <c r="DS681" s="73"/>
      <c r="DT681" s="73"/>
      <c r="DU681" s="73"/>
      <c r="DV681" s="73"/>
      <c r="DW681" s="73"/>
      <c r="DX681" s="73"/>
      <c r="DY681" s="73"/>
      <c r="DZ681" s="73"/>
      <c r="EA681" s="73"/>
      <c r="EB681" s="73"/>
      <c r="EC681" s="73"/>
      <c r="ED681" s="73"/>
      <c r="EE681" s="73"/>
      <c r="EF681" s="73"/>
      <c r="EG681" s="73"/>
      <c r="EH681" s="73"/>
      <c r="EI681" s="73"/>
      <c r="EJ681" s="73"/>
      <c r="EK681" s="73"/>
      <c r="EL681" s="73"/>
      <c r="EM681" s="73"/>
      <c r="EN681" s="73"/>
      <c r="EO681" s="73"/>
      <c r="EP681" s="73"/>
      <c r="EQ681" s="73"/>
      <c r="ER681" s="73"/>
      <c r="ES681" s="73"/>
      <c r="ET681" s="73"/>
      <c r="EU681" s="73"/>
      <c r="EV681" s="73"/>
      <c r="EW681" s="73"/>
      <c r="EX681" s="73"/>
      <c r="EY681" s="73"/>
      <c r="EZ681" s="73"/>
      <c r="FA681" s="73"/>
      <c r="FB681" s="73"/>
      <c r="FC681" s="73"/>
      <c r="FD681" s="73"/>
      <c r="FE681" s="73"/>
      <c r="FF681" s="73"/>
      <c r="FG681" s="73"/>
      <c r="FH681" s="73"/>
      <c r="FI681" s="73"/>
      <c r="FJ681" s="73"/>
      <c r="FK681" s="73"/>
      <c r="FL681" s="73"/>
      <c r="FM681" s="73"/>
      <c r="FN681" s="73"/>
      <c r="FO681" s="73"/>
      <c r="FP681" s="73"/>
      <c r="FQ681" s="73"/>
      <c r="FR681" s="73"/>
      <c r="FS681" s="73"/>
      <c r="FT681" s="73"/>
      <c r="FU681" s="73"/>
      <c r="FV681" s="73"/>
      <c r="FW681" s="73"/>
      <c r="FX681" s="73"/>
      <c r="FY681" s="73"/>
      <c r="FZ681" s="73"/>
      <c r="GA681" s="73"/>
      <c r="GB681" s="73"/>
      <c r="GC681" s="73"/>
      <c r="GD681" s="73"/>
      <c r="GE681" s="73"/>
      <c r="GF681" s="73"/>
      <c r="GG681" s="73"/>
      <c r="GH681" s="73"/>
      <c r="GI681" s="73"/>
      <c r="GJ681" s="73"/>
      <c r="GK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c r="JD681" s="73"/>
      <c r="JE681" s="73"/>
      <c r="JF681" s="73"/>
      <c r="JG681" s="73"/>
      <c r="JH681" s="73"/>
      <c r="JI681" s="73"/>
      <c r="JJ681" s="73"/>
      <c r="JK681" s="73"/>
      <c r="JL681" s="73"/>
      <c r="JM681" s="73"/>
      <c r="JN681" s="73"/>
      <c r="JO681" s="73"/>
      <c r="JP681" s="73"/>
      <c r="JQ681" s="73"/>
      <c r="JR681" s="73"/>
      <c r="JS681" s="73"/>
      <c r="JT681" s="73"/>
      <c r="JU681" s="73"/>
      <c r="JV681" s="73"/>
      <c r="JW681" s="73"/>
      <c r="JX681" s="73"/>
      <c r="JY681" s="73"/>
      <c r="JZ681" s="73"/>
      <c r="KA681" s="73"/>
      <c r="KB681" s="73"/>
      <c r="KC681" s="73"/>
      <c r="KD681" s="73"/>
      <c r="KE681" s="73"/>
      <c r="KF681" s="73"/>
      <c r="KG681" s="73"/>
    </row>
    <row r="682" spans="1:293" s="153" customFormat="1" x14ac:dyDescent="0.25">
      <c r="A682" s="233">
        <v>31</v>
      </c>
      <c r="B682" s="234" t="s">
        <v>1245</v>
      </c>
      <c r="C682" s="234"/>
      <c r="D682" s="235">
        <v>30073231</v>
      </c>
      <c r="E682" s="236" t="s">
        <v>345</v>
      </c>
      <c r="F682" s="244" t="s">
        <v>2469</v>
      </c>
      <c r="G682" s="238" t="s">
        <v>24</v>
      </c>
      <c r="H682" s="238" t="s">
        <v>244</v>
      </c>
      <c r="I682" s="238" t="s">
        <v>12</v>
      </c>
      <c r="J682" s="236" t="s">
        <v>45</v>
      </c>
      <c r="K682" s="236"/>
      <c r="L682" s="239">
        <v>1197977000</v>
      </c>
      <c r="M682" s="239">
        <v>0</v>
      </c>
      <c r="N682" s="138">
        <v>509000</v>
      </c>
      <c r="O682" s="138"/>
      <c r="P682" s="139">
        <v>0</v>
      </c>
      <c r="Q682" s="139">
        <v>0</v>
      </c>
      <c r="R682" s="139">
        <v>0</v>
      </c>
      <c r="S682" s="139">
        <v>0</v>
      </c>
      <c r="T682" s="139">
        <v>0</v>
      </c>
      <c r="U682" s="139">
        <v>0</v>
      </c>
      <c r="V682" s="139">
        <v>0</v>
      </c>
      <c r="W682" s="139">
        <v>507000</v>
      </c>
      <c r="X682" s="139">
        <v>0</v>
      </c>
      <c r="Y682" s="140">
        <v>0</v>
      </c>
      <c r="Z682" s="140">
        <v>0</v>
      </c>
      <c r="AA682" s="140">
        <v>0</v>
      </c>
      <c r="AB682" s="139">
        <v>0</v>
      </c>
      <c r="AC682" s="139">
        <v>0</v>
      </c>
      <c r="AD682" s="139">
        <v>507000</v>
      </c>
      <c r="AE682" s="141">
        <v>0</v>
      </c>
      <c r="AF682" s="141">
        <v>507000</v>
      </c>
      <c r="AG682" s="139">
        <v>1197470000</v>
      </c>
      <c r="AH682" s="241">
        <v>0</v>
      </c>
      <c r="AI682" s="241" t="s">
        <v>1417</v>
      </c>
      <c r="AJ682" s="242">
        <v>41974</v>
      </c>
      <c r="AK682" s="242">
        <v>42735</v>
      </c>
      <c r="AL682" s="236" t="s">
        <v>346</v>
      </c>
      <c r="AM682" s="236" t="s">
        <v>347</v>
      </c>
      <c r="AN682" s="243" t="s">
        <v>257</v>
      </c>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c r="BU682" s="73"/>
      <c r="BV682" s="73"/>
      <c r="BW682" s="73"/>
      <c r="BX682" s="73"/>
      <c r="BY682" s="73"/>
      <c r="BZ682" s="73"/>
      <c r="CA682" s="73"/>
      <c r="CB682" s="73"/>
      <c r="CC682" s="73"/>
      <c r="CD682" s="73"/>
      <c r="CE682" s="73"/>
      <c r="CF682" s="73"/>
      <c r="CG682" s="73"/>
      <c r="CH682" s="73"/>
      <c r="CI682" s="73"/>
      <c r="CJ682" s="73"/>
      <c r="CK682" s="73"/>
      <c r="CL682" s="73"/>
      <c r="CM682" s="73"/>
      <c r="CN682" s="73"/>
      <c r="CO682" s="73"/>
      <c r="CP682" s="73"/>
      <c r="CQ682" s="73"/>
      <c r="CR682" s="73"/>
      <c r="CS682" s="73"/>
      <c r="CT682" s="73"/>
      <c r="CU682" s="73"/>
      <c r="CV682" s="73"/>
      <c r="CW682" s="73"/>
      <c r="CX682" s="73"/>
      <c r="CY682" s="73"/>
      <c r="CZ682" s="73"/>
      <c r="DA682" s="73"/>
      <c r="DB682" s="73"/>
      <c r="DC682" s="73"/>
      <c r="DD682" s="73"/>
      <c r="DE682" s="73"/>
      <c r="DF682" s="73"/>
      <c r="DG682" s="73"/>
      <c r="DH682" s="73"/>
      <c r="DI682" s="73"/>
      <c r="DJ682" s="73"/>
      <c r="DK682" s="73"/>
      <c r="DL682" s="73"/>
      <c r="DM682" s="73"/>
      <c r="DN682" s="73"/>
      <c r="DO682" s="73"/>
      <c r="DP682" s="73"/>
      <c r="DQ682" s="73"/>
      <c r="DR682" s="73"/>
      <c r="DS682" s="73"/>
      <c r="DT682" s="73"/>
      <c r="DU682" s="73"/>
      <c r="DV682" s="73"/>
      <c r="DW682" s="73"/>
      <c r="DX682" s="73"/>
      <c r="DY682" s="73"/>
      <c r="DZ682" s="73"/>
      <c r="EA682" s="73"/>
      <c r="EB682" s="73"/>
      <c r="EC682" s="73"/>
      <c r="ED682" s="73"/>
      <c r="EE682" s="73"/>
      <c r="EF682" s="73"/>
      <c r="EG682" s="73"/>
      <c r="EH682" s="73"/>
      <c r="EI682" s="73"/>
      <c r="EJ682" s="73"/>
      <c r="EK682" s="73"/>
      <c r="EL682" s="73"/>
      <c r="EM682" s="73"/>
      <c r="EN682" s="73"/>
      <c r="EO682" s="73"/>
      <c r="EP682" s="73"/>
      <c r="EQ682" s="73"/>
      <c r="ER682" s="73"/>
      <c r="ES682" s="73"/>
      <c r="ET682" s="73"/>
      <c r="EU682" s="73"/>
      <c r="EV682" s="73"/>
      <c r="EW682" s="73"/>
      <c r="EX682" s="73"/>
      <c r="EY682" s="73"/>
      <c r="EZ682" s="73"/>
      <c r="FA682" s="73"/>
      <c r="FB682" s="73"/>
      <c r="FC682" s="73"/>
      <c r="FD682" s="73"/>
      <c r="FE682" s="73"/>
      <c r="FF682" s="73"/>
      <c r="FG682" s="73"/>
      <c r="FH682" s="73"/>
      <c r="FI682" s="73"/>
      <c r="FJ682" s="73"/>
      <c r="FK682" s="73"/>
      <c r="FL682" s="73"/>
      <c r="FM682" s="73"/>
      <c r="FN682" s="73"/>
      <c r="FO682" s="73"/>
      <c r="FP682" s="73"/>
      <c r="FQ682" s="73"/>
      <c r="FR682" s="73"/>
      <c r="FS682" s="73"/>
      <c r="FT682" s="73"/>
      <c r="FU682" s="73"/>
      <c r="FV682" s="73"/>
      <c r="FW682" s="73"/>
      <c r="FX682" s="73"/>
      <c r="FY682" s="73"/>
      <c r="FZ682" s="73"/>
      <c r="GA682" s="73"/>
      <c r="GB682" s="73"/>
      <c r="GC682" s="73"/>
      <c r="GD682" s="73"/>
      <c r="GE682" s="73"/>
      <c r="GF682" s="73"/>
      <c r="GG682" s="73"/>
      <c r="GH682" s="73"/>
      <c r="GI682" s="73"/>
      <c r="GJ682" s="73"/>
      <c r="GK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c r="JD682" s="73"/>
      <c r="JE682" s="73"/>
      <c r="JF682" s="73"/>
      <c r="JG682" s="73"/>
      <c r="JH682" s="73"/>
      <c r="JI682" s="73"/>
      <c r="JJ682" s="73"/>
      <c r="JK682" s="73"/>
      <c r="JL682" s="73"/>
      <c r="JM682" s="73"/>
      <c r="JN682" s="73"/>
      <c r="JO682" s="73"/>
      <c r="JP682" s="73"/>
      <c r="JQ682" s="73"/>
      <c r="JR682" s="73"/>
      <c r="JS682" s="73"/>
      <c r="JT682" s="73"/>
      <c r="JU682" s="73"/>
      <c r="JV682" s="73"/>
      <c r="JW682" s="73"/>
      <c r="JX682" s="73"/>
      <c r="JY682" s="73"/>
      <c r="JZ682" s="73"/>
      <c r="KA682" s="73"/>
      <c r="KB682" s="73"/>
      <c r="KC682" s="73"/>
      <c r="KD682" s="73"/>
      <c r="KE682" s="73"/>
      <c r="KF682" s="73"/>
      <c r="KG682" s="73"/>
    </row>
    <row r="683" spans="1:293" s="153" customFormat="1" x14ac:dyDescent="0.25">
      <c r="A683" s="233">
        <v>31</v>
      </c>
      <c r="B683" s="234" t="s">
        <v>1245</v>
      </c>
      <c r="C683" s="234"/>
      <c r="D683" s="235">
        <v>30073279</v>
      </c>
      <c r="E683" s="236" t="s">
        <v>1471</v>
      </c>
      <c r="F683" s="244" t="s">
        <v>2469</v>
      </c>
      <c r="G683" s="238" t="s">
        <v>24</v>
      </c>
      <c r="H683" s="238" t="s">
        <v>244</v>
      </c>
      <c r="I683" s="238" t="s">
        <v>1507</v>
      </c>
      <c r="J683" s="236" t="s">
        <v>45</v>
      </c>
      <c r="K683" s="236"/>
      <c r="L683" s="239">
        <v>897023000</v>
      </c>
      <c r="M683" s="239">
        <v>0</v>
      </c>
      <c r="N683" s="138">
        <v>4024000</v>
      </c>
      <c r="O683" s="138"/>
      <c r="P683" s="139"/>
      <c r="Q683" s="139"/>
      <c r="R683" s="139"/>
      <c r="S683" s="139"/>
      <c r="T683" s="139"/>
      <c r="U683" s="139"/>
      <c r="V683" s="139"/>
      <c r="W683" s="139"/>
      <c r="X683" s="139"/>
      <c r="Y683" s="140">
        <v>4023000</v>
      </c>
      <c r="Z683" s="140">
        <v>0</v>
      </c>
      <c r="AA683" s="140">
        <v>0</v>
      </c>
      <c r="AB683" s="139">
        <v>0</v>
      </c>
      <c r="AC683" s="139">
        <v>0</v>
      </c>
      <c r="AD683" s="139">
        <v>0</v>
      </c>
      <c r="AE683" s="141">
        <v>4023000</v>
      </c>
      <c r="AF683" s="141">
        <v>4023000</v>
      </c>
      <c r="AG683" s="139">
        <v>893000000</v>
      </c>
      <c r="AH683" s="241"/>
      <c r="AI683" s="241"/>
      <c r="AJ683" s="253">
        <v>41730</v>
      </c>
      <c r="AK683" s="253">
        <v>42735</v>
      </c>
      <c r="AL683" s="236" t="s">
        <v>1830</v>
      </c>
      <c r="AM683" s="236" t="s">
        <v>1831</v>
      </c>
      <c r="AN683" s="243" t="s">
        <v>1695</v>
      </c>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c r="BU683" s="73"/>
      <c r="BV683" s="73"/>
      <c r="BW683" s="73"/>
      <c r="BX683" s="73"/>
      <c r="BY683" s="73"/>
      <c r="BZ683" s="73"/>
      <c r="CA683" s="73"/>
      <c r="CB683" s="73"/>
      <c r="CC683" s="73"/>
      <c r="CD683" s="73"/>
      <c r="CE683" s="73"/>
      <c r="CF683" s="73"/>
      <c r="CG683" s="73"/>
      <c r="CH683" s="73"/>
      <c r="CI683" s="73"/>
      <c r="CJ683" s="73"/>
      <c r="CK683" s="73"/>
      <c r="CL683" s="73"/>
      <c r="CM683" s="73"/>
      <c r="CN683" s="73"/>
      <c r="CO683" s="73"/>
      <c r="CP683" s="73"/>
      <c r="CQ683" s="73"/>
      <c r="CR683" s="73"/>
      <c r="CS683" s="73"/>
      <c r="CT683" s="73"/>
      <c r="CU683" s="73"/>
      <c r="CV683" s="73"/>
      <c r="CW683" s="73"/>
      <c r="CX683" s="73"/>
      <c r="CY683" s="73"/>
      <c r="CZ683" s="73"/>
      <c r="DA683" s="73"/>
      <c r="DB683" s="73"/>
      <c r="DC683" s="73"/>
      <c r="DD683" s="73"/>
      <c r="DE683" s="73"/>
      <c r="DF683" s="73"/>
      <c r="DG683" s="73"/>
      <c r="DH683" s="73"/>
      <c r="DI683" s="73"/>
      <c r="DJ683" s="73"/>
      <c r="DK683" s="73"/>
      <c r="DL683" s="73"/>
      <c r="DM683" s="73"/>
      <c r="DN683" s="73"/>
      <c r="DO683" s="73"/>
      <c r="DP683" s="73"/>
      <c r="DQ683" s="73"/>
      <c r="DR683" s="73"/>
      <c r="DS683" s="73"/>
      <c r="DT683" s="73"/>
      <c r="DU683" s="73"/>
      <c r="DV683" s="73"/>
      <c r="DW683" s="73"/>
      <c r="DX683" s="73"/>
      <c r="DY683" s="73"/>
      <c r="DZ683" s="73"/>
      <c r="EA683" s="73"/>
      <c r="EB683" s="73"/>
      <c r="EC683" s="73"/>
      <c r="ED683" s="73"/>
      <c r="EE683" s="73"/>
      <c r="EF683" s="73"/>
      <c r="EG683" s="73"/>
      <c r="EH683" s="73"/>
      <c r="EI683" s="73"/>
      <c r="EJ683" s="73"/>
      <c r="EK683" s="73"/>
      <c r="EL683" s="73"/>
      <c r="EM683" s="73"/>
      <c r="EN683" s="73"/>
      <c r="EO683" s="73"/>
      <c r="EP683" s="73"/>
      <c r="EQ683" s="73"/>
      <c r="ER683" s="73"/>
      <c r="ES683" s="73"/>
      <c r="ET683" s="73"/>
      <c r="EU683" s="73"/>
      <c r="EV683" s="73"/>
      <c r="EW683" s="73"/>
      <c r="EX683" s="73"/>
      <c r="EY683" s="73"/>
      <c r="EZ683" s="73"/>
      <c r="FA683" s="73"/>
      <c r="FB683" s="73"/>
      <c r="FC683" s="73"/>
      <c r="FD683" s="73"/>
      <c r="FE683" s="73"/>
      <c r="FF683" s="73"/>
      <c r="FG683" s="73"/>
      <c r="FH683" s="73"/>
      <c r="FI683" s="73"/>
      <c r="FJ683" s="73"/>
      <c r="FK683" s="73"/>
      <c r="FL683" s="73"/>
      <c r="FM683" s="73"/>
      <c r="FN683" s="73"/>
      <c r="FO683" s="73"/>
      <c r="FP683" s="73"/>
      <c r="FQ683" s="73"/>
      <c r="FR683" s="73"/>
      <c r="FS683" s="73"/>
      <c r="FT683" s="73"/>
      <c r="FU683" s="73"/>
      <c r="FV683" s="73"/>
      <c r="FW683" s="73"/>
      <c r="FX683" s="73"/>
      <c r="FY683" s="73"/>
      <c r="FZ683" s="73"/>
      <c r="GA683" s="73"/>
      <c r="GB683" s="73"/>
      <c r="GC683" s="73"/>
      <c r="GD683" s="73"/>
      <c r="GE683" s="73"/>
      <c r="GF683" s="73"/>
      <c r="GG683" s="73"/>
      <c r="GH683" s="73"/>
      <c r="GI683" s="73"/>
      <c r="GJ683" s="73"/>
      <c r="GK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c r="JD683" s="73"/>
      <c r="JE683" s="73"/>
      <c r="JF683" s="73"/>
      <c r="JG683" s="73"/>
      <c r="JH683" s="73"/>
      <c r="JI683" s="73"/>
      <c r="JJ683" s="73"/>
      <c r="JK683" s="73"/>
      <c r="JL683" s="73"/>
      <c r="JM683" s="73"/>
      <c r="JN683" s="73"/>
      <c r="JO683" s="73"/>
      <c r="JP683" s="73"/>
      <c r="JQ683" s="73"/>
      <c r="JR683" s="73"/>
      <c r="JS683" s="73"/>
      <c r="JT683" s="73"/>
      <c r="JU683" s="73"/>
      <c r="JV683" s="73"/>
      <c r="JW683" s="73"/>
      <c r="JX683" s="73"/>
      <c r="JY683" s="73"/>
      <c r="JZ683" s="73"/>
      <c r="KA683" s="73"/>
      <c r="KB683" s="73"/>
      <c r="KC683" s="73"/>
      <c r="KD683" s="73"/>
      <c r="KE683" s="73"/>
      <c r="KF683" s="73"/>
      <c r="KG683" s="73"/>
    </row>
    <row r="684" spans="1:293" s="153" customFormat="1" x14ac:dyDescent="0.25">
      <c r="A684" s="233">
        <v>31</v>
      </c>
      <c r="B684" s="234" t="s">
        <v>1245</v>
      </c>
      <c r="C684" s="234"/>
      <c r="D684" s="235">
        <v>30073338</v>
      </c>
      <c r="E684" s="236" t="s">
        <v>781</v>
      </c>
      <c r="F684" s="244" t="s">
        <v>2469</v>
      </c>
      <c r="G684" s="238" t="s">
        <v>16</v>
      </c>
      <c r="H684" s="238" t="s">
        <v>184</v>
      </c>
      <c r="I684" s="238" t="s">
        <v>12</v>
      </c>
      <c r="J684" s="236" t="s">
        <v>45</v>
      </c>
      <c r="K684" s="236"/>
      <c r="L684" s="239">
        <v>328010235</v>
      </c>
      <c r="M684" s="239">
        <v>325118235</v>
      </c>
      <c r="N684" s="138">
        <v>2802000</v>
      </c>
      <c r="O684" s="138"/>
      <c r="P684" s="139">
        <v>0</v>
      </c>
      <c r="Q684" s="139">
        <v>0</v>
      </c>
      <c r="R684" s="139">
        <v>0</v>
      </c>
      <c r="S684" s="139">
        <v>0</v>
      </c>
      <c r="T684" s="139">
        <v>0</v>
      </c>
      <c r="U684" s="139">
        <v>2766750</v>
      </c>
      <c r="V684" s="139"/>
      <c r="W684" s="139"/>
      <c r="X684" s="139"/>
      <c r="Y684" s="140">
        <v>0</v>
      </c>
      <c r="Z684" s="140">
        <v>0</v>
      </c>
      <c r="AA684" s="140">
        <v>0</v>
      </c>
      <c r="AB684" s="139">
        <v>0</v>
      </c>
      <c r="AC684" s="139">
        <v>2766750</v>
      </c>
      <c r="AD684" s="139">
        <v>0</v>
      </c>
      <c r="AE684" s="141">
        <v>0</v>
      </c>
      <c r="AF684" s="141">
        <v>2766750</v>
      </c>
      <c r="AG684" s="139">
        <v>0</v>
      </c>
      <c r="AH684" s="241">
        <v>1</v>
      </c>
      <c r="AI684" s="241" t="s">
        <v>1421</v>
      </c>
      <c r="AJ684" s="242">
        <v>41190</v>
      </c>
      <c r="AK684" s="242">
        <v>42369</v>
      </c>
      <c r="AL684" s="236" t="s">
        <v>782</v>
      </c>
      <c r="AM684" s="236" t="s">
        <v>783</v>
      </c>
      <c r="AN684" s="243" t="s">
        <v>777</v>
      </c>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c r="BU684" s="73"/>
      <c r="BV684" s="73"/>
      <c r="BW684" s="73"/>
      <c r="BX684" s="73"/>
      <c r="BY684" s="73"/>
      <c r="BZ684" s="73"/>
      <c r="CA684" s="73"/>
      <c r="CB684" s="73"/>
      <c r="CC684" s="73"/>
      <c r="CD684" s="73"/>
      <c r="CE684" s="73"/>
      <c r="CF684" s="73"/>
      <c r="CG684" s="73"/>
      <c r="CH684" s="73"/>
      <c r="CI684" s="73"/>
      <c r="CJ684" s="73"/>
      <c r="CK684" s="73"/>
      <c r="CL684" s="73"/>
      <c r="CM684" s="73"/>
      <c r="CN684" s="73"/>
      <c r="CO684" s="73"/>
      <c r="CP684" s="73"/>
      <c r="CQ684" s="73"/>
      <c r="CR684" s="73"/>
      <c r="CS684" s="73"/>
      <c r="CT684" s="73"/>
      <c r="CU684" s="73"/>
      <c r="CV684" s="73"/>
      <c r="CW684" s="73"/>
      <c r="CX684" s="73"/>
      <c r="CY684" s="73"/>
      <c r="CZ684" s="73"/>
      <c r="DA684" s="73"/>
      <c r="DB684" s="73"/>
      <c r="DC684" s="73"/>
      <c r="DD684" s="73"/>
      <c r="DE684" s="73"/>
      <c r="DF684" s="73"/>
      <c r="DG684" s="73"/>
      <c r="DH684" s="73"/>
      <c r="DI684" s="73"/>
      <c r="DJ684" s="73"/>
      <c r="DK684" s="73"/>
      <c r="DL684" s="73"/>
      <c r="DM684" s="73"/>
      <c r="DN684" s="73"/>
      <c r="DO684" s="73"/>
      <c r="DP684" s="73"/>
      <c r="DQ684" s="73"/>
      <c r="DR684" s="73"/>
      <c r="DS684" s="73"/>
      <c r="DT684" s="73"/>
      <c r="DU684" s="73"/>
      <c r="DV684" s="73"/>
      <c r="DW684" s="73"/>
      <c r="DX684" s="73"/>
      <c r="DY684" s="73"/>
      <c r="DZ684" s="73"/>
      <c r="EA684" s="73"/>
      <c r="EB684" s="73"/>
      <c r="EC684" s="73"/>
      <c r="ED684" s="73"/>
      <c r="EE684" s="73"/>
      <c r="EF684" s="73"/>
      <c r="EG684" s="73"/>
      <c r="EH684" s="73"/>
      <c r="EI684" s="73"/>
      <c r="EJ684" s="73"/>
      <c r="EK684" s="73"/>
      <c r="EL684" s="73"/>
      <c r="EM684" s="73"/>
      <c r="EN684" s="73"/>
      <c r="EO684" s="73"/>
      <c r="EP684" s="73"/>
      <c r="EQ684" s="73"/>
      <c r="ER684" s="73"/>
      <c r="ES684" s="73"/>
      <c r="ET684" s="73"/>
      <c r="EU684" s="73"/>
      <c r="EV684" s="73"/>
      <c r="EW684" s="73"/>
      <c r="EX684" s="73"/>
      <c r="EY684" s="73"/>
      <c r="EZ684" s="73"/>
      <c r="FA684" s="73"/>
      <c r="FB684" s="73"/>
      <c r="FC684" s="73"/>
      <c r="FD684" s="73"/>
      <c r="FE684" s="73"/>
      <c r="FF684" s="73"/>
      <c r="FG684" s="73"/>
      <c r="FH684" s="73"/>
      <c r="FI684" s="73"/>
      <c r="FJ684" s="73"/>
      <c r="FK684" s="73"/>
      <c r="FL684" s="73"/>
      <c r="FM684" s="73"/>
      <c r="FN684" s="73"/>
      <c r="FO684" s="73"/>
      <c r="FP684" s="73"/>
      <c r="FQ684" s="73"/>
      <c r="FR684" s="73"/>
      <c r="FS684" s="73"/>
      <c r="FT684" s="73"/>
      <c r="FU684" s="73"/>
      <c r="FV684" s="73"/>
      <c r="FW684" s="73"/>
      <c r="FX684" s="73"/>
      <c r="FY684" s="73"/>
      <c r="FZ684" s="73"/>
      <c r="GA684" s="73"/>
      <c r="GB684" s="73"/>
      <c r="GC684" s="73"/>
      <c r="GD684" s="73"/>
      <c r="GE684" s="73"/>
      <c r="GF684" s="73"/>
      <c r="GG684" s="73"/>
      <c r="GH684" s="73"/>
      <c r="GI684" s="73"/>
      <c r="GJ684" s="73"/>
      <c r="GK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c r="JD684" s="73"/>
      <c r="JE684" s="73"/>
      <c r="JF684" s="73"/>
      <c r="JG684" s="73"/>
      <c r="JH684" s="73"/>
      <c r="JI684" s="73"/>
      <c r="JJ684" s="73"/>
      <c r="JK684" s="73"/>
      <c r="JL684" s="73"/>
      <c r="JM684" s="73"/>
      <c r="JN684" s="73"/>
      <c r="JO684" s="73"/>
      <c r="JP684" s="73"/>
      <c r="JQ684" s="73"/>
      <c r="JR684" s="73"/>
      <c r="JS684" s="73"/>
      <c r="JT684" s="73"/>
      <c r="JU684" s="73"/>
      <c r="JV684" s="73"/>
      <c r="JW684" s="73"/>
      <c r="JX684" s="73"/>
      <c r="JY684" s="73"/>
      <c r="JZ684" s="73"/>
      <c r="KA684" s="73"/>
      <c r="KB684" s="73"/>
      <c r="KC684" s="73"/>
      <c r="KD684" s="73"/>
      <c r="KE684" s="73"/>
      <c r="KF684" s="73"/>
      <c r="KG684" s="73"/>
    </row>
    <row r="685" spans="1:293" s="153" customFormat="1" x14ac:dyDescent="0.25">
      <c r="A685" s="233">
        <v>31</v>
      </c>
      <c r="B685" s="234" t="s">
        <v>1245</v>
      </c>
      <c r="C685" s="234"/>
      <c r="D685" s="235">
        <v>30073516</v>
      </c>
      <c r="E685" s="236" t="s">
        <v>616</v>
      </c>
      <c r="F685" s="244" t="s">
        <v>2469</v>
      </c>
      <c r="G685" s="238" t="s">
        <v>16</v>
      </c>
      <c r="H685" s="238" t="s">
        <v>79</v>
      </c>
      <c r="I685" s="238" t="s">
        <v>12</v>
      </c>
      <c r="J685" s="236" t="s">
        <v>45</v>
      </c>
      <c r="K685" s="236"/>
      <c r="L685" s="239">
        <v>400462000</v>
      </c>
      <c r="M685" s="239">
        <v>0</v>
      </c>
      <c r="N685" s="138">
        <v>2000</v>
      </c>
      <c r="O685" s="138"/>
      <c r="P685" s="139">
        <v>0</v>
      </c>
      <c r="Q685" s="139">
        <v>0</v>
      </c>
      <c r="R685" s="139">
        <v>0</v>
      </c>
      <c r="S685" s="139">
        <v>0</v>
      </c>
      <c r="T685" s="139">
        <v>0</v>
      </c>
      <c r="U685" s="139">
        <v>0</v>
      </c>
      <c r="V685" s="139"/>
      <c r="W685" s="139"/>
      <c r="X685" s="139"/>
      <c r="Y685" s="140">
        <v>0</v>
      </c>
      <c r="Z685" s="140">
        <v>0</v>
      </c>
      <c r="AA685" s="140">
        <v>0</v>
      </c>
      <c r="AB685" s="139">
        <v>0</v>
      </c>
      <c r="AC685" s="139">
        <v>0</v>
      </c>
      <c r="AD685" s="139">
        <v>0</v>
      </c>
      <c r="AE685" s="141">
        <v>0</v>
      </c>
      <c r="AF685" s="141">
        <v>0</v>
      </c>
      <c r="AG685" s="139">
        <v>400462000</v>
      </c>
      <c r="AH685" s="241">
        <v>0</v>
      </c>
      <c r="AI685" s="241"/>
      <c r="AJ685" s="253">
        <v>42246</v>
      </c>
      <c r="AK685" s="242">
        <v>42369</v>
      </c>
      <c r="AL685" s="236" t="s">
        <v>617</v>
      </c>
      <c r="AM685" s="236" t="s">
        <v>618</v>
      </c>
      <c r="AN685" s="243" t="s">
        <v>619</v>
      </c>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c r="BU685" s="73"/>
      <c r="BV685" s="73"/>
      <c r="BW685" s="73"/>
      <c r="BX685" s="73"/>
      <c r="BY685" s="73"/>
      <c r="BZ685" s="73"/>
      <c r="CA685" s="73"/>
      <c r="CB685" s="73"/>
      <c r="CC685" s="73"/>
      <c r="CD685" s="73"/>
      <c r="CE685" s="73"/>
      <c r="CF685" s="73"/>
      <c r="CG685" s="73"/>
      <c r="CH685" s="73"/>
      <c r="CI685" s="73"/>
      <c r="CJ685" s="73"/>
      <c r="CK685" s="73"/>
      <c r="CL685" s="73"/>
      <c r="CM685" s="73"/>
      <c r="CN685" s="73"/>
      <c r="CO685" s="73"/>
      <c r="CP685" s="73"/>
      <c r="CQ685" s="73"/>
      <c r="CR685" s="73"/>
      <c r="CS685" s="73"/>
      <c r="CT685" s="73"/>
      <c r="CU685" s="73"/>
      <c r="CV685" s="73"/>
      <c r="CW685" s="73"/>
      <c r="CX685" s="73"/>
      <c r="CY685" s="73"/>
      <c r="CZ685" s="73"/>
      <c r="DA685" s="73"/>
      <c r="DB685" s="73"/>
      <c r="DC685" s="73"/>
      <c r="DD685" s="73"/>
      <c r="DE685" s="73"/>
      <c r="DF685" s="73"/>
      <c r="DG685" s="73"/>
      <c r="DH685" s="73"/>
      <c r="DI685" s="73"/>
      <c r="DJ685" s="73"/>
      <c r="DK685" s="73"/>
      <c r="DL685" s="73"/>
      <c r="DM685" s="73"/>
      <c r="DN685" s="73"/>
      <c r="DO685" s="73"/>
      <c r="DP685" s="73"/>
      <c r="DQ685" s="73"/>
      <c r="DR685" s="73"/>
      <c r="DS685" s="73"/>
      <c r="DT685" s="73"/>
      <c r="DU685" s="73"/>
      <c r="DV685" s="73"/>
      <c r="DW685" s="73"/>
      <c r="DX685" s="73"/>
      <c r="DY685" s="73"/>
      <c r="DZ685" s="73"/>
      <c r="EA685" s="73"/>
      <c r="EB685" s="73"/>
      <c r="EC685" s="73"/>
      <c r="ED685" s="73"/>
      <c r="EE685" s="73"/>
      <c r="EF685" s="73"/>
      <c r="EG685" s="73"/>
      <c r="EH685" s="73"/>
      <c r="EI685" s="73"/>
      <c r="EJ685" s="73"/>
      <c r="EK685" s="73"/>
      <c r="EL685" s="73"/>
      <c r="EM685" s="73"/>
      <c r="EN685" s="73"/>
      <c r="EO685" s="73"/>
      <c r="EP685" s="73"/>
      <c r="EQ685" s="73"/>
      <c r="ER685" s="73"/>
      <c r="ES685" s="73"/>
      <c r="ET685" s="73"/>
      <c r="EU685" s="73"/>
      <c r="EV685" s="73"/>
      <c r="EW685" s="73"/>
      <c r="EX685" s="73"/>
      <c r="EY685" s="73"/>
      <c r="EZ685" s="73"/>
      <c r="FA685" s="73"/>
      <c r="FB685" s="73"/>
      <c r="FC685" s="73"/>
      <c r="FD685" s="73"/>
      <c r="FE685" s="73"/>
      <c r="FF685" s="73"/>
      <c r="FG685" s="73"/>
      <c r="FH685" s="73"/>
      <c r="FI685" s="73"/>
      <c r="FJ685" s="73"/>
      <c r="FK685" s="73"/>
      <c r="FL685" s="73"/>
      <c r="FM685" s="73"/>
      <c r="FN685" s="73"/>
      <c r="FO685" s="73"/>
      <c r="FP685" s="73"/>
      <c r="FQ685" s="73"/>
      <c r="FR685" s="73"/>
      <c r="FS685" s="73"/>
      <c r="FT685" s="73"/>
      <c r="FU685" s="73"/>
      <c r="FV685" s="73"/>
      <c r="FW685" s="73"/>
      <c r="FX685" s="73"/>
      <c r="FY685" s="73"/>
      <c r="FZ685" s="73"/>
      <c r="GA685" s="73"/>
      <c r="GB685" s="73"/>
      <c r="GC685" s="73"/>
      <c r="GD685" s="73"/>
      <c r="GE685" s="73"/>
      <c r="GF685" s="73"/>
      <c r="GG685" s="73"/>
      <c r="GH685" s="73"/>
      <c r="GI685" s="73"/>
      <c r="GJ685" s="73"/>
      <c r="GK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c r="JD685" s="73"/>
      <c r="JE685" s="73"/>
      <c r="JF685" s="73"/>
      <c r="JG685" s="73"/>
      <c r="JH685" s="73"/>
      <c r="JI685" s="73"/>
      <c r="JJ685" s="73"/>
      <c r="JK685" s="73"/>
      <c r="JL685" s="73"/>
      <c r="JM685" s="73"/>
      <c r="JN685" s="73"/>
      <c r="JO685" s="73"/>
      <c r="JP685" s="73"/>
      <c r="JQ685" s="73"/>
      <c r="JR685" s="73"/>
      <c r="JS685" s="73"/>
      <c r="JT685" s="73"/>
      <c r="JU685" s="73"/>
      <c r="JV685" s="73"/>
      <c r="JW685" s="73"/>
      <c r="JX685" s="73"/>
      <c r="JY685" s="73"/>
      <c r="JZ685" s="73"/>
      <c r="KA685" s="73"/>
      <c r="KB685" s="73"/>
      <c r="KC685" s="73"/>
      <c r="KD685" s="73"/>
      <c r="KE685" s="73"/>
      <c r="KF685" s="73"/>
      <c r="KG685" s="73"/>
    </row>
    <row r="686" spans="1:293" s="153" customFormat="1" x14ac:dyDescent="0.25">
      <c r="A686" s="233">
        <v>31</v>
      </c>
      <c r="B686" s="234" t="s">
        <v>1245</v>
      </c>
      <c r="C686" s="234"/>
      <c r="D686" s="235">
        <v>30073766</v>
      </c>
      <c r="E686" s="236" t="s">
        <v>738</v>
      </c>
      <c r="F686" s="244" t="s">
        <v>2469</v>
      </c>
      <c r="G686" s="238" t="s">
        <v>16</v>
      </c>
      <c r="H686" s="238" t="s">
        <v>140</v>
      </c>
      <c r="I686" s="238" t="s">
        <v>12</v>
      </c>
      <c r="J686" s="236" t="s">
        <v>45</v>
      </c>
      <c r="K686" s="236"/>
      <c r="L686" s="239">
        <v>941591134</v>
      </c>
      <c r="M686" s="239">
        <v>683650134</v>
      </c>
      <c r="N686" s="138">
        <v>257940000</v>
      </c>
      <c r="O686" s="138"/>
      <c r="P686" s="139">
        <v>0</v>
      </c>
      <c r="Q686" s="139">
        <v>0</v>
      </c>
      <c r="R686" s="139">
        <v>0</v>
      </c>
      <c r="S686" s="139">
        <v>0</v>
      </c>
      <c r="T686" s="139">
        <v>0</v>
      </c>
      <c r="U686" s="139">
        <v>0</v>
      </c>
      <c r="V686" s="139"/>
      <c r="W686" s="139"/>
      <c r="X686" s="139"/>
      <c r="Y686" s="140">
        <v>257939866</v>
      </c>
      <c r="Z686" s="140">
        <v>0</v>
      </c>
      <c r="AA686" s="140">
        <v>0</v>
      </c>
      <c r="AB686" s="139">
        <v>0</v>
      </c>
      <c r="AC686" s="139">
        <v>0</v>
      </c>
      <c r="AD686" s="139">
        <v>0</v>
      </c>
      <c r="AE686" s="141">
        <v>257939866</v>
      </c>
      <c r="AF686" s="141">
        <v>257939866</v>
      </c>
      <c r="AG686" s="139">
        <v>0</v>
      </c>
      <c r="AH686" s="241">
        <v>1</v>
      </c>
      <c r="AI686" s="241" t="s">
        <v>1421</v>
      </c>
      <c r="AJ686" s="242">
        <v>41204</v>
      </c>
      <c r="AK686" s="242">
        <v>42369</v>
      </c>
      <c r="AL686" s="236" t="s">
        <v>739</v>
      </c>
      <c r="AM686" s="236" t="s">
        <v>740</v>
      </c>
      <c r="AN686" s="243" t="s">
        <v>729</v>
      </c>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c r="BU686" s="73"/>
      <c r="BV686" s="73"/>
      <c r="BW686" s="73"/>
      <c r="BX686" s="73"/>
      <c r="BY686" s="73"/>
      <c r="BZ686" s="73"/>
      <c r="CA686" s="73"/>
      <c r="CB686" s="73"/>
      <c r="CC686" s="73"/>
      <c r="CD686" s="73"/>
      <c r="CE686" s="73"/>
      <c r="CF686" s="73"/>
      <c r="CG686" s="73"/>
      <c r="CH686" s="73"/>
      <c r="CI686" s="73"/>
      <c r="CJ686" s="73"/>
      <c r="CK686" s="73"/>
      <c r="CL686" s="73"/>
      <c r="CM686" s="73"/>
      <c r="CN686" s="73"/>
      <c r="CO686" s="73"/>
      <c r="CP686" s="73"/>
      <c r="CQ686" s="73"/>
      <c r="CR686" s="73"/>
      <c r="CS686" s="73"/>
      <c r="CT686" s="73"/>
      <c r="CU686" s="73"/>
      <c r="CV686" s="73"/>
      <c r="CW686" s="73"/>
      <c r="CX686" s="73"/>
      <c r="CY686" s="73"/>
      <c r="CZ686" s="73"/>
      <c r="DA686" s="73"/>
      <c r="DB686" s="73"/>
      <c r="DC686" s="73"/>
      <c r="DD686" s="73"/>
      <c r="DE686" s="73"/>
      <c r="DF686" s="73"/>
      <c r="DG686" s="73"/>
      <c r="DH686" s="73"/>
      <c r="DI686" s="73"/>
      <c r="DJ686" s="73"/>
      <c r="DK686" s="73"/>
      <c r="DL686" s="73"/>
      <c r="DM686" s="73"/>
      <c r="DN686" s="73"/>
      <c r="DO686" s="73"/>
      <c r="DP686" s="73"/>
      <c r="DQ686" s="73"/>
      <c r="DR686" s="73"/>
      <c r="DS686" s="73"/>
      <c r="DT686" s="73"/>
      <c r="DU686" s="73"/>
      <c r="DV686" s="73"/>
      <c r="DW686" s="73"/>
      <c r="DX686" s="73"/>
      <c r="DY686" s="73"/>
      <c r="DZ686" s="73"/>
      <c r="EA686" s="73"/>
      <c r="EB686" s="73"/>
      <c r="EC686" s="73"/>
      <c r="ED686" s="73"/>
      <c r="EE686" s="73"/>
      <c r="EF686" s="73"/>
      <c r="EG686" s="73"/>
      <c r="EH686" s="73"/>
      <c r="EI686" s="73"/>
      <c r="EJ686" s="73"/>
      <c r="EK686" s="73"/>
      <c r="EL686" s="73"/>
      <c r="EM686" s="73"/>
      <c r="EN686" s="73"/>
      <c r="EO686" s="73"/>
      <c r="EP686" s="73"/>
      <c r="EQ686" s="73"/>
      <c r="ER686" s="73"/>
      <c r="ES686" s="73"/>
      <c r="ET686" s="73"/>
      <c r="EU686" s="73"/>
      <c r="EV686" s="73"/>
      <c r="EW686" s="73"/>
      <c r="EX686" s="73"/>
      <c r="EY686" s="73"/>
      <c r="EZ686" s="73"/>
      <c r="FA686" s="73"/>
      <c r="FB686" s="73"/>
      <c r="FC686" s="73"/>
      <c r="FD686" s="73"/>
      <c r="FE686" s="73"/>
      <c r="FF686" s="73"/>
      <c r="FG686" s="73"/>
      <c r="FH686" s="73"/>
      <c r="FI686" s="73"/>
      <c r="FJ686" s="73"/>
      <c r="FK686" s="73"/>
      <c r="FL686" s="73"/>
      <c r="FM686" s="73"/>
      <c r="FN686" s="73"/>
      <c r="FO686" s="73"/>
      <c r="FP686" s="73"/>
      <c r="FQ686" s="73"/>
      <c r="FR686" s="73"/>
      <c r="FS686" s="73"/>
      <c r="FT686" s="73"/>
      <c r="FU686" s="73"/>
      <c r="FV686" s="73"/>
      <c r="FW686" s="73"/>
      <c r="FX686" s="73"/>
      <c r="FY686" s="73"/>
      <c r="FZ686" s="73"/>
      <c r="GA686" s="73"/>
      <c r="GB686" s="73"/>
      <c r="GC686" s="73"/>
      <c r="GD686" s="73"/>
      <c r="GE686" s="73"/>
      <c r="GF686" s="73"/>
      <c r="GG686" s="73"/>
      <c r="GH686" s="73"/>
      <c r="GI686" s="73"/>
      <c r="GJ686" s="73"/>
      <c r="GK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c r="JD686" s="73"/>
      <c r="JE686" s="73"/>
      <c r="JF686" s="73"/>
      <c r="JG686" s="73"/>
      <c r="JH686" s="73"/>
      <c r="JI686" s="73"/>
      <c r="JJ686" s="73"/>
      <c r="JK686" s="73"/>
      <c r="JL686" s="73"/>
      <c r="JM686" s="73"/>
      <c r="JN686" s="73"/>
      <c r="JO686" s="73"/>
      <c r="JP686" s="73"/>
      <c r="JQ686" s="73"/>
      <c r="JR686" s="73"/>
      <c r="JS686" s="73"/>
      <c r="JT686" s="73"/>
      <c r="JU686" s="73"/>
      <c r="JV686" s="73"/>
      <c r="JW686" s="73"/>
      <c r="JX686" s="73"/>
      <c r="JY686" s="73"/>
      <c r="JZ686" s="73"/>
      <c r="KA686" s="73"/>
      <c r="KB686" s="73"/>
      <c r="KC686" s="73"/>
      <c r="KD686" s="73"/>
      <c r="KE686" s="73"/>
      <c r="KF686" s="73"/>
      <c r="KG686" s="73"/>
    </row>
    <row r="687" spans="1:293" s="153" customFormat="1" x14ac:dyDescent="0.25">
      <c r="A687" s="233">
        <v>31</v>
      </c>
      <c r="B687" s="234" t="s">
        <v>1245</v>
      </c>
      <c r="C687" s="234"/>
      <c r="D687" s="235">
        <v>30073887</v>
      </c>
      <c r="E687" s="236" t="s">
        <v>240</v>
      </c>
      <c r="F687" s="244" t="s">
        <v>2469</v>
      </c>
      <c r="G687" s="238" t="s">
        <v>16</v>
      </c>
      <c r="H687" s="238" t="s">
        <v>196</v>
      </c>
      <c r="I687" s="238" t="s">
        <v>12</v>
      </c>
      <c r="J687" s="236" t="s">
        <v>45</v>
      </c>
      <c r="K687" s="236"/>
      <c r="L687" s="239">
        <v>303499000</v>
      </c>
      <c r="M687" s="239">
        <v>3800000</v>
      </c>
      <c r="N687" s="138">
        <v>107003000</v>
      </c>
      <c r="O687" s="138"/>
      <c r="P687" s="139">
        <v>0</v>
      </c>
      <c r="Q687" s="139">
        <v>0</v>
      </c>
      <c r="R687" s="139">
        <v>0</v>
      </c>
      <c r="S687" s="139">
        <v>0</v>
      </c>
      <c r="T687" s="139">
        <v>0</v>
      </c>
      <c r="U687" s="139">
        <v>0</v>
      </c>
      <c r="V687" s="139"/>
      <c r="W687" s="139"/>
      <c r="X687" s="139"/>
      <c r="Y687" s="140">
        <v>14012250</v>
      </c>
      <c r="Z687" s="140">
        <v>25987750</v>
      </c>
      <c r="AA687" s="140">
        <v>67000000</v>
      </c>
      <c r="AB687" s="139">
        <v>0</v>
      </c>
      <c r="AC687" s="139">
        <v>0</v>
      </c>
      <c r="AD687" s="139">
        <v>0</v>
      </c>
      <c r="AE687" s="141">
        <v>107000000</v>
      </c>
      <c r="AF687" s="141">
        <v>107000000</v>
      </c>
      <c r="AG687" s="139">
        <v>192699000</v>
      </c>
      <c r="AH687" s="241">
        <v>1.2520634334874251E-2</v>
      </c>
      <c r="AI687" s="241"/>
      <c r="AJ687" s="242">
        <v>41519</v>
      </c>
      <c r="AK687" s="242">
        <v>42369</v>
      </c>
      <c r="AL687" s="236" t="s">
        <v>241</v>
      </c>
      <c r="AM687" s="236" t="s">
        <v>242</v>
      </c>
      <c r="AN687" s="243" t="s">
        <v>136</v>
      </c>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c r="BU687" s="73"/>
      <c r="BV687" s="73"/>
      <c r="BW687" s="73"/>
      <c r="BX687" s="73"/>
      <c r="BY687" s="73"/>
      <c r="BZ687" s="73"/>
      <c r="CA687" s="73"/>
      <c r="CB687" s="73"/>
      <c r="CC687" s="73"/>
      <c r="CD687" s="73"/>
      <c r="CE687" s="73"/>
      <c r="CF687" s="73"/>
      <c r="CG687" s="73"/>
      <c r="CH687" s="73"/>
      <c r="CI687" s="73"/>
      <c r="CJ687" s="73"/>
      <c r="CK687" s="73"/>
      <c r="CL687" s="73"/>
      <c r="CM687" s="73"/>
      <c r="CN687" s="73"/>
      <c r="CO687" s="73"/>
      <c r="CP687" s="73"/>
      <c r="CQ687" s="73"/>
      <c r="CR687" s="73"/>
      <c r="CS687" s="73"/>
      <c r="CT687" s="73"/>
      <c r="CU687" s="73"/>
      <c r="CV687" s="73"/>
      <c r="CW687" s="73"/>
      <c r="CX687" s="73"/>
      <c r="CY687" s="73"/>
      <c r="CZ687" s="73"/>
      <c r="DA687" s="73"/>
      <c r="DB687" s="73"/>
      <c r="DC687" s="73"/>
      <c r="DD687" s="73"/>
      <c r="DE687" s="73"/>
      <c r="DF687" s="73"/>
      <c r="DG687" s="73"/>
      <c r="DH687" s="73"/>
      <c r="DI687" s="73"/>
      <c r="DJ687" s="73"/>
      <c r="DK687" s="73"/>
      <c r="DL687" s="73"/>
      <c r="DM687" s="73"/>
      <c r="DN687" s="73"/>
      <c r="DO687" s="73"/>
      <c r="DP687" s="73"/>
      <c r="DQ687" s="73"/>
      <c r="DR687" s="73"/>
      <c r="DS687" s="73"/>
      <c r="DT687" s="73"/>
      <c r="DU687" s="73"/>
      <c r="DV687" s="73"/>
      <c r="DW687" s="73"/>
      <c r="DX687" s="73"/>
      <c r="DY687" s="73"/>
      <c r="DZ687" s="73"/>
      <c r="EA687" s="73"/>
      <c r="EB687" s="73"/>
      <c r="EC687" s="73"/>
      <c r="ED687" s="73"/>
      <c r="EE687" s="73"/>
      <c r="EF687" s="73"/>
      <c r="EG687" s="73"/>
      <c r="EH687" s="73"/>
      <c r="EI687" s="73"/>
      <c r="EJ687" s="73"/>
      <c r="EK687" s="73"/>
      <c r="EL687" s="73"/>
      <c r="EM687" s="73"/>
      <c r="EN687" s="73"/>
      <c r="EO687" s="73"/>
      <c r="EP687" s="73"/>
      <c r="EQ687" s="73"/>
      <c r="ER687" s="73"/>
      <c r="ES687" s="73"/>
      <c r="ET687" s="73"/>
      <c r="EU687" s="73"/>
      <c r="EV687" s="73"/>
      <c r="EW687" s="73"/>
      <c r="EX687" s="73"/>
      <c r="EY687" s="73"/>
      <c r="EZ687" s="73"/>
      <c r="FA687" s="73"/>
      <c r="FB687" s="73"/>
      <c r="FC687" s="73"/>
      <c r="FD687" s="73"/>
      <c r="FE687" s="73"/>
      <c r="FF687" s="73"/>
      <c r="FG687" s="73"/>
      <c r="FH687" s="73"/>
      <c r="FI687" s="73"/>
      <c r="FJ687" s="73"/>
      <c r="FK687" s="73"/>
      <c r="FL687" s="73"/>
      <c r="FM687" s="73"/>
      <c r="FN687" s="73"/>
      <c r="FO687" s="73"/>
      <c r="FP687" s="73"/>
      <c r="FQ687" s="73"/>
      <c r="FR687" s="73"/>
      <c r="FS687" s="73"/>
      <c r="FT687" s="73"/>
      <c r="FU687" s="73"/>
      <c r="FV687" s="73"/>
      <c r="FW687" s="73"/>
      <c r="FX687" s="73"/>
      <c r="FY687" s="73"/>
      <c r="FZ687" s="73"/>
      <c r="GA687" s="73"/>
      <c r="GB687" s="73"/>
      <c r="GC687" s="73"/>
      <c r="GD687" s="73"/>
      <c r="GE687" s="73"/>
      <c r="GF687" s="73"/>
      <c r="GG687" s="73"/>
      <c r="GH687" s="73"/>
      <c r="GI687" s="73"/>
      <c r="GJ687" s="73"/>
      <c r="GK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c r="JD687" s="73"/>
      <c r="JE687" s="73"/>
      <c r="JF687" s="73"/>
      <c r="JG687" s="73"/>
      <c r="JH687" s="73"/>
      <c r="JI687" s="73"/>
      <c r="JJ687" s="73"/>
      <c r="JK687" s="73"/>
      <c r="JL687" s="73"/>
      <c r="JM687" s="73"/>
      <c r="JN687" s="73"/>
      <c r="JO687" s="73"/>
      <c r="JP687" s="73"/>
      <c r="JQ687" s="73"/>
      <c r="JR687" s="73"/>
      <c r="JS687" s="73"/>
      <c r="JT687" s="73"/>
      <c r="JU687" s="73"/>
      <c r="JV687" s="73"/>
      <c r="JW687" s="73"/>
      <c r="JX687" s="73"/>
      <c r="JY687" s="73"/>
      <c r="JZ687" s="73"/>
      <c r="KA687" s="73"/>
      <c r="KB687" s="73"/>
      <c r="KC687" s="73"/>
      <c r="KD687" s="73"/>
      <c r="KE687" s="73"/>
      <c r="KF687" s="73"/>
      <c r="KG687" s="73"/>
    </row>
    <row r="688" spans="1:293" s="153" customFormat="1" x14ac:dyDescent="0.25">
      <c r="A688" s="233">
        <v>31</v>
      </c>
      <c r="B688" s="234" t="s">
        <v>1245</v>
      </c>
      <c r="C688" s="234"/>
      <c r="D688" s="235">
        <v>30074607</v>
      </c>
      <c r="E688" s="236" t="s">
        <v>1472</v>
      </c>
      <c r="F688" s="244" t="s">
        <v>2469</v>
      </c>
      <c r="G688" s="238" t="s">
        <v>24</v>
      </c>
      <c r="H688" s="238" t="s">
        <v>68</v>
      </c>
      <c r="I688" s="238" t="s">
        <v>1246</v>
      </c>
      <c r="J688" s="236" t="s">
        <v>45</v>
      </c>
      <c r="K688" s="236"/>
      <c r="L688" s="239">
        <v>9673865000</v>
      </c>
      <c r="M688" s="239">
        <v>0</v>
      </c>
      <c r="N688" s="138">
        <v>3000</v>
      </c>
      <c r="O688" s="138"/>
      <c r="P688" s="139"/>
      <c r="Q688" s="139"/>
      <c r="R688" s="139"/>
      <c r="S688" s="139"/>
      <c r="T688" s="139"/>
      <c r="U688" s="139"/>
      <c r="V688" s="139"/>
      <c r="W688" s="139"/>
      <c r="X688" s="139"/>
      <c r="Y688" s="140">
        <v>0</v>
      </c>
      <c r="Z688" s="140">
        <v>0</v>
      </c>
      <c r="AA688" s="140">
        <v>0</v>
      </c>
      <c r="AB688" s="139">
        <v>0</v>
      </c>
      <c r="AC688" s="139">
        <v>0</v>
      </c>
      <c r="AD688" s="139">
        <v>0</v>
      </c>
      <c r="AE688" s="141">
        <v>0</v>
      </c>
      <c r="AF688" s="141">
        <v>0</v>
      </c>
      <c r="AG688" s="139">
        <v>9673865000</v>
      </c>
      <c r="AH688" s="241"/>
      <c r="AI688" s="241"/>
      <c r="AJ688" s="253">
        <v>42124</v>
      </c>
      <c r="AK688" s="253">
        <v>43100</v>
      </c>
      <c r="AL688" s="236" t="s">
        <v>83</v>
      </c>
      <c r="AM688" s="236" t="s">
        <v>1832</v>
      </c>
      <c r="AN688" s="243" t="s">
        <v>543</v>
      </c>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c r="BU688" s="73"/>
      <c r="BV688" s="73"/>
      <c r="BW688" s="73"/>
      <c r="BX688" s="73"/>
      <c r="BY688" s="73"/>
      <c r="BZ688" s="73"/>
      <c r="CA688" s="73"/>
      <c r="CB688" s="73"/>
      <c r="CC688" s="73"/>
      <c r="CD688" s="73"/>
      <c r="CE688" s="73"/>
      <c r="CF688" s="73"/>
      <c r="CG688" s="73"/>
      <c r="CH688" s="73"/>
      <c r="CI688" s="73"/>
      <c r="CJ688" s="73"/>
      <c r="CK688" s="73"/>
      <c r="CL688" s="73"/>
      <c r="CM688" s="73"/>
      <c r="CN688" s="73"/>
      <c r="CO688" s="73"/>
      <c r="CP688" s="73"/>
      <c r="CQ688" s="73"/>
      <c r="CR688" s="73"/>
      <c r="CS688" s="73"/>
      <c r="CT688" s="73"/>
      <c r="CU688" s="73"/>
      <c r="CV688" s="73"/>
      <c r="CW688" s="73"/>
      <c r="CX688" s="73"/>
      <c r="CY688" s="73"/>
      <c r="CZ688" s="73"/>
      <c r="DA688" s="73"/>
      <c r="DB688" s="73"/>
      <c r="DC688" s="73"/>
      <c r="DD688" s="73"/>
      <c r="DE688" s="73"/>
      <c r="DF688" s="73"/>
      <c r="DG688" s="73"/>
      <c r="DH688" s="73"/>
      <c r="DI688" s="73"/>
      <c r="DJ688" s="73"/>
      <c r="DK688" s="73"/>
      <c r="DL688" s="73"/>
      <c r="DM688" s="73"/>
      <c r="DN688" s="73"/>
      <c r="DO688" s="73"/>
      <c r="DP688" s="73"/>
      <c r="DQ688" s="73"/>
      <c r="DR688" s="73"/>
      <c r="DS688" s="73"/>
      <c r="DT688" s="73"/>
      <c r="DU688" s="73"/>
      <c r="DV688" s="73"/>
      <c r="DW688" s="73"/>
      <c r="DX688" s="73"/>
      <c r="DY688" s="73"/>
      <c r="DZ688" s="73"/>
      <c r="EA688" s="73"/>
      <c r="EB688" s="73"/>
      <c r="EC688" s="73"/>
      <c r="ED688" s="73"/>
      <c r="EE688" s="73"/>
      <c r="EF688" s="73"/>
      <c r="EG688" s="73"/>
      <c r="EH688" s="73"/>
      <c r="EI688" s="73"/>
      <c r="EJ688" s="73"/>
      <c r="EK688" s="73"/>
      <c r="EL688" s="73"/>
      <c r="EM688" s="73"/>
      <c r="EN688" s="73"/>
      <c r="EO688" s="73"/>
      <c r="EP688" s="73"/>
      <c r="EQ688" s="73"/>
      <c r="ER688" s="73"/>
      <c r="ES688" s="73"/>
      <c r="ET688" s="73"/>
      <c r="EU688" s="73"/>
      <c r="EV688" s="73"/>
      <c r="EW688" s="73"/>
      <c r="EX688" s="73"/>
      <c r="EY688" s="73"/>
      <c r="EZ688" s="73"/>
      <c r="FA688" s="73"/>
      <c r="FB688" s="73"/>
      <c r="FC688" s="73"/>
      <c r="FD688" s="73"/>
      <c r="FE688" s="73"/>
      <c r="FF688" s="73"/>
      <c r="FG688" s="73"/>
      <c r="FH688" s="73"/>
      <c r="FI688" s="73"/>
      <c r="FJ688" s="73"/>
      <c r="FK688" s="73"/>
      <c r="FL688" s="73"/>
      <c r="FM688" s="73"/>
      <c r="FN688" s="73"/>
      <c r="FO688" s="73"/>
      <c r="FP688" s="73"/>
      <c r="FQ688" s="73"/>
      <c r="FR688" s="73"/>
      <c r="FS688" s="73"/>
      <c r="FT688" s="73"/>
      <c r="FU688" s="73"/>
      <c r="FV688" s="73"/>
      <c r="FW688" s="73"/>
      <c r="FX688" s="73"/>
      <c r="FY688" s="73"/>
      <c r="FZ688" s="73"/>
      <c r="GA688" s="73"/>
      <c r="GB688" s="73"/>
      <c r="GC688" s="73"/>
      <c r="GD688" s="73"/>
      <c r="GE688" s="73"/>
      <c r="GF688" s="73"/>
      <c r="GG688" s="73"/>
      <c r="GH688" s="73"/>
      <c r="GI688" s="73"/>
      <c r="GJ688" s="73"/>
      <c r="GK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c r="JD688" s="73"/>
      <c r="JE688" s="73"/>
      <c r="JF688" s="73"/>
      <c r="JG688" s="73"/>
      <c r="JH688" s="73"/>
      <c r="JI688" s="73"/>
      <c r="JJ688" s="73"/>
      <c r="JK688" s="73"/>
      <c r="JL688" s="73"/>
      <c r="JM688" s="73"/>
      <c r="JN688" s="73"/>
      <c r="JO688" s="73"/>
      <c r="JP688" s="73"/>
      <c r="JQ688" s="73"/>
      <c r="JR688" s="73"/>
      <c r="JS688" s="73"/>
      <c r="JT688" s="73"/>
      <c r="JU688" s="73"/>
      <c r="JV688" s="73"/>
      <c r="JW688" s="73"/>
      <c r="JX688" s="73"/>
      <c r="JY688" s="73"/>
      <c r="JZ688" s="73"/>
      <c r="KA688" s="73"/>
      <c r="KB688" s="73"/>
      <c r="KC688" s="73"/>
      <c r="KD688" s="73"/>
      <c r="KE688" s="73"/>
      <c r="KF688" s="73"/>
      <c r="KG688" s="73"/>
    </row>
    <row r="689" spans="1:293" s="153" customFormat="1" x14ac:dyDescent="0.25">
      <c r="A689" s="233">
        <v>31</v>
      </c>
      <c r="B689" s="234" t="s">
        <v>1245</v>
      </c>
      <c r="C689" s="234"/>
      <c r="D689" s="245">
        <v>30077000</v>
      </c>
      <c r="E689" s="246" t="s">
        <v>1905</v>
      </c>
      <c r="F689" s="244" t="s">
        <v>2469</v>
      </c>
      <c r="G689" s="244" t="s">
        <v>24</v>
      </c>
      <c r="H689" s="238" t="s">
        <v>2966</v>
      </c>
      <c r="I689" s="247" t="s">
        <v>1246</v>
      </c>
      <c r="J689" s="142" t="s">
        <v>45</v>
      </c>
      <c r="K689" s="248"/>
      <c r="L689" s="249">
        <v>1806056000</v>
      </c>
      <c r="M689" s="249">
        <v>0</v>
      </c>
      <c r="N689" s="143">
        <v>3000</v>
      </c>
      <c r="O689" s="143"/>
      <c r="P689" s="142"/>
      <c r="Q689" s="142"/>
      <c r="R689" s="142"/>
      <c r="S689" s="142"/>
      <c r="T689" s="142"/>
      <c r="U689" s="142"/>
      <c r="V689" s="142"/>
      <c r="W689" s="142"/>
      <c r="X689" s="142"/>
      <c r="Y689" s="140">
        <v>0</v>
      </c>
      <c r="Z689" s="140">
        <v>0</v>
      </c>
      <c r="AA689" s="140">
        <v>0</v>
      </c>
      <c r="AB689" s="139">
        <v>0</v>
      </c>
      <c r="AC689" s="139">
        <v>0</v>
      </c>
      <c r="AD689" s="139">
        <v>0</v>
      </c>
      <c r="AE689" s="141">
        <v>0</v>
      </c>
      <c r="AF689" s="141">
        <v>0</v>
      </c>
      <c r="AG689" s="139">
        <v>1806056000</v>
      </c>
      <c r="AH689" s="240" t="s">
        <v>2964</v>
      </c>
      <c r="AI689" s="142"/>
      <c r="AJ689" s="142"/>
      <c r="AK689" s="142"/>
      <c r="AL689" s="142" t="s">
        <v>2981</v>
      </c>
      <c r="AM689" s="142" t="s">
        <v>2982</v>
      </c>
      <c r="AN689" s="250"/>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c r="BU689" s="73"/>
      <c r="BV689" s="73"/>
      <c r="BW689" s="73"/>
      <c r="BX689" s="73"/>
      <c r="BY689" s="73"/>
      <c r="BZ689" s="73"/>
      <c r="CA689" s="73"/>
      <c r="CB689" s="73"/>
      <c r="CC689" s="73"/>
      <c r="CD689" s="73"/>
      <c r="CE689" s="73"/>
      <c r="CF689" s="73"/>
      <c r="CG689" s="73"/>
      <c r="CH689" s="73"/>
      <c r="CI689" s="73"/>
      <c r="CJ689" s="73"/>
      <c r="CK689" s="73"/>
      <c r="CL689" s="73"/>
      <c r="CM689" s="73"/>
      <c r="CN689" s="73"/>
      <c r="CO689" s="73"/>
      <c r="CP689" s="73"/>
      <c r="CQ689" s="73"/>
      <c r="CR689" s="73"/>
      <c r="CS689" s="73"/>
      <c r="CT689" s="73"/>
      <c r="CU689" s="73"/>
      <c r="CV689" s="73"/>
      <c r="CW689" s="73"/>
      <c r="CX689" s="73"/>
      <c r="CY689" s="73"/>
      <c r="CZ689" s="73"/>
      <c r="DA689" s="73"/>
      <c r="DB689" s="73"/>
      <c r="DC689" s="73"/>
      <c r="DD689" s="73"/>
      <c r="DE689" s="73"/>
      <c r="DF689" s="73"/>
      <c r="DG689" s="73"/>
      <c r="DH689" s="73"/>
      <c r="DI689" s="73"/>
      <c r="DJ689" s="73"/>
      <c r="DK689" s="73"/>
      <c r="DL689" s="73"/>
      <c r="DM689" s="73"/>
      <c r="DN689" s="73"/>
      <c r="DO689" s="73"/>
      <c r="DP689" s="73"/>
      <c r="DQ689" s="73"/>
      <c r="DR689" s="73"/>
      <c r="DS689" s="73"/>
      <c r="DT689" s="73"/>
      <c r="DU689" s="73"/>
      <c r="DV689" s="73"/>
      <c r="DW689" s="73"/>
      <c r="DX689" s="73"/>
      <c r="DY689" s="73"/>
      <c r="DZ689" s="73"/>
      <c r="EA689" s="73"/>
      <c r="EB689" s="73"/>
      <c r="EC689" s="73"/>
      <c r="ED689" s="73"/>
      <c r="EE689" s="73"/>
      <c r="EF689" s="73"/>
      <c r="EG689" s="73"/>
      <c r="EH689" s="73"/>
      <c r="EI689" s="73"/>
      <c r="EJ689" s="73"/>
      <c r="EK689" s="73"/>
      <c r="EL689" s="73"/>
      <c r="EM689" s="73"/>
      <c r="EN689" s="73"/>
      <c r="EO689" s="73"/>
      <c r="EP689" s="73"/>
      <c r="EQ689" s="73"/>
      <c r="ER689" s="73"/>
      <c r="ES689" s="73"/>
      <c r="ET689" s="73"/>
      <c r="EU689" s="73"/>
      <c r="EV689" s="73"/>
      <c r="EW689" s="73"/>
      <c r="EX689" s="73"/>
      <c r="EY689" s="73"/>
      <c r="EZ689" s="73"/>
      <c r="FA689" s="73"/>
      <c r="FB689" s="73"/>
      <c r="FC689" s="73"/>
      <c r="FD689" s="73"/>
      <c r="FE689" s="73"/>
      <c r="FF689" s="73"/>
      <c r="FG689" s="73"/>
      <c r="FH689" s="73"/>
      <c r="FI689" s="73"/>
      <c r="FJ689" s="73"/>
      <c r="FK689" s="73"/>
      <c r="FL689" s="73"/>
      <c r="FM689" s="73"/>
      <c r="FN689" s="73"/>
      <c r="FO689" s="73"/>
      <c r="FP689" s="73"/>
      <c r="FQ689" s="73"/>
      <c r="FR689" s="73"/>
      <c r="FS689" s="73"/>
      <c r="FT689" s="73"/>
      <c r="FU689" s="73"/>
      <c r="FV689" s="73"/>
      <c r="FW689" s="73"/>
      <c r="FX689" s="73"/>
      <c r="FY689" s="73"/>
      <c r="FZ689" s="73"/>
      <c r="GA689" s="73"/>
      <c r="GB689" s="73"/>
      <c r="GC689" s="73"/>
      <c r="GD689" s="73"/>
      <c r="GE689" s="73"/>
      <c r="GF689" s="73"/>
      <c r="GG689" s="73"/>
      <c r="GH689" s="73"/>
      <c r="GI689" s="73"/>
      <c r="GJ689" s="73"/>
      <c r="GK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c r="JD689" s="73"/>
      <c r="JE689" s="73"/>
      <c r="JF689" s="73"/>
      <c r="JG689" s="73"/>
      <c r="JH689" s="73"/>
      <c r="JI689" s="73"/>
      <c r="JJ689" s="73"/>
      <c r="JK689" s="73"/>
      <c r="JL689" s="73"/>
      <c r="JM689" s="73"/>
      <c r="JN689" s="73"/>
      <c r="JO689" s="73"/>
      <c r="JP689" s="73"/>
      <c r="JQ689" s="73"/>
      <c r="JR689" s="73"/>
      <c r="JS689" s="73"/>
      <c r="JT689" s="73"/>
      <c r="JU689" s="73"/>
      <c r="JV689" s="73"/>
      <c r="JW689" s="73"/>
      <c r="JX689" s="73"/>
      <c r="JY689" s="73"/>
      <c r="JZ689" s="73"/>
      <c r="KA689" s="73"/>
      <c r="KB689" s="73"/>
      <c r="KC689" s="73"/>
      <c r="KD689" s="73"/>
      <c r="KE689" s="73"/>
      <c r="KF689" s="73"/>
      <c r="KG689" s="73"/>
    </row>
    <row r="690" spans="1:293" s="153" customFormat="1" x14ac:dyDescent="0.25">
      <c r="A690" s="233">
        <v>31</v>
      </c>
      <c r="B690" s="234" t="s">
        <v>1245</v>
      </c>
      <c r="C690" s="234"/>
      <c r="D690" s="235">
        <v>30078488</v>
      </c>
      <c r="E690" s="236" t="s">
        <v>188</v>
      </c>
      <c r="F690" s="244" t="s">
        <v>2469</v>
      </c>
      <c r="G690" s="238" t="s">
        <v>16</v>
      </c>
      <c r="H690" s="238" t="s">
        <v>2517</v>
      </c>
      <c r="I690" s="238" t="s">
        <v>108</v>
      </c>
      <c r="J690" s="236" t="s">
        <v>45</v>
      </c>
      <c r="K690" s="236"/>
      <c r="L690" s="239">
        <v>1881538864</v>
      </c>
      <c r="M690" s="239">
        <v>1641526864</v>
      </c>
      <c r="N690" s="138">
        <v>55574000</v>
      </c>
      <c r="O690" s="138"/>
      <c r="P690" s="139">
        <v>0</v>
      </c>
      <c r="Q690" s="139">
        <v>0</v>
      </c>
      <c r="R690" s="139">
        <v>55573000</v>
      </c>
      <c r="S690" s="139">
        <v>0</v>
      </c>
      <c r="T690" s="139">
        <v>0</v>
      </c>
      <c r="U690" s="139">
        <v>0</v>
      </c>
      <c r="V690" s="139"/>
      <c r="W690" s="139"/>
      <c r="X690" s="139"/>
      <c r="Y690" s="140">
        <v>0</v>
      </c>
      <c r="Z690" s="140">
        <v>0</v>
      </c>
      <c r="AA690" s="140">
        <v>0</v>
      </c>
      <c r="AB690" s="139">
        <v>55573000</v>
      </c>
      <c r="AC690" s="139">
        <v>0</v>
      </c>
      <c r="AD690" s="139">
        <v>0</v>
      </c>
      <c r="AE690" s="141">
        <v>0</v>
      </c>
      <c r="AF690" s="141">
        <v>55573000</v>
      </c>
      <c r="AG690" s="139">
        <v>184439000</v>
      </c>
      <c r="AH690" s="241">
        <v>0.90197438728004931</v>
      </c>
      <c r="AI690" s="241" t="s">
        <v>1423</v>
      </c>
      <c r="AJ690" s="242">
        <v>40878</v>
      </c>
      <c r="AK690" s="242">
        <v>42185</v>
      </c>
      <c r="AL690" s="236" t="s">
        <v>189</v>
      </c>
      <c r="AM690" s="236" t="s">
        <v>190</v>
      </c>
      <c r="AN690" s="243" t="s">
        <v>136</v>
      </c>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c r="BU690" s="73"/>
      <c r="BV690" s="73"/>
      <c r="BW690" s="73"/>
      <c r="BX690" s="73"/>
      <c r="BY690" s="73"/>
      <c r="BZ690" s="73"/>
      <c r="CA690" s="73"/>
      <c r="CB690" s="73"/>
      <c r="CC690" s="73"/>
      <c r="CD690" s="73"/>
      <c r="CE690" s="73"/>
      <c r="CF690" s="73"/>
      <c r="CG690" s="73"/>
      <c r="CH690" s="73"/>
      <c r="CI690" s="73"/>
      <c r="CJ690" s="73"/>
      <c r="CK690" s="73"/>
      <c r="CL690" s="73"/>
      <c r="CM690" s="73"/>
      <c r="CN690" s="73"/>
      <c r="CO690" s="73"/>
      <c r="CP690" s="73"/>
      <c r="CQ690" s="73"/>
      <c r="CR690" s="73"/>
      <c r="CS690" s="73"/>
      <c r="CT690" s="73"/>
      <c r="CU690" s="73"/>
      <c r="CV690" s="73"/>
      <c r="CW690" s="73"/>
      <c r="CX690" s="73"/>
      <c r="CY690" s="73"/>
      <c r="CZ690" s="73"/>
      <c r="DA690" s="73"/>
      <c r="DB690" s="73"/>
      <c r="DC690" s="73"/>
      <c r="DD690" s="73"/>
      <c r="DE690" s="73"/>
      <c r="DF690" s="73"/>
      <c r="DG690" s="73"/>
      <c r="DH690" s="73"/>
      <c r="DI690" s="73"/>
      <c r="DJ690" s="73"/>
      <c r="DK690" s="73"/>
      <c r="DL690" s="73"/>
      <c r="DM690" s="73"/>
      <c r="DN690" s="73"/>
      <c r="DO690" s="73"/>
      <c r="DP690" s="73"/>
      <c r="DQ690" s="73"/>
      <c r="DR690" s="73"/>
      <c r="DS690" s="73"/>
      <c r="DT690" s="73"/>
      <c r="DU690" s="73"/>
      <c r="DV690" s="73"/>
      <c r="DW690" s="73"/>
      <c r="DX690" s="73"/>
      <c r="DY690" s="73"/>
      <c r="DZ690" s="73"/>
      <c r="EA690" s="73"/>
      <c r="EB690" s="73"/>
      <c r="EC690" s="73"/>
      <c r="ED690" s="73"/>
      <c r="EE690" s="73"/>
      <c r="EF690" s="73"/>
      <c r="EG690" s="73"/>
      <c r="EH690" s="73"/>
      <c r="EI690" s="73"/>
      <c r="EJ690" s="73"/>
      <c r="EK690" s="73"/>
      <c r="EL690" s="73"/>
      <c r="EM690" s="73"/>
      <c r="EN690" s="73"/>
      <c r="EO690" s="73"/>
      <c r="EP690" s="73"/>
      <c r="EQ690" s="73"/>
      <c r="ER690" s="73"/>
      <c r="ES690" s="73"/>
      <c r="ET690" s="73"/>
      <c r="EU690" s="73"/>
      <c r="EV690" s="73"/>
      <c r="EW690" s="73"/>
      <c r="EX690" s="73"/>
      <c r="EY690" s="73"/>
      <c r="EZ690" s="73"/>
      <c r="FA690" s="73"/>
      <c r="FB690" s="73"/>
      <c r="FC690" s="73"/>
      <c r="FD690" s="73"/>
      <c r="FE690" s="73"/>
      <c r="FF690" s="73"/>
      <c r="FG690" s="73"/>
      <c r="FH690" s="73"/>
      <c r="FI690" s="73"/>
      <c r="FJ690" s="73"/>
      <c r="FK690" s="73"/>
      <c r="FL690" s="73"/>
      <c r="FM690" s="73"/>
      <c r="FN690" s="73"/>
      <c r="FO690" s="73"/>
      <c r="FP690" s="73"/>
      <c r="FQ690" s="73"/>
      <c r="FR690" s="73"/>
      <c r="FS690" s="73"/>
      <c r="FT690" s="73"/>
      <c r="FU690" s="73"/>
      <c r="FV690" s="73"/>
      <c r="FW690" s="73"/>
      <c r="FX690" s="73"/>
      <c r="FY690" s="73"/>
      <c r="FZ690" s="73"/>
      <c r="GA690" s="73"/>
      <c r="GB690" s="73"/>
      <c r="GC690" s="73"/>
      <c r="GD690" s="73"/>
      <c r="GE690" s="73"/>
      <c r="GF690" s="73"/>
      <c r="GG690" s="73"/>
      <c r="GH690" s="73"/>
      <c r="GI690" s="73"/>
      <c r="GJ690" s="73"/>
      <c r="GK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c r="JD690" s="73"/>
      <c r="JE690" s="73"/>
      <c r="JF690" s="73"/>
      <c r="JG690" s="73"/>
      <c r="JH690" s="73"/>
      <c r="JI690" s="73"/>
      <c r="JJ690" s="73"/>
      <c r="JK690" s="73"/>
      <c r="JL690" s="73"/>
      <c r="JM690" s="73"/>
      <c r="JN690" s="73"/>
      <c r="JO690" s="73"/>
      <c r="JP690" s="73"/>
      <c r="JQ690" s="73"/>
      <c r="JR690" s="73"/>
      <c r="JS690" s="73"/>
      <c r="JT690" s="73"/>
      <c r="JU690" s="73"/>
      <c r="JV690" s="73"/>
      <c r="JW690" s="73"/>
      <c r="JX690" s="73"/>
      <c r="JY690" s="73"/>
      <c r="JZ690" s="73"/>
      <c r="KA690" s="73"/>
      <c r="KB690" s="73"/>
      <c r="KC690" s="73"/>
      <c r="KD690" s="73"/>
      <c r="KE690" s="73"/>
      <c r="KF690" s="73"/>
      <c r="KG690" s="73"/>
    </row>
    <row r="691" spans="1:293" s="153" customFormat="1" x14ac:dyDescent="0.25">
      <c r="A691" s="233">
        <v>31</v>
      </c>
      <c r="B691" s="234" t="s">
        <v>1245</v>
      </c>
      <c r="C691" s="234"/>
      <c r="D691" s="235">
        <v>30078697</v>
      </c>
      <c r="E691" s="236" t="s">
        <v>522</v>
      </c>
      <c r="F691" s="244" t="s">
        <v>2469</v>
      </c>
      <c r="G691" s="238" t="s">
        <v>16</v>
      </c>
      <c r="H691" s="238" t="s">
        <v>2966</v>
      </c>
      <c r="I691" s="238" t="s">
        <v>108</v>
      </c>
      <c r="J691" s="236" t="s">
        <v>45</v>
      </c>
      <c r="K691" s="236"/>
      <c r="L691" s="239">
        <v>1792513000</v>
      </c>
      <c r="M691" s="239">
        <v>871045704</v>
      </c>
      <c r="N691" s="138">
        <v>921467000</v>
      </c>
      <c r="O691" s="138"/>
      <c r="P691" s="139">
        <v>0</v>
      </c>
      <c r="Q691" s="139">
        <v>269507067</v>
      </c>
      <c r="R691" s="139">
        <v>150390939</v>
      </c>
      <c r="S691" s="139">
        <v>0</v>
      </c>
      <c r="T691" s="139">
        <v>0</v>
      </c>
      <c r="U691" s="139">
        <v>0</v>
      </c>
      <c r="V691" s="139">
        <v>0</v>
      </c>
      <c r="W691" s="139">
        <v>0</v>
      </c>
      <c r="X691" s="139">
        <v>423316444</v>
      </c>
      <c r="Y691" s="140">
        <v>33392984</v>
      </c>
      <c r="Z691" s="140">
        <v>0</v>
      </c>
      <c r="AA691" s="140">
        <v>44852219</v>
      </c>
      <c r="AB691" s="139">
        <v>419898006</v>
      </c>
      <c r="AC691" s="139">
        <v>0</v>
      </c>
      <c r="AD691" s="139">
        <v>423316444</v>
      </c>
      <c r="AE691" s="141">
        <v>78245203</v>
      </c>
      <c r="AF691" s="141">
        <v>921459653</v>
      </c>
      <c r="AG691" s="139">
        <v>0</v>
      </c>
      <c r="AH691" s="241">
        <v>1</v>
      </c>
      <c r="AI691" s="241" t="s">
        <v>1421</v>
      </c>
      <c r="AJ691" s="242">
        <v>41368</v>
      </c>
      <c r="AK691" s="242">
        <v>42004</v>
      </c>
      <c r="AL691" s="236" t="s">
        <v>523</v>
      </c>
      <c r="AM691" s="236" t="s">
        <v>524</v>
      </c>
      <c r="AN691" s="243" t="s">
        <v>478</v>
      </c>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c r="BU691" s="73"/>
      <c r="BV691" s="73"/>
      <c r="BW691" s="73"/>
      <c r="BX691" s="73"/>
      <c r="BY691" s="73"/>
      <c r="BZ691" s="73"/>
      <c r="CA691" s="73"/>
      <c r="CB691" s="73"/>
      <c r="CC691" s="73"/>
      <c r="CD691" s="73"/>
      <c r="CE691" s="73"/>
      <c r="CF691" s="73"/>
      <c r="CG691" s="73"/>
      <c r="CH691" s="73"/>
      <c r="CI691" s="73"/>
      <c r="CJ691" s="73"/>
      <c r="CK691" s="73"/>
      <c r="CL691" s="73"/>
      <c r="CM691" s="73"/>
      <c r="CN691" s="73"/>
      <c r="CO691" s="73"/>
      <c r="CP691" s="73"/>
      <c r="CQ691" s="73"/>
      <c r="CR691" s="73"/>
      <c r="CS691" s="73"/>
      <c r="CT691" s="73"/>
      <c r="CU691" s="73"/>
      <c r="CV691" s="73"/>
      <c r="CW691" s="73"/>
      <c r="CX691" s="73"/>
      <c r="CY691" s="73"/>
      <c r="CZ691" s="73"/>
      <c r="DA691" s="73"/>
      <c r="DB691" s="73"/>
      <c r="DC691" s="73"/>
      <c r="DD691" s="73"/>
      <c r="DE691" s="73"/>
      <c r="DF691" s="73"/>
      <c r="DG691" s="73"/>
      <c r="DH691" s="73"/>
      <c r="DI691" s="73"/>
      <c r="DJ691" s="73"/>
      <c r="DK691" s="73"/>
      <c r="DL691" s="73"/>
      <c r="DM691" s="73"/>
      <c r="DN691" s="73"/>
      <c r="DO691" s="73"/>
      <c r="DP691" s="73"/>
      <c r="DQ691" s="73"/>
      <c r="DR691" s="73"/>
      <c r="DS691" s="73"/>
      <c r="DT691" s="73"/>
      <c r="DU691" s="73"/>
      <c r="DV691" s="73"/>
      <c r="DW691" s="73"/>
      <c r="DX691" s="73"/>
      <c r="DY691" s="73"/>
      <c r="DZ691" s="73"/>
      <c r="EA691" s="73"/>
      <c r="EB691" s="73"/>
      <c r="EC691" s="73"/>
      <c r="ED691" s="73"/>
      <c r="EE691" s="73"/>
      <c r="EF691" s="73"/>
      <c r="EG691" s="73"/>
      <c r="EH691" s="73"/>
      <c r="EI691" s="73"/>
      <c r="EJ691" s="73"/>
      <c r="EK691" s="73"/>
      <c r="EL691" s="73"/>
      <c r="EM691" s="73"/>
      <c r="EN691" s="73"/>
      <c r="EO691" s="73"/>
      <c r="EP691" s="73"/>
      <c r="EQ691" s="73"/>
      <c r="ER691" s="73"/>
      <c r="ES691" s="73"/>
      <c r="ET691" s="73"/>
      <c r="EU691" s="73"/>
      <c r="EV691" s="73"/>
      <c r="EW691" s="73"/>
      <c r="EX691" s="73"/>
      <c r="EY691" s="73"/>
      <c r="EZ691" s="73"/>
      <c r="FA691" s="73"/>
      <c r="FB691" s="73"/>
      <c r="FC691" s="73"/>
      <c r="FD691" s="73"/>
      <c r="FE691" s="73"/>
      <c r="FF691" s="73"/>
      <c r="FG691" s="73"/>
      <c r="FH691" s="73"/>
      <c r="FI691" s="73"/>
      <c r="FJ691" s="73"/>
      <c r="FK691" s="73"/>
      <c r="FL691" s="73"/>
      <c r="FM691" s="73"/>
      <c r="FN691" s="73"/>
      <c r="FO691" s="73"/>
      <c r="FP691" s="73"/>
      <c r="FQ691" s="73"/>
      <c r="FR691" s="73"/>
      <c r="FS691" s="73"/>
      <c r="FT691" s="73"/>
      <c r="FU691" s="73"/>
      <c r="FV691" s="73"/>
      <c r="FW691" s="73"/>
      <c r="FX691" s="73"/>
      <c r="FY691" s="73"/>
      <c r="FZ691" s="73"/>
      <c r="GA691" s="73"/>
      <c r="GB691" s="73"/>
      <c r="GC691" s="73"/>
      <c r="GD691" s="73"/>
      <c r="GE691" s="73"/>
      <c r="GF691" s="73"/>
      <c r="GG691" s="73"/>
      <c r="GH691" s="73"/>
      <c r="GI691" s="73"/>
      <c r="GJ691" s="73"/>
      <c r="GK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c r="JD691" s="73"/>
      <c r="JE691" s="73"/>
      <c r="JF691" s="73"/>
      <c r="JG691" s="73"/>
      <c r="JH691" s="73"/>
      <c r="JI691" s="73"/>
      <c r="JJ691" s="73"/>
      <c r="JK691" s="73"/>
      <c r="JL691" s="73"/>
      <c r="JM691" s="73"/>
      <c r="JN691" s="73"/>
      <c r="JO691" s="73"/>
      <c r="JP691" s="73"/>
      <c r="JQ691" s="73"/>
      <c r="JR691" s="73"/>
      <c r="JS691" s="73"/>
      <c r="JT691" s="73"/>
      <c r="JU691" s="73"/>
      <c r="JV691" s="73"/>
      <c r="JW691" s="73"/>
      <c r="JX691" s="73"/>
      <c r="JY691" s="73"/>
      <c r="JZ691" s="73"/>
      <c r="KA691" s="73"/>
      <c r="KB691" s="73"/>
      <c r="KC691" s="73"/>
      <c r="KD691" s="73"/>
      <c r="KE691" s="73"/>
      <c r="KF691" s="73"/>
      <c r="KG691" s="73"/>
    </row>
    <row r="692" spans="1:293" s="153" customFormat="1" x14ac:dyDescent="0.25">
      <c r="A692" s="233">
        <v>31</v>
      </c>
      <c r="B692" s="234" t="s">
        <v>1245</v>
      </c>
      <c r="C692" s="234"/>
      <c r="D692" s="235">
        <v>30078775</v>
      </c>
      <c r="E692" s="236" t="s">
        <v>227</v>
      </c>
      <c r="F692" s="244" t="s">
        <v>2469</v>
      </c>
      <c r="G692" s="238" t="s">
        <v>16</v>
      </c>
      <c r="H692" s="238" t="s">
        <v>170</v>
      </c>
      <c r="I692" s="238" t="s">
        <v>12</v>
      </c>
      <c r="J692" s="236" t="s">
        <v>45</v>
      </c>
      <c r="K692" s="236"/>
      <c r="L692" s="239">
        <v>298565000</v>
      </c>
      <c r="M692" s="239">
        <v>39605642</v>
      </c>
      <c r="N692" s="138">
        <v>221298000</v>
      </c>
      <c r="O692" s="138"/>
      <c r="P692" s="139">
        <v>0</v>
      </c>
      <c r="Q692" s="139">
        <v>63126042</v>
      </c>
      <c r="R692" s="139">
        <v>48419897</v>
      </c>
      <c r="S692" s="139">
        <v>25451578</v>
      </c>
      <c r="T692" s="139">
        <v>30860476</v>
      </c>
      <c r="U692" s="139">
        <v>28869950</v>
      </c>
      <c r="V692" s="139">
        <v>21167214</v>
      </c>
      <c r="W692" s="139">
        <v>0</v>
      </c>
      <c r="X692" s="139">
        <v>3400000</v>
      </c>
      <c r="Y692" s="140">
        <v>0</v>
      </c>
      <c r="Z692" s="140">
        <v>0</v>
      </c>
      <c r="AA692" s="140">
        <v>0</v>
      </c>
      <c r="AB692" s="139">
        <v>111545939</v>
      </c>
      <c r="AC692" s="139">
        <v>85182004</v>
      </c>
      <c r="AD692" s="139">
        <v>24567214</v>
      </c>
      <c r="AE692" s="141">
        <v>0</v>
      </c>
      <c r="AF692" s="141">
        <v>221295157</v>
      </c>
      <c r="AG692" s="139">
        <v>37664201</v>
      </c>
      <c r="AH692" s="241">
        <v>0.79156493560866148</v>
      </c>
      <c r="AI692" s="241" t="s">
        <v>1423</v>
      </c>
      <c r="AJ692" s="242">
        <v>41428</v>
      </c>
      <c r="AK692" s="242">
        <v>42185</v>
      </c>
      <c r="AL692" s="236" t="s">
        <v>228</v>
      </c>
      <c r="AM692" s="236" t="s">
        <v>229</v>
      </c>
      <c r="AN692" s="243" t="s">
        <v>136</v>
      </c>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c r="BU692" s="73"/>
      <c r="BV692" s="73"/>
      <c r="BW692" s="73"/>
      <c r="BX692" s="73"/>
      <c r="BY692" s="73"/>
      <c r="BZ692" s="73"/>
      <c r="CA692" s="73"/>
      <c r="CB692" s="73"/>
      <c r="CC692" s="73"/>
      <c r="CD692" s="73"/>
      <c r="CE692" s="73"/>
      <c r="CF692" s="73"/>
      <c r="CG692" s="73"/>
      <c r="CH692" s="73"/>
      <c r="CI692" s="73"/>
      <c r="CJ692" s="73"/>
      <c r="CK692" s="73"/>
      <c r="CL692" s="73"/>
      <c r="CM692" s="73"/>
      <c r="CN692" s="73"/>
      <c r="CO692" s="73"/>
      <c r="CP692" s="73"/>
      <c r="CQ692" s="73"/>
      <c r="CR692" s="73"/>
      <c r="CS692" s="73"/>
      <c r="CT692" s="73"/>
      <c r="CU692" s="73"/>
      <c r="CV692" s="73"/>
      <c r="CW692" s="73"/>
      <c r="CX692" s="73"/>
      <c r="CY692" s="73"/>
      <c r="CZ692" s="73"/>
      <c r="DA692" s="73"/>
      <c r="DB692" s="73"/>
      <c r="DC692" s="73"/>
      <c r="DD692" s="73"/>
      <c r="DE692" s="73"/>
      <c r="DF692" s="73"/>
      <c r="DG692" s="73"/>
      <c r="DH692" s="73"/>
      <c r="DI692" s="73"/>
      <c r="DJ692" s="73"/>
      <c r="DK692" s="73"/>
      <c r="DL692" s="73"/>
      <c r="DM692" s="73"/>
      <c r="DN692" s="73"/>
      <c r="DO692" s="73"/>
      <c r="DP692" s="73"/>
      <c r="DQ692" s="73"/>
      <c r="DR692" s="73"/>
      <c r="DS692" s="73"/>
      <c r="DT692" s="73"/>
      <c r="DU692" s="73"/>
      <c r="DV692" s="73"/>
      <c r="DW692" s="73"/>
      <c r="DX692" s="73"/>
      <c r="DY692" s="73"/>
      <c r="DZ692" s="73"/>
      <c r="EA692" s="73"/>
      <c r="EB692" s="73"/>
      <c r="EC692" s="73"/>
      <c r="ED692" s="73"/>
      <c r="EE692" s="73"/>
      <c r="EF692" s="73"/>
      <c r="EG692" s="73"/>
      <c r="EH692" s="73"/>
      <c r="EI692" s="73"/>
      <c r="EJ692" s="73"/>
      <c r="EK692" s="73"/>
      <c r="EL692" s="73"/>
      <c r="EM692" s="73"/>
      <c r="EN692" s="73"/>
      <c r="EO692" s="73"/>
      <c r="EP692" s="73"/>
      <c r="EQ692" s="73"/>
      <c r="ER692" s="73"/>
      <c r="ES692" s="73"/>
      <c r="ET692" s="73"/>
      <c r="EU692" s="73"/>
      <c r="EV692" s="73"/>
      <c r="EW692" s="73"/>
      <c r="EX692" s="73"/>
      <c r="EY692" s="73"/>
      <c r="EZ692" s="73"/>
      <c r="FA692" s="73"/>
      <c r="FB692" s="73"/>
      <c r="FC692" s="73"/>
      <c r="FD692" s="73"/>
      <c r="FE692" s="73"/>
      <c r="FF692" s="73"/>
      <c r="FG692" s="73"/>
      <c r="FH692" s="73"/>
      <c r="FI692" s="73"/>
      <c r="FJ692" s="73"/>
      <c r="FK692" s="73"/>
      <c r="FL692" s="73"/>
      <c r="FM692" s="73"/>
      <c r="FN692" s="73"/>
      <c r="FO692" s="73"/>
      <c r="FP692" s="73"/>
      <c r="FQ692" s="73"/>
      <c r="FR692" s="73"/>
      <c r="FS692" s="73"/>
      <c r="FT692" s="73"/>
      <c r="FU692" s="73"/>
      <c r="FV692" s="73"/>
      <c r="FW692" s="73"/>
      <c r="FX692" s="73"/>
      <c r="FY692" s="73"/>
      <c r="FZ692" s="73"/>
      <c r="GA692" s="73"/>
      <c r="GB692" s="73"/>
      <c r="GC692" s="73"/>
      <c r="GD692" s="73"/>
      <c r="GE692" s="73"/>
      <c r="GF692" s="73"/>
      <c r="GG692" s="73"/>
      <c r="GH692" s="73"/>
      <c r="GI692" s="73"/>
      <c r="GJ692" s="73"/>
      <c r="GK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c r="JD692" s="73"/>
      <c r="JE692" s="73"/>
      <c r="JF692" s="73"/>
      <c r="JG692" s="73"/>
      <c r="JH692" s="73"/>
      <c r="JI692" s="73"/>
      <c r="JJ692" s="73"/>
      <c r="JK692" s="73"/>
      <c r="JL692" s="73"/>
      <c r="JM692" s="73"/>
      <c r="JN692" s="73"/>
      <c r="JO692" s="73"/>
      <c r="JP692" s="73"/>
      <c r="JQ692" s="73"/>
      <c r="JR692" s="73"/>
      <c r="JS692" s="73"/>
      <c r="JT692" s="73"/>
      <c r="JU692" s="73"/>
      <c r="JV692" s="73"/>
      <c r="JW692" s="73"/>
      <c r="JX692" s="73"/>
      <c r="JY692" s="73"/>
      <c r="JZ692" s="73"/>
      <c r="KA692" s="73"/>
      <c r="KB692" s="73"/>
      <c r="KC692" s="73"/>
      <c r="KD692" s="73"/>
      <c r="KE692" s="73"/>
      <c r="KF692" s="73"/>
      <c r="KG692" s="73"/>
    </row>
    <row r="693" spans="1:293" s="153" customFormat="1" x14ac:dyDescent="0.25">
      <c r="A693" s="233">
        <v>31</v>
      </c>
      <c r="B693" s="234" t="s">
        <v>1245</v>
      </c>
      <c r="C693" s="234"/>
      <c r="D693" s="235">
        <v>30080011</v>
      </c>
      <c r="E693" s="236" t="s">
        <v>757</v>
      </c>
      <c r="F693" s="244" t="s">
        <v>2469</v>
      </c>
      <c r="G693" s="238" t="s">
        <v>16</v>
      </c>
      <c r="H693" s="238" t="s">
        <v>248</v>
      </c>
      <c r="I693" s="238" t="s">
        <v>12</v>
      </c>
      <c r="J693" s="236" t="s">
        <v>45</v>
      </c>
      <c r="K693" s="236"/>
      <c r="L693" s="239">
        <v>529014000</v>
      </c>
      <c r="M693" s="239">
        <v>0</v>
      </c>
      <c r="N693" s="138">
        <v>520257000</v>
      </c>
      <c r="O693" s="138"/>
      <c r="P693" s="139">
        <v>0</v>
      </c>
      <c r="Q693" s="139">
        <v>0</v>
      </c>
      <c r="R693" s="139">
        <v>0</v>
      </c>
      <c r="S693" s="139">
        <v>0</v>
      </c>
      <c r="T693" s="139">
        <v>0</v>
      </c>
      <c r="U693" s="139">
        <v>154191968</v>
      </c>
      <c r="V693" s="139">
        <v>0</v>
      </c>
      <c r="W693" s="139">
        <v>54667187</v>
      </c>
      <c r="X693" s="139">
        <v>67729080</v>
      </c>
      <c r="Y693" s="140">
        <v>80643012</v>
      </c>
      <c r="Z693" s="140">
        <v>0</v>
      </c>
      <c r="AA693" s="140">
        <v>151511513</v>
      </c>
      <c r="AB693" s="139">
        <v>0</v>
      </c>
      <c r="AC693" s="139">
        <v>154191968</v>
      </c>
      <c r="AD693" s="139">
        <v>122396267</v>
      </c>
      <c r="AE693" s="141">
        <v>232154525</v>
      </c>
      <c r="AF693" s="141">
        <v>508742760</v>
      </c>
      <c r="AG693" s="139">
        <v>20271240</v>
      </c>
      <c r="AH693" s="241">
        <v>0.2914704866033791</v>
      </c>
      <c r="AI693" s="241" t="s">
        <v>1422</v>
      </c>
      <c r="AJ693" s="242">
        <v>41638</v>
      </c>
      <c r="AK693" s="242">
        <v>42185</v>
      </c>
      <c r="AL693" s="236" t="s">
        <v>758</v>
      </c>
      <c r="AM693" s="236" t="s">
        <v>759</v>
      </c>
      <c r="AN693" s="243" t="s">
        <v>756</v>
      </c>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c r="BU693" s="73"/>
      <c r="BV693" s="73"/>
      <c r="BW693" s="73"/>
      <c r="BX693" s="73"/>
      <c r="BY693" s="73"/>
      <c r="BZ693" s="73"/>
      <c r="CA693" s="73"/>
      <c r="CB693" s="73"/>
      <c r="CC693" s="73"/>
      <c r="CD693" s="73"/>
      <c r="CE693" s="73"/>
      <c r="CF693" s="73"/>
      <c r="CG693" s="73"/>
      <c r="CH693" s="73"/>
      <c r="CI693" s="73"/>
      <c r="CJ693" s="73"/>
      <c r="CK693" s="73"/>
      <c r="CL693" s="73"/>
      <c r="CM693" s="73"/>
      <c r="CN693" s="73"/>
      <c r="CO693" s="73"/>
      <c r="CP693" s="73"/>
      <c r="CQ693" s="73"/>
      <c r="CR693" s="73"/>
      <c r="CS693" s="73"/>
      <c r="CT693" s="73"/>
      <c r="CU693" s="73"/>
      <c r="CV693" s="73"/>
      <c r="CW693" s="73"/>
      <c r="CX693" s="73"/>
      <c r="CY693" s="73"/>
      <c r="CZ693" s="73"/>
      <c r="DA693" s="73"/>
      <c r="DB693" s="73"/>
      <c r="DC693" s="73"/>
      <c r="DD693" s="73"/>
      <c r="DE693" s="73"/>
      <c r="DF693" s="73"/>
      <c r="DG693" s="73"/>
      <c r="DH693" s="73"/>
      <c r="DI693" s="73"/>
      <c r="DJ693" s="73"/>
      <c r="DK693" s="73"/>
      <c r="DL693" s="73"/>
      <c r="DM693" s="73"/>
      <c r="DN693" s="73"/>
      <c r="DO693" s="73"/>
      <c r="DP693" s="73"/>
      <c r="DQ693" s="73"/>
      <c r="DR693" s="73"/>
      <c r="DS693" s="73"/>
      <c r="DT693" s="73"/>
      <c r="DU693" s="73"/>
      <c r="DV693" s="73"/>
      <c r="DW693" s="73"/>
      <c r="DX693" s="73"/>
      <c r="DY693" s="73"/>
      <c r="DZ693" s="73"/>
      <c r="EA693" s="73"/>
      <c r="EB693" s="73"/>
      <c r="EC693" s="73"/>
      <c r="ED693" s="73"/>
      <c r="EE693" s="73"/>
      <c r="EF693" s="73"/>
      <c r="EG693" s="73"/>
      <c r="EH693" s="73"/>
      <c r="EI693" s="73"/>
      <c r="EJ693" s="73"/>
      <c r="EK693" s="73"/>
      <c r="EL693" s="73"/>
      <c r="EM693" s="73"/>
      <c r="EN693" s="73"/>
      <c r="EO693" s="73"/>
      <c r="EP693" s="73"/>
      <c r="EQ693" s="73"/>
      <c r="ER693" s="73"/>
      <c r="ES693" s="73"/>
      <c r="ET693" s="73"/>
      <c r="EU693" s="73"/>
      <c r="EV693" s="73"/>
      <c r="EW693" s="73"/>
      <c r="EX693" s="73"/>
      <c r="EY693" s="73"/>
      <c r="EZ693" s="73"/>
      <c r="FA693" s="73"/>
      <c r="FB693" s="73"/>
      <c r="FC693" s="73"/>
      <c r="FD693" s="73"/>
      <c r="FE693" s="73"/>
      <c r="FF693" s="73"/>
      <c r="FG693" s="73"/>
      <c r="FH693" s="73"/>
      <c r="FI693" s="73"/>
      <c r="FJ693" s="73"/>
      <c r="FK693" s="73"/>
      <c r="FL693" s="73"/>
      <c r="FM693" s="73"/>
      <c r="FN693" s="73"/>
      <c r="FO693" s="73"/>
      <c r="FP693" s="73"/>
      <c r="FQ693" s="73"/>
      <c r="FR693" s="73"/>
      <c r="FS693" s="73"/>
      <c r="FT693" s="73"/>
      <c r="FU693" s="73"/>
      <c r="FV693" s="73"/>
      <c r="FW693" s="73"/>
      <c r="FX693" s="73"/>
      <c r="FY693" s="73"/>
      <c r="FZ693" s="73"/>
      <c r="GA693" s="73"/>
      <c r="GB693" s="73"/>
      <c r="GC693" s="73"/>
      <c r="GD693" s="73"/>
      <c r="GE693" s="73"/>
      <c r="GF693" s="73"/>
      <c r="GG693" s="73"/>
      <c r="GH693" s="73"/>
      <c r="GI693" s="73"/>
      <c r="GJ693" s="73"/>
      <c r="GK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c r="JD693" s="73"/>
      <c r="JE693" s="73"/>
      <c r="JF693" s="73"/>
      <c r="JG693" s="73"/>
      <c r="JH693" s="73"/>
      <c r="JI693" s="73"/>
      <c r="JJ693" s="73"/>
      <c r="JK693" s="73"/>
      <c r="JL693" s="73"/>
      <c r="JM693" s="73"/>
      <c r="JN693" s="73"/>
      <c r="JO693" s="73"/>
      <c r="JP693" s="73"/>
      <c r="JQ693" s="73"/>
      <c r="JR693" s="73"/>
      <c r="JS693" s="73"/>
      <c r="JT693" s="73"/>
      <c r="JU693" s="73"/>
      <c r="JV693" s="73"/>
      <c r="JW693" s="73"/>
      <c r="JX693" s="73"/>
      <c r="JY693" s="73"/>
      <c r="JZ693" s="73"/>
      <c r="KA693" s="73"/>
      <c r="KB693" s="73"/>
      <c r="KC693" s="73"/>
      <c r="KD693" s="73"/>
      <c r="KE693" s="73"/>
      <c r="KF693" s="73"/>
      <c r="KG693" s="73"/>
    </row>
    <row r="694" spans="1:293" s="153" customFormat="1" x14ac:dyDescent="0.25">
      <c r="A694" s="233">
        <v>31</v>
      </c>
      <c r="B694" s="234" t="s">
        <v>1245</v>
      </c>
      <c r="C694" s="234"/>
      <c r="D694" s="235">
        <v>30080600</v>
      </c>
      <c r="E694" s="236" t="s">
        <v>510</v>
      </c>
      <c r="F694" s="244" t="s">
        <v>2469</v>
      </c>
      <c r="G694" s="238" t="s">
        <v>16</v>
      </c>
      <c r="H694" s="238" t="s">
        <v>148</v>
      </c>
      <c r="I694" s="238" t="s">
        <v>108</v>
      </c>
      <c r="J694" s="236" t="s">
        <v>45</v>
      </c>
      <c r="K694" s="236"/>
      <c r="L694" s="239">
        <v>6620271000</v>
      </c>
      <c r="M694" s="239">
        <v>5442668547</v>
      </c>
      <c r="N694" s="138">
        <v>1097602000</v>
      </c>
      <c r="O694" s="138"/>
      <c r="P694" s="139">
        <v>0</v>
      </c>
      <c r="Q694" s="139">
        <v>796305963</v>
      </c>
      <c r="R694" s="139">
        <v>97536125</v>
      </c>
      <c r="S694" s="139">
        <v>0</v>
      </c>
      <c r="T694" s="139">
        <v>0</v>
      </c>
      <c r="U694" s="139">
        <v>0</v>
      </c>
      <c r="V694" s="139">
        <v>0</v>
      </c>
      <c r="W694" s="139">
        <v>0</v>
      </c>
      <c r="X694" s="139">
        <v>203758843</v>
      </c>
      <c r="Y694" s="140">
        <v>0</v>
      </c>
      <c r="Z694" s="140">
        <v>0</v>
      </c>
      <c r="AA694" s="140">
        <v>0</v>
      </c>
      <c r="AB694" s="139">
        <v>893842088</v>
      </c>
      <c r="AC694" s="139">
        <v>0</v>
      </c>
      <c r="AD694" s="139">
        <v>203758843</v>
      </c>
      <c r="AE694" s="141">
        <v>0</v>
      </c>
      <c r="AF694" s="141">
        <v>1097600931</v>
      </c>
      <c r="AG694" s="139">
        <v>80001522</v>
      </c>
      <c r="AH694" s="241">
        <v>0.95713765116261862</v>
      </c>
      <c r="AI694" s="241" t="s">
        <v>1423</v>
      </c>
      <c r="AJ694" s="242">
        <v>41247</v>
      </c>
      <c r="AK694" s="242">
        <v>42369</v>
      </c>
      <c r="AL694" s="236" t="s">
        <v>511</v>
      </c>
      <c r="AM694" s="236" t="s">
        <v>512</v>
      </c>
      <c r="AN694" s="243" t="s">
        <v>478</v>
      </c>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c r="BU694" s="73"/>
      <c r="BV694" s="73"/>
      <c r="BW694" s="73"/>
      <c r="BX694" s="73"/>
      <c r="BY694" s="73"/>
      <c r="BZ694" s="73"/>
      <c r="CA694" s="73"/>
      <c r="CB694" s="73"/>
      <c r="CC694" s="73"/>
      <c r="CD694" s="73"/>
      <c r="CE694" s="73"/>
      <c r="CF694" s="73"/>
      <c r="CG694" s="73"/>
      <c r="CH694" s="73"/>
      <c r="CI694" s="73"/>
      <c r="CJ694" s="73"/>
      <c r="CK694" s="73"/>
      <c r="CL694" s="73"/>
      <c r="CM694" s="73"/>
      <c r="CN694" s="73"/>
      <c r="CO694" s="73"/>
      <c r="CP694" s="73"/>
      <c r="CQ694" s="73"/>
      <c r="CR694" s="73"/>
      <c r="CS694" s="73"/>
      <c r="CT694" s="73"/>
      <c r="CU694" s="73"/>
      <c r="CV694" s="73"/>
      <c r="CW694" s="73"/>
      <c r="CX694" s="73"/>
      <c r="CY694" s="73"/>
      <c r="CZ694" s="73"/>
      <c r="DA694" s="73"/>
      <c r="DB694" s="73"/>
      <c r="DC694" s="73"/>
      <c r="DD694" s="73"/>
      <c r="DE694" s="73"/>
      <c r="DF694" s="73"/>
      <c r="DG694" s="73"/>
      <c r="DH694" s="73"/>
      <c r="DI694" s="73"/>
      <c r="DJ694" s="73"/>
      <c r="DK694" s="73"/>
      <c r="DL694" s="73"/>
      <c r="DM694" s="73"/>
      <c r="DN694" s="73"/>
      <c r="DO694" s="73"/>
      <c r="DP694" s="73"/>
      <c r="DQ694" s="73"/>
      <c r="DR694" s="73"/>
      <c r="DS694" s="73"/>
      <c r="DT694" s="73"/>
      <c r="DU694" s="73"/>
      <c r="DV694" s="73"/>
      <c r="DW694" s="73"/>
      <c r="DX694" s="73"/>
      <c r="DY694" s="73"/>
      <c r="DZ694" s="73"/>
      <c r="EA694" s="73"/>
      <c r="EB694" s="73"/>
      <c r="EC694" s="73"/>
      <c r="ED694" s="73"/>
      <c r="EE694" s="73"/>
      <c r="EF694" s="73"/>
      <c r="EG694" s="73"/>
      <c r="EH694" s="73"/>
      <c r="EI694" s="73"/>
      <c r="EJ694" s="73"/>
      <c r="EK694" s="73"/>
      <c r="EL694" s="73"/>
      <c r="EM694" s="73"/>
      <c r="EN694" s="73"/>
      <c r="EO694" s="73"/>
      <c r="EP694" s="73"/>
      <c r="EQ694" s="73"/>
      <c r="ER694" s="73"/>
      <c r="ES694" s="73"/>
      <c r="ET694" s="73"/>
      <c r="EU694" s="73"/>
      <c r="EV694" s="73"/>
      <c r="EW694" s="73"/>
      <c r="EX694" s="73"/>
      <c r="EY694" s="73"/>
      <c r="EZ694" s="73"/>
      <c r="FA694" s="73"/>
      <c r="FB694" s="73"/>
      <c r="FC694" s="73"/>
      <c r="FD694" s="73"/>
      <c r="FE694" s="73"/>
      <c r="FF694" s="73"/>
      <c r="FG694" s="73"/>
      <c r="FH694" s="73"/>
      <c r="FI694" s="73"/>
      <c r="FJ694" s="73"/>
      <c r="FK694" s="73"/>
      <c r="FL694" s="73"/>
      <c r="FM694" s="73"/>
      <c r="FN694" s="73"/>
      <c r="FO694" s="73"/>
      <c r="FP694" s="73"/>
      <c r="FQ694" s="73"/>
      <c r="FR694" s="73"/>
      <c r="FS694" s="73"/>
      <c r="FT694" s="73"/>
      <c r="FU694" s="73"/>
      <c r="FV694" s="73"/>
      <c r="FW694" s="73"/>
      <c r="FX694" s="73"/>
      <c r="FY694" s="73"/>
      <c r="FZ694" s="73"/>
      <c r="GA694" s="73"/>
      <c r="GB694" s="73"/>
      <c r="GC694" s="73"/>
      <c r="GD694" s="73"/>
      <c r="GE694" s="73"/>
      <c r="GF694" s="73"/>
      <c r="GG694" s="73"/>
      <c r="GH694" s="73"/>
      <c r="GI694" s="73"/>
      <c r="GJ694" s="73"/>
      <c r="GK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c r="JD694" s="73"/>
      <c r="JE694" s="73"/>
      <c r="JF694" s="73"/>
      <c r="JG694" s="73"/>
      <c r="JH694" s="73"/>
      <c r="JI694" s="73"/>
      <c r="JJ694" s="73"/>
      <c r="JK694" s="73"/>
      <c r="JL694" s="73"/>
      <c r="JM694" s="73"/>
      <c r="JN694" s="73"/>
      <c r="JO694" s="73"/>
      <c r="JP694" s="73"/>
      <c r="JQ694" s="73"/>
      <c r="JR694" s="73"/>
      <c r="JS694" s="73"/>
      <c r="JT694" s="73"/>
      <c r="JU694" s="73"/>
      <c r="JV694" s="73"/>
      <c r="JW694" s="73"/>
      <c r="JX694" s="73"/>
      <c r="JY694" s="73"/>
      <c r="JZ694" s="73"/>
      <c r="KA694" s="73"/>
      <c r="KB694" s="73"/>
      <c r="KC694" s="73"/>
      <c r="KD694" s="73"/>
      <c r="KE694" s="73"/>
      <c r="KF694" s="73"/>
      <c r="KG694" s="73"/>
    </row>
    <row r="695" spans="1:293" s="153" customFormat="1" x14ac:dyDescent="0.25">
      <c r="A695" s="233">
        <v>31</v>
      </c>
      <c r="B695" s="234" t="s">
        <v>1245</v>
      </c>
      <c r="C695" s="234"/>
      <c r="D695" s="235">
        <v>30080992</v>
      </c>
      <c r="E695" s="236" t="s">
        <v>1474</v>
      </c>
      <c r="F695" s="244" t="s">
        <v>2469</v>
      </c>
      <c r="G695" s="238" t="s">
        <v>24</v>
      </c>
      <c r="H695" s="238" t="s">
        <v>244</v>
      </c>
      <c r="I695" s="238" t="s">
        <v>1246</v>
      </c>
      <c r="J695" s="236" t="s">
        <v>45</v>
      </c>
      <c r="K695" s="236"/>
      <c r="L695" s="239">
        <v>663329000</v>
      </c>
      <c r="M695" s="239">
        <v>0</v>
      </c>
      <c r="N695" s="138">
        <v>3000</v>
      </c>
      <c r="O695" s="138"/>
      <c r="P695" s="139"/>
      <c r="Q695" s="139"/>
      <c r="R695" s="139"/>
      <c r="S695" s="139"/>
      <c r="T695" s="139"/>
      <c r="U695" s="139"/>
      <c r="V695" s="139"/>
      <c r="W695" s="139"/>
      <c r="X695" s="139"/>
      <c r="Y695" s="140">
        <v>0</v>
      </c>
      <c r="Z695" s="140">
        <v>0</v>
      </c>
      <c r="AA695" s="140">
        <v>0</v>
      </c>
      <c r="AB695" s="139">
        <v>0</v>
      </c>
      <c r="AC695" s="139">
        <v>0</v>
      </c>
      <c r="AD695" s="139">
        <v>0</v>
      </c>
      <c r="AE695" s="141">
        <v>0</v>
      </c>
      <c r="AF695" s="141">
        <v>0</v>
      </c>
      <c r="AG695" s="139">
        <v>663329000</v>
      </c>
      <c r="AH695" s="241"/>
      <c r="AI695" s="241"/>
      <c r="AJ695" s="253">
        <v>41974</v>
      </c>
      <c r="AK695" s="253">
        <v>42735</v>
      </c>
      <c r="AL695" s="236" t="s">
        <v>1833</v>
      </c>
      <c r="AM695" s="236" t="s">
        <v>1834</v>
      </c>
      <c r="AN695" s="243" t="s">
        <v>1685</v>
      </c>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73"/>
      <c r="CA695" s="73"/>
      <c r="CB695" s="73"/>
      <c r="CC695" s="73"/>
      <c r="CD695" s="73"/>
      <c r="CE695" s="73"/>
      <c r="CF695" s="73"/>
      <c r="CG695" s="73"/>
      <c r="CH695" s="73"/>
      <c r="CI695" s="73"/>
      <c r="CJ695" s="73"/>
      <c r="CK695" s="73"/>
      <c r="CL695" s="73"/>
      <c r="CM695" s="73"/>
      <c r="CN695" s="73"/>
      <c r="CO695" s="73"/>
      <c r="CP695" s="73"/>
      <c r="CQ695" s="73"/>
      <c r="CR695" s="73"/>
      <c r="CS695" s="73"/>
      <c r="CT695" s="73"/>
      <c r="CU695" s="73"/>
      <c r="CV695" s="73"/>
      <c r="CW695" s="73"/>
      <c r="CX695" s="73"/>
      <c r="CY695" s="73"/>
      <c r="CZ695" s="73"/>
      <c r="DA695" s="73"/>
      <c r="DB695" s="73"/>
      <c r="DC695" s="73"/>
      <c r="DD695" s="73"/>
      <c r="DE695" s="73"/>
      <c r="DF695" s="73"/>
      <c r="DG695" s="73"/>
      <c r="DH695" s="73"/>
      <c r="DI695" s="73"/>
      <c r="DJ695" s="73"/>
      <c r="DK695" s="73"/>
      <c r="DL695" s="73"/>
      <c r="DM695" s="73"/>
      <c r="DN695" s="73"/>
      <c r="DO695" s="73"/>
      <c r="DP695" s="73"/>
      <c r="DQ695" s="73"/>
      <c r="DR695" s="73"/>
      <c r="DS695" s="73"/>
      <c r="DT695" s="73"/>
      <c r="DU695" s="73"/>
      <c r="DV695" s="73"/>
      <c r="DW695" s="73"/>
      <c r="DX695" s="73"/>
      <c r="DY695" s="73"/>
      <c r="DZ695" s="73"/>
      <c r="EA695" s="73"/>
      <c r="EB695" s="73"/>
      <c r="EC695" s="73"/>
      <c r="ED695" s="73"/>
      <c r="EE695" s="73"/>
      <c r="EF695" s="73"/>
      <c r="EG695" s="73"/>
      <c r="EH695" s="73"/>
      <c r="EI695" s="73"/>
      <c r="EJ695" s="73"/>
      <c r="EK695" s="73"/>
      <c r="EL695" s="73"/>
      <c r="EM695" s="73"/>
      <c r="EN695" s="73"/>
      <c r="EO695" s="73"/>
      <c r="EP695" s="73"/>
      <c r="EQ695" s="73"/>
      <c r="ER695" s="73"/>
      <c r="ES695" s="73"/>
      <c r="ET695" s="73"/>
      <c r="EU695" s="73"/>
      <c r="EV695" s="73"/>
      <c r="EW695" s="73"/>
      <c r="EX695" s="73"/>
      <c r="EY695" s="73"/>
      <c r="EZ695" s="73"/>
      <c r="FA695" s="73"/>
      <c r="FB695" s="73"/>
      <c r="FC695" s="73"/>
      <c r="FD695" s="73"/>
      <c r="FE695" s="73"/>
      <c r="FF695" s="73"/>
      <c r="FG695" s="73"/>
      <c r="FH695" s="73"/>
      <c r="FI695" s="73"/>
      <c r="FJ695" s="73"/>
      <c r="FK695" s="73"/>
      <c r="FL695" s="73"/>
      <c r="FM695" s="73"/>
      <c r="FN695" s="73"/>
      <c r="FO695" s="73"/>
      <c r="FP695" s="73"/>
      <c r="FQ695" s="73"/>
      <c r="FR695" s="73"/>
      <c r="FS695" s="73"/>
      <c r="FT695" s="73"/>
      <c r="FU695" s="73"/>
      <c r="FV695" s="73"/>
      <c r="FW695" s="73"/>
      <c r="FX695" s="73"/>
      <c r="FY695" s="73"/>
      <c r="FZ695" s="73"/>
      <c r="GA695" s="73"/>
      <c r="GB695" s="73"/>
      <c r="GC695" s="73"/>
      <c r="GD695" s="73"/>
      <c r="GE695" s="73"/>
      <c r="GF695" s="73"/>
      <c r="GG695" s="73"/>
      <c r="GH695" s="73"/>
      <c r="GI695" s="73"/>
      <c r="GJ695" s="73"/>
      <c r="GK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c r="JD695" s="73"/>
      <c r="JE695" s="73"/>
      <c r="JF695" s="73"/>
      <c r="JG695" s="73"/>
      <c r="JH695" s="73"/>
      <c r="JI695" s="73"/>
      <c r="JJ695" s="73"/>
      <c r="JK695" s="73"/>
      <c r="JL695" s="73"/>
      <c r="JM695" s="73"/>
      <c r="JN695" s="73"/>
      <c r="JO695" s="73"/>
      <c r="JP695" s="73"/>
      <c r="JQ695" s="73"/>
      <c r="JR695" s="73"/>
      <c r="JS695" s="73"/>
      <c r="JT695" s="73"/>
      <c r="JU695" s="73"/>
      <c r="JV695" s="73"/>
      <c r="JW695" s="73"/>
      <c r="JX695" s="73"/>
      <c r="JY695" s="73"/>
      <c r="JZ695" s="73"/>
      <c r="KA695" s="73"/>
      <c r="KB695" s="73"/>
      <c r="KC695" s="73"/>
      <c r="KD695" s="73"/>
      <c r="KE695" s="73"/>
      <c r="KF695" s="73"/>
      <c r="KG695" s="73"/>
    </row>
    <row r="696" spans="1:293" s="153" customFormat="1" x14ac:dyDescent="0.25">
      <c r="A696" s="233">
        <v>31</v>
      </c>
      <c r="B696" s="234" t="s">
        <v>1245</v>
      </c>
      <c r="C696" s="234"/>
      <c r="D696" s="235">
        <v>30080997</v>
      </c>
      <c r="E696" s="236" t="s">
        <v>1475</v>
      </c>
      <c r="F696" s="244" t="s">
        <v>2469</v>
      </c>
      <c r="G696" s="238" t="s">
        <v>24</v>
      </c>
      <c r="H696" s="238" t="s">
        <v>170</v>
      </c>
      <c r="I696" s="238" t="s">
        <v>1508</v>
      </c>
      <c r="J696" s="236" t="s">
        <v>45</v>
      </c>
      <c r="K696" s="236"/>
      <c r="L696" s="239">
        <v>796206000</v>
      </c>
      <c r="M696" s="239">
        <v>0</v>
      </c>
      <c r="N696" s="138">
        <v>6240000</v>
      </c>
      <c r="O696" s="138"/>
      <c r="P696" s="139"/>
      <c r="Q696" s="139"/>
      <c r="R696" s="139"/>
      <c r="S696" s="139"/>
      <c r="T696" s="139"/>
      <c r="U696" s="139"/>
      <c r="V696" s="139">
        <v>0</v>
      </c>
      <c r="W696" s="139">
        <v>0</v>
      </c>
      <c r="X696" s="139">
        <v>6236000</v>
      </c>
      <c r="Y696" s="140">
        <v>0</v>
      </c>
      <c r="Z696" s="140">
        <v>0</v>
      </c>
      <c r="AA696" s="140">
        <v>0</v>
      </c>
      <c r="AB696" s="139">
        <v>0</v>
      </c>
      <c r="AC696" s="139">
        <v>0</v>
      </c>
      <c r="AD696" s="139">
        <v>6236000</v>
      </c>
      <c r="AE696" s="141">
        <v>0</v>
      </c>
      <c r="AF696" s="141">
        <v>6236000</v>
      </c>
      <c r="AG696" s="139">
        <v>789970000</v>
      </c>
      <c r="AH696" s="241"/>
      <c r="AI696" s="241"/>
      <c r="AJ696" s="253">
        <v>41699</v>
      </c>
      <c r="AK696" s="253">
        <v>42735</v>
      </c>
      <c r="AL696" s="236" t="s">
        <v>1835</v>
      </c>
      <c r="AM696" s="236" t="s">
        <v>1836</v>
      </c>
      <c r="AN696" s="243" t="s">
        <v>136</v>
      </c>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3"/>
      <c r="DV696" s="73"/>
      <c r="DW696" s="73"/>
      <c r="DX696" s="73"/>
      <c r="DY696" s="73"/>
      <c r="DZ696" s="73"/>
      <c r="EA696" s="73"/>
      <c r="EB696" s="73"/>
      <c r="EC696" s="73"/>
      <c r="ED696" s="73"/>
      <c r="EE696" s="73"/>
      <c r="EF696" s="73"/>
      <c r="EG696" s="73"/>
      <c r="EH696" s="73"/>
      <c r="EI696" s="73"/>
      <c r="EJ696" s="73"/>
      <c r="EK696" s="73"/>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73"/>
      <c r="FL696" s="73"/>
      <c r="FM696" s="73"/>
      <c r="FN696" s="73"/>
      <c r="FO696" s="73"/>
      <c r="FP696" s="73"/>
      <c r="FQ696" s="73"/>
      <c r="FR696" s="73"/>
      <c r="FS696" s="73"/>
      <c r="FT696" s="73"/>
      <c r="FU696" s="73"/>
      <c r="FV696" s="73"/>
      <c r="FW696" s="73"/>
      <c r="FX696" s="73"/>
      <c r="FY696" s="73"/>
      <c r="FZ696" s="73"/>
      <c r="GA696" s="73"/>
      <c r="GB696" s="73"/>
      <c r="GC696" s="73"/>
      <c r="GD696" s="73"/>
      <c r="GE696" s="73"/>
      <c r="GF696" s="73"/>
      <c r="GG696" s="73"/>
      <c r="GH696" s="73"/>
      <c r="GI696" s="73"/>
      <c r="GJ696" s="73"/>
      <c r="GK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c r="JD696" s="73"/>
      <c r="JE696" s="73"/>
      <c r="JF696" s="73"/>
      <c r="JG696" s="73"/>
      <c r="JH696" s="73"/>
      <c r="JI696" s="73"/>
      <c r="JJ696" s="73"/>
      <c r="JK696" s="73"/>
      <c r="JL696" s="73"/>
      <c r="JM696" s="73"/>
      <c r="JN696" s="73"/>
      <c r="JO696" s="73"/>
      <c r="JP696" s="73"/>
      <c r="JQ696" s="73"/>
      <c r="JR696" s="73"/>
      <c r="JS696" s="73"/>
      <c r="JT696" s="73"/>
      <c r="JU696" s="73"/>
      <c r="JV696" s="73"/>
      <c r="JW696" s="73"/>
      <c r="JX696" s="73"/>
      <c r="JY696" s="73"/>
      <c r="JZ696" s="73"/>
      <c r="KA696" s="73"/>
      <c r="KB696" s="73"/>
      <c r="KC696" s="73"/>
      <c r="KD696" s="73"/>
      <c r="KE696" s="73"/>
      <c r="KF696" s="73"/>
      <c r="KG696" s="73"/>
    </row>
    <row r="697" spans="1:293" s="153" customFormat="1" x14ac:dyDescent="0.25">
      <c r="A697" s="233">
        <v>31</v>
      </c>
      <c r="B697" s="234" t="s">
        <v>1245</v>
      </c>
      <c r="C697" s="234"/>
      <c r="D697" s="235">
        <v>30081029</v>
      </c>
      <c r="E697" s="236" t="s">
        <v>1517</v>
      </c>
      <c r="F697" s="244" t="s">
        <v>2469</v>
      </c>
      <c r="G697" s="238" t="s">
        <v>24</v>
      </c>
      <c r="H697" s="238" t="s">
        <v>39</v>
      </c>
      <c r="I697" s="238" t="s">
        <v>1246</v>
      </c>
      <c r="J697" s="236" t="s">
        <v>45</v>
      </c>
      <c r="K697" s="236"/>
      <c r="L697" s="239">
        <v>1419257000</v>
      </c>
      <c r="M697" s="239">
        <v>0</v>
      </c>
      <c r="N697" s="138">
        <v>3000</v>
      </c>
      <c r="O697" s="138"/>
      <c r="P697" s="139"/>
      <c r="Q697" s="139"/>
      <c r="R697" s="139"/>
      <c r="S697" s="139"/>
      <c r="T697" s="139"/>
      <c r="U697" s="139"/>
      <c r="V697" s="139"/>
      <c r="W697" s="139"/>
      <c r="X697" s="139"/>
      <c r="Y697" s="140">
        <v>0</v>
      </c>
      <c r="Z697" s="140">
        <v>0</v>
      </c>
      <c r="AA697" s="140">
        <v>0</v>
      </c>
      <c r="AB697" s="139">
        <v>0</v>
      </c>
      <c r="AC697" s="139">
        <v>0</v>
      </c>
      <c r="AD697" s="139">
        <v>0</v>
      </c>
      <c r="AE697" s="141">
        <v>0</v>
      </c>
      <c r="AF697" s="141">
        <v>0</v>
      </c>
      <c r="AG697" s="139">
        <v>1419257000</v>
      </c>
      <c r="AH697" s="241"/>
      <c r="AI697" s="241"/>
      <c r="AJ697" s="253">
        <v>42004</v>
      </c>
      <c r="AK697" s="253">
        <v>42735</v>
      </c>
      <c r="AL697" s="236" t="s">
        <v>1837</v>
      </c>
      <c r="AM697" s="236" t="s">
        <v>1838</v>
      </c>
      <c r="AN697" s="243" t="s">
        <v>1685</v>
      </c>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c r="CA697" s="73"/>
      <c r="CB697" s="73"/>
      <c r="CC697" s="73"/>
      <c r="CD697" s="73"/>
      <c r="CE697" s="73"/>
      <c r="CF697" s="73"/>
      <c r="CG697" s="73"/>
      <c r="CH697" s="73"/>
      <c r="CI697" s="73"/>
      <c r="CJ697" s="73"/>
      <c r="CK697" s="73"/>
      <c r="CL697" s="73"/>
      <c r="CM697" s="73"/>
      <c r="CN697" s="73"/>
      <c r="CO697" s="73"/>
      <c r="CP697" s="73"/>
      <c r="CQ697" s="73"/>
      <c r="CR697" s="73"/>
      <c r="CS697" s="73"/>
      <c r="CT697" s="73"/>
      <c r="CU697" s="73"/>
      <c r="CV697" s="73"/>
      <c r="CW697" s="73"/>
      <c r="CX697" s="73"/>
      <c r="CY697" s="73"/>
      <c r="CZ697" s="73"/>
      <c r="DA697" s="73"/>
      <c r="DB697" s="73"/>
      <c r="DC697" s="73"/>
      <c r="DD697" s="73"/>
      <c r="DE697" s="73"/>
      <c r="DF697" s="73"/>
      <c r="DG697" s="73"/>
      <c r="DH697" s="73"/>
      <c r="DI697" s="73"/>
      <c r="DJ697" s="73"/>
      <c r="DK697" s="73"/>
      <c r="DL697" s="73"/>
      <c r="DM697" s="73"/>
      <c r="DN697" s="73"/>
      <c r="DO697" s="73"/>
      <c r="DP697" s="73"/>
      <c r="DQ697" s="73"/>
      <c r="DR697" s="73"/>
      <c r="DS697" s="73"/>
      <c r="DT697" s="73"/>
      <c r="DU697" s="73"/>
      <c r="DV697" s="73"/>
      <c r="DW697" s="73"/>
      <c r="DX697" s="73"/>
      <c r="DY697" s="73"/>
      <c r="DZ697" s="73"/>
      <c r="EA697" s="73"/>
      <c r="EB697" s="73"/>
      <c r="EC697" s="73"/>
      <c r="ED697" s="73"/>
      <c r="EE697" s="73"/>
      <c r="EF697" s="73"/>
      <c r="EG697" s="73"/>
      <c r="EH697" s="73"/>
      <c r="EI697" s="73"/>
      <c r="EJ697" s="73"/>
      <c r="EK697" s="73"/>
      <c r="EL697" s="73"/>
      <c r="EM697" s="73"/>
      <c r="EN697" s="73"/>
      <c r="EO697" s="73"/>
      <c r="EP697" s="73"/>
      <c r="EQ697" s="73"/>
      <c r="ER697" s="73"/>
      <c r="ES697" s="73"/>
      <c r="ET697" s="73"/>
      <c r="EU697" s="73"/>
      <c r="EV697" s="73"/>
      <c r="EW697" s="73"/>
      <c r="EX697" s="73"/>
      <c r="EY697" s="73"/>
      <c r="EZ697" s="73"/>
      <c r="FA697" s="73"/>
      <c r="FB697" s="73"/>
      <c r="FC697" s="73"/>
      <c r="FD697" s="73"/>
      <c r="FE697" s="73"/>
      <c r="FF697" s="73"/>
      <c r="FG697" s="73"/>
      <c r="FH697" s="73"/>
      <c r="FI697" s="73"/>
      <c r="FJ697" s="73"/>
      <c r="FK697" s="73"/>
      <c r="FL697" s="73"/>
      <c r="FM697" s="73"/>
      <c r="FN697" s="73"/>
      <c r="FO697" s="73"/>
      <c r="FP697" s="73"/>
      <c r="FQ697" s="73"/>
      <c r="FR697" s="73"/>
      <c r="FS697" s="73"/>
      <c r="FT697" s="73"/>
      <c r="FU697" s="73"/>
      <c r="FV697" s="73"/>
      <c r="FW697" s="73"/>
      <c r="FX697" s="73"/>
      <c r="FY697" s="73"/>
      <c r="FZ697" s="73"/>
      <c r="GA697" s="73"/>
      <c r="GB697" s="73"/>
      <c r="GC697" s="73"/>
      <c r="GD697" s="73"/>
      <c r="GE697" s="73"/>
      <c r="GF697" s="73"/>
      <c r="GG697" s="73"/>
      <c r="GH697" s="73"/>
      <c r="GI697" s="73"/>
      <c r="GJ697" s="73"/>
      <c r="GK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c r="JD697" s="73"/>
      <c r="JE697" s="73"/>
      <c r="JF697" s="73"/>
      <c r="JG697" s="73"/>
      <c r="JH697" s="73"/>
      <c r="JI697" s="73"/>
      <c r="JJ697" s="73"/>
      <c r="JK697" s="73"/>
      <c r="JL697" s="73"/>
      <c r="JM697" s="73"/>
      <c r="JN697" s="73"/>
      <c r="JO697" s="73"/>
      <c r="JP697" s="73"/>
      <c r="JQ697" s="73"/>
      <c r="JR697" s="73"/>
      <c r="JS697" s="73"/>
      <c r="JT697" s="73"/>
      <c r="JU697" s="73"/>
      <c r="JV697" s="73"/>
      <c r="JW697" s="73"/>
      <c r="JX697" s="73"/>
      <c r="JY697" s="73"/>
      <c r="JZ697" s="73"/>
      <c r="KA697" s="73"/>
      <c r="KB697" s="73"/>
      <c r="KC697" s="73"/>
      <c r="KD697" s="73"/>
      <c r="KE697" s="73"/>
      <c r="KF697" s="73"/>
      <c r="KG697" s="73"/>
    </row>
    <row r="698" spans="1:293" s="153" customFormat="1" x14ac:dyDescent="0.25">
      <c r="A698" s="233">
        <v>31</v>
      </c>
      <c r="B698" s="234" t="s">
        <v>1245</v>
      </c>
      <c r="C698" s="234"/>
      <c r="D698" s="235">
        <v>30081138</v>
      </c>
      <c r="E698" s="236" t="s">
        <v>516</v>
      </c>
      <c r="F698" s="244" t="s">
        <v>2469</v>
      </c>
      <c r="G698" s="238" t="s">
        <v>24</v>
      </c>
      <c r="H698" s="238" t="s">
        <v>2517</v>
      </c>
      <c r="I698" s="238" t="s">
        <v>108</v>
      </c>
      <c r="J698" s="236" t="s">
        <v>45</v>
      </c>
      <c r="K698" s="236"/>
      <c r="L698" s="239">
        <v>8014833000</v>
      </c>
      <c r="M698" s="239">
        <v>0</v>
      </c>
      <c r="N698" s="138">
        <v>4003000</v>
      </c>
      <c r="O698" s="138"/>
      <c r="P698" s="139">
        <v>0</v>
      </c>
      <c r="Q698" s="139">
        <v>0</v>
      </c>
      <c r="R698" s="139">
        <v>0</v>
      </c>
      <c r="S698" s="139">
        <v>0</v>
      </c>
      <c r="T698" s="139">
        <v>0</v>
      </c>
      <c r="U698" s="139">
        <v>0</v>
      </c>
      <c r="V698" s="139"/>
      <c r="W698" s="139"/>
      <c r="X698" s="139"/>
      <c r="Y698" s="140">
        <v>4000000</v>
      </c>
      <c r="Z698" s="140">
        <v>0</v>
      </c>
      <c r="AA698" s="140">
        <v>0</v>
      </c>
      <c r="AB698" s="139">
        <v>0</v>
      </c>
      <c r="AC698" s="139">
        <v>0</v>
      </c>
      <c r="AD698" s="139">
        <v>0</v>
      </c>
      <c r="AE698" s="141">
        <v>4000000</v>
      </c>
      <c r="AF698" s="141">
        <v>4000000</v>
      </c>
      <c r="AG698" s="139">
        <v>8010833000</v>
      </c>
      <c r="AH698" s="241">
        <v>0</v>
      </c>
      <c r="AI698" s="241"/>
      <c r="AJ698" s="242">
        <v>41944</v>
      </c>
      <c r="AK698" s="242">
        <v>43100</v>
      </c>
      <c r="AL698" s="236" t="s">
        <v>517</v>
      </c>
      <c r="AM698" s="236" t="s">
        <v>518</v>
      </c>
      <c r="AN698" s="243" t="s">
        <v>478</v>
      </c>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c r="CA698" s="73"/>
      <c r="CB698" s="73"/>
      <c r="CC698" s="73"/>
      <c r="CD698" s="73"/>
      <c r="CE698" s="73"/>
      <c r="CF698" s="73"/>
      <c r="CG698" s="73"/>
      <c r="CH698" s="73"/>
      <c r="CI698" s="73"/>
      <c r="CJ698" s="73"/>
      <c r="CK698" s="73"/>
      <c r="CL698" s="73"/>
      <c r="CM698" s="73"/>
      <c r="CN698" s="73"/>
      <c r="CO698" s="73"/>
      <c r="CP698" s="73"/>
      <c r="CQ698" s="73"/>
      <c r="CR698" s="73"/>
      <c r="CS698" s="73"/>
      <c r="CT698" s="73"/>
      <c r="CU698" s="73"/>
      <c r="CV698" s="73"/>
      <c r="CW698" s="73"/>
      <c r="CX698" s="73"/>
      <c r="CY698" s="73"/>
      <c r="CZ698" s="73"/>
      <c r="DA698" s="73"/>
      <c r="DB698" s="73"/>
      <c r="DC698" s="73"/>
      <c r="DD698" s="73"/>
      <c r="DE698" s="73"/>
      <c r="DF698" s="73"/>
      <c r="DG698" s="73"/>
      <c r="DH698" s="73"/>
      <c r="DI698" s="73"/>
      <c r="DJ698" s="73"/>
      <c r="DK698" s="73"/>
      <c r="DL698" s="73"/>
      <c r="DM698" s="73"/>
      <c r="DN698" s="73"/>
      <c r="DO698" s="73"/>
      <c r="DP698" s="73"/>
      <c r="DQ698" s="73"/>
      <c r="DR698" s="73"/>
      <c r="DS698" s="73"/>
      <c r="DT698" s="73"/>
      <c r="DU698" s="73"/>
      <c r="DV698" s="73"/>
      <c r="DW698" s="73"/>
      <c r="DX698" s="73"/>
      <c r="DY698" s="73"/>
      <c r="DZ698" s="73"/>
      <c r="EA698" s="73"/>
      <c r="EB698" s="73"/>
      <c r="EC698" s="73"/>
      <c r="ED698" s="73"/>
      <c r="EE698" s="73"/>
      <c r="EF698" s="73"/>
      <c r="EG698" s="73"/>
      <c r="EH698" s="73"/>
      <c r="EI698" s="73"/>
      <c r="EJ698" s="73"/>
      <c r="EK698" s="73"/>
      <c r="EL698" s="73"/>
      <c r="EM698" s="73"/>
      <c r="EN698" s="73"/>
      <c r="EO698" s="73"/>
      <c r="EP698" s="73"/>
      <c r="EQ698" s="73"/>
      <c r="ER698" s="73"/>
      <c r="ES698" s="73"/>
      <c r="ET698" s="73"/>
      <c r="EU698" s="73"/>
      <c r="EV698" s="73"/>
      <c r="EW698" s="73"/>
      <c r="EX698" s="73"/>
      <c r="EY698" s="73"/>
      <c r="EZ698" s="73"/>
      <c r="FA698" s="73"/>
      <c r="FB698" s="73"/>
      <c r="FC698" s="73"/>
      <c r="FD698" s="73"/>
      <c r="FE698" s="73"/>
      <c r="FF698" s="73"/>
      <c r="FG698" s="73"/>
      <c r="FH698" s="73"/>
      <c r="FI698" s="73"/>
      <c r="FJ698" s="73"/>
      <c r="FK698" s="73"/>
      <c r="FL698" s="73"/>
      <c r="FM698" s="73"/>
      <c r="FN698" s="73"/>
      <c r="FO698" s="73"/>
      <c r="FP698" s="73"/>
      <c r="FQ698" s="73"/>
      <c r="FR698" s="73"/>
      <c r="FS698" s="73"/>
      <c r="FT698" s="73"/>
      <c r="FU698" s="73"/>
      <c r="FV698" s="73"/>
      <c r="FW698" s="73"/>
      <c r="FX698" s="73"/>
      <c r="FY698" s="73"/>
      <c r="FZ698" s="73"/>
      <c r="GA698" s="73"/>
      <c r="GB698" s="73"/>
      <c r="GC698" s="73"/>
      <c r="GD698" s="73"/>
      <c r="GE698" s="73"/>
      <c r="GF698" s="73"/>
      <c r="GG698" s="73"/>
      <c r="GH698" s="73"/>
      <c r="GI698" s="73"/>
      <c r="GJ698" s="73"/>
      <c r="GK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c r="JD698" s="73"/>
      <c r="JE698" s="73"/>
      <c r="JF698" s="73"/>
      <c r="JG698" s="73"/>
      <c r="JH698" s="73"/>
      <c r="JI698" s="73"/>
      <c r="JJ698" s="73"/>
      <c r="JK698" s="73"/>
      <c r="JL698" s="73"/>
      <c r="JM698" s="73"/>
      <c r="JN698" s="73"/>
      <c r="JO698" s="73"/>
      <c r="JP698" s="73"/>
      <c r="JQ698" s="73"/>
      <c r="JR698" s="73"/>
      <c r="JS698" s="73"/>
      <c r="JT698" s="73"/>
      <c r="JU698" s="73"/>
      <c r="JV698" s="73"/>
      <c r="JW698" s="73"/>
      <c r="JX698" s="73"/>
      <c r="JY698" s="73"/>
      <c r="JZ698" s="73"/>
      <c r="KA698" s="73"/>
      <c r="KB698" s="73"/>
      <c r="KC698" s="73"/>
      <c r="KD698" s="73"/>
      <c r="KE698" s="73"/>
      <c r="KF698" s="73"/>
      <c r="KG698" s="73"/>
    </row>
    <row r="699" spans="1:293" s="153" customFormat="1" x14ac:dyDescent="0.25">
      <c r="A699" s="233">
        <v>31</v>
      </c>
      <c r="B699" s="234" t="s">
        <v>1245</v>
      </c>
      <c r="C699" s="234"/>
      <c r="D699" s="235">
        <v>30081149</v>
      </c>
      <c r="E699" s="236" t="s">
        <v>399</v>
      </c>
      <c r="F699" s="244" t="s">
        <v>2469</v>
      </c>
      <c r="G699" s="238" t="s">
        <v>24</v>
      </c>
      <c r="H699" s="238" t="s">
        <v>148</v>
      </c>
      <c r="I699" s="238" t="s">
        <v>12</v>
      </c>
      <c r="J699" s="236" t="s">
        <v>45</v>
      </c>
      <c r="K699" s="236"/>
      <c r="L699" s="239">
        <v>798344000</v>
      </c>
      <c r="M699" s="239">
        <v>0</v>
      </c>
      <c r="N699" s="138">
        <v>136427000</v>
      </c>
      <c r="O699" s="138"/>
      <c r="P699" s="139">
        <v>0</v>
      </c>
      <c r="Q699" s="139">
        <v>0</v>
      </c>
      <c r="R699" s="139">
        <v>0</v>
      </c>
      <c r="S699" s="139">
        <v>0</v>
      </c>
      <c r="T699" s="139">
        <v>0</v>
      </c>
      <c r="U699" s="139">
        <v>1974993</v>
      </c>
      <c r="V699" s="139">
        <v>4350000</v>
      </c>
      <c r="W699" s="139">
        <v>15424500</v>
      </c>
      <c r="X699" s="139">
        <v>14279999</v>
      </c>
      <c r="Y699" s="140">
        <v>14556500</v>
      </c>
      <c r="Z699" s="140">
        <v>6661000</v>
      </c>
      <c r="AA699" s="140">
        <v>79179978</v>
      </c>
      <c r="AB699" s="139">
        <v>0</v>
      </c>
      <c r="AC699" s="139">
        <v>1974993</v>
      </c>
      <c r="AD699" s="139">
        <v>34054499</v>
      </c>
      <c r="AE699" s="141">
        <v>100397478</v>
      </c>
      <c r="AF699" s="141">
        <v>136426970</v>
      </c>
      <c r="AG699" s="139">
        <v>661917030</v>
      </c>
      <c r="AH699" s="241">
        <v>2.4921110211003688E-3</v>
      </c>
      <c r="AI699" s="241" t="s">
        <v>1417</v>
      </c>
      <c r="AJ699" s="242">
        <v>41974</v>
      </c>
      <c r="AK699" s="242">
        <v>42551</v>
      </c>
      <c r="AL699" s="236" t="s">
        <v>400</v>
      </c>
      <c r="AM699" s="236" t="s">
        <v>401</v>
      </c>
      <c r="AN699" s="243" t="s">
        <v>257</v>
      </c>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c r="CA699" s="73"/>
      <c r="CB699" s="73"/>
      <c r="CC699" s="73"/>
      <c r="CD699" s="73"/>
      <c r="CE699" s="73"/>
      <c r="CF699" s="73"/>
      <c r="CG699" s="73"/>
      <c r="CH699" s="73"/>
      <c r="CI699" s="73"/>
      <c r="CJ699" s="73"/>
      <c r="CK699" s="73"/>
      <c r="CL699" s="73"/>
      <c r="CM699" s="73"/>
      <c r="CN699" s="73"/>
      <c r="CO699" s="73"/>
      <c r="CP699" s="73"/>
      <c r="CQ699" s="73"/>
      <c r="CR699" s="73"/>
      <c r="CS699" s="73"/>
      <c r="CT699" s="73"/>
      <c r="CU699" s="73"/>
      <c r="CV699" s="73"/>
      <c r="CW699" s="73"/>
      <c r="CX699" s="73"/>
      <c r="CY699" s="73"/>
      <c r="CZ699" s="73"/>
      <c r="DA699" s="73"/>
      <c r="DB699" s="73"/>
      <c r="DC699" s="73"/>
      <c r="DD699" s="73"/>
      <c r="DE699" s="73"/>
      <c r="DF699" s="73"/>
      <c r="DG699" s="73"/>
      <c r="DH699" s="73"/>
      <c r="DI699" s="73"/>
      <c r="DJ699" s="73"/>
      <c r="DK699" s="73"/>
      <c r="DL699" s="73"/>
      <c r="DM699" s="73"/>
      <c r="DN699" s="73"/>
      <c r="DO699" s="73"/>
      <c r="DP699" s="73"/>
      <c r="DQ699" s="73"/>
      <c r="DR699" s="73"/>
      <c r="DS699" s="73"/>
      <c r="DT699" s="73"/>
      <c r="DU699" s="73"/>
      <c r="DV699" s="73"/>
      <c r="DW699" s="73"/>
      <c r="DX699" s="73"/>
      <c r="DY699" s="73"/>
      <c r="DZ699" s="73"/>
      <c r="EA699" s="73"/>
      <c r="EB699" s="73"/>
      <c r="EC699" s="73"/>
      <c r="ED699" s="73"/>
      <c r="EE699" s="73"/>
      <c r="EF699" s="73"/>
      <c r="EG699" s="73"/>
      <c r="EH699" s="73"/>
      <c r="EI699" s="73"/>
      <c r="EJ699" s="73"/>
      <c r="EK699" s="73"/>
      <c r="EL699" s="73"/>
      <c r="EM699" s="73"/>
      <c r="EN699" s="73"/>
      <c r="EO699" s="73"/>
      <c r="EP699" s="73"/>
      <c r="EQ699" s="73"/>
      <c r="ER699" s="73"/>
      <c r="ES699" s="73"/>
      <c r="ET699" s="73"/>
      <c r="EU699" s="73"/>
      <c r="EV699" s="73"/>
      <c r="EW699" s="73"/>
      <c r="EX699" s="73"/>
      <c r="EY699" s="73"/>
      <c r="EZ699" s="73"/>
      <c r="FA699" s="73"/>
      <c r="FB699" s="73"/>
      <c r="FC699" s="73"/>
      <c r="FD699" s="73"/>
      <c r="FE699" s="73"/>
      <c r="FF699" s="73"/>
      <c r="FG699" s="73"/>
      <c r="FH699" s="73"/>
      <c r="FI699" s="73"/>
      <c r="FJ699" s="73"/>
      <c r="FK699" s="73"/>
      <c r="FL699" s="73"/>
      <c r="FM699" s="73"/>
      <c r="FN699" s="73"/>
      <c r="FO699" s="73"/>
      <c r="FP699" s="73"/>
      <c r="FQ699" s="73"/>
      <c r="FR699" s="73"/>
      <c r="FS699" s="73"/>
      <c r="FT699" s="73"/>
      <c r="FU699" s="73"/>
      <c r="FV699" s="73"/>
      <c r="FW699" s="73"/>
      <c r="FX699" s="73"/>
      <c r="FY699" s="73"/>
      <c r="FZ699" s="73"/>
      <c r="GA699" s="73"/>
      <c r="GB699" s="73"/>
      <c r="GC699" s="73"/>
      <c r="GD699" s="73"/>
      <c r="GE699" s="73"/>
      <c r="GF699" s="73"/>
      <c r="GG699" s="73"/>
      <c r="GH699" s="73"/>
      <c r="GI699" s="73"/>
      <c r="GJ699" s="73"/>
      <c r="GK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c r="JD699" s="73"/>
      <c r="JE699" s="73"/>
      <c r="JF699" s="73"/>
      <c r="JG699" s="73"/>
      <c r="JH699" s="73"/>
      <c r="JI699" s="73"/>
      <c r="JJ699" s="73"/>
      <c r="JK699" s="73"/>
      <c r="JL699" s="73"/>
      <c r="JM699" s="73"/>
      <c r="JN699" s="73"/>
      <c r="JO699" s="73"/>
      <c r="JP699" s="73"/>
      <c r="JQ699" s="73"/>
      <c r="JR699" s="73"/>
      <c r="JS699" s="73"/>
      <c r="JT699" s="73"/>
      <c r="JU699" s="73"/>
      <c r="JV699" s="73"/>
      <c r="JW699" s="73"/>
      <c r="JX699" s="73"/>
      <c r="JY699" s="73"/>
      <c r="JZ699" s="73"/>
      <c r="KA699" s="73"/>
      <c r="KB699" s="73"/>
      <c r="KC699" s="73"/>
      <c r="KD699" s="73"/>
      <c r="KE699" s="73"/>
      <c r="KF699" s="73"/>
      <c r="KG699" s="73"/>
    </row>
    <row r="700" spans="1:293" s="153" customFormat="1" x14ac:dyDescent="0.25">
      <c r="A700" s="233">
        <v>31</v>
      </c>
      <c r="B700" s="234" t="s">
        <v>1245</v>
      </c>
      <c r="C700" s="234"/>
      <c r="D700" s="235">
        <v>30081629</v>
      </c>
      <c r="E700" s="236" t="s">
        <v>339</v>
      </c>
      <c r="F700" s="244" t="s">
        <v>2469</v>
      </c>
      <c r="G700" s="238" t="s">
        <v>16</v>
      </c>
      <c r="H700" s="238" t="s">
        <v>148</v>
      </c>
      <c r="I700" s="238" t="s">
        <v>12</v>
      </c>
      <c r="J700" s="236" t="s">
        <v>45</v>
      </c>
      <c r="K700" s="236"/>
      <c r="L700" s="239">
        <v>948417000</v>
      </c>
      <c r="M700" s="239">
        <v>621068708</v>
      </c>
      <c r="N700" s="138">
        <v>326456000</v>
      </c>
      <c r="O700" s="138"/>
      <c r="P700" s="139">
        <v>0</v>
      </c>
      <c r="Q700" s="139">
        <v>0</v>
      </c>
      <c r="R700" s="139">
        <v>83488473</v>
      </c>
      <c r="S700" s="139">
        <v>60614137</v>
      </c>
      <c r="T700" s="139">
        <v>50127966</v>
      </c>
      <c r="U700" s="139">
        <v>26681559</v>
      </c>
      <c r="V700" s="139">
        <v>0</v>
      </c>
      <c r="W700" s="139">
        <v>22396154</v>
      </c>
      <c r="X700" s="139">
        <v>0</v>
      </c>
      <c r="Y700" s="140">
        <v>0</v>
      </c>
      <c r="Z700" s="140">
        <v>0</v>
      </c>
      <c r="AA700" s="140">
        <v>81892187</v>
      </c>
      <c r="AB700" s="139">
        <v>83488473</v>
      </c>
      <c r="AC700" s="139">
        <v>137423662</v>
      </c>
      <c r="AD700" s="139">
        <v>22396154</v>
      </c>
      <c r="AE700" s="141">
        <v>81892187</v>
      </c>
      <c r="AF700" s="141">
        <v>325200476</v>
      </c>
      <c r="AG700" s="139">
        <v>2147816</v>
      </c>
      <c r="AH700" s="241">
        <v>0.95476428351928222</v>
      </c>
      <c r="AI700" s="241" t="s">
        <v>1416</v>
      </c>
      <c r="AJ700" s="242">
        <v>41403</v>
      </c>
      <c r="AK700" s="242"/>
      <c r="AL700" s="236" t="s">
        <v>340</v>
      </c>
      <c r="AM700" s="236" t="s">
        <v>341</v>
      </c>
      <c r="AN700" s="243" t="s">
        <v>257</v>
      </c>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c r="CA700" s="73"/>
      <c r="CB700" s="73"/>
      <c r="CC700" s="73"/>
      <c r="CD700" s="73"/>
      <c r="CE700" s="73"/>
      <c r="CF700" s="73"/>
      <c r="CG700" s="73"/>
      <c r="CH700" s="73"/>
      <c r="CI700" s="73"/>
      <c r="CJ700" s="73"/>
      <c r="CK700" s="73"/>
      <c r="CL700" s="73"/>
      <c r="CM700" s="73"/>
      <c r="CN700" s="73"/>
      <c r="CO700" s="73"/>
      <c r="CP700" s="73"/>
      <c r="CQ700" s="73"/>
      <c r="CR700" s="73"/>
      <c r="CS700" s="73"/>
      <c r="CT700" s="73"/>
      <c r="CU700" s="73"/>
      <c r="CV700" s="73"/>
      <c r="CW700" s="73"/>
      <c r="CX700" s="73"/>
      <c r="CY700" s="73"/>
      <c r="CZ700" s="73"/>
      <c r="DA700" s="73"/>
      <c r="DB700" s="73"/>
      <c r="DC700" s="73"/>
      <c r="DD700" s="73"/>
      <c r="DE700" s="73"/>
      <c r="DF700" s="73"/>
      <c r="DG700" s="73"/>
      <c r="DH700" s="73"/>
      <c r="DI700" s="73"/>
      <c r="DJ700" s="73"/>
      <c r="DK700" s="73"/>
      <c r="DL700" s="73"/>
      <c r="DM700" s="73"/>
      <c r="DN700" s="73"/>
      <c r="DO700" s="73"/>
      <c r="DP700" s="73"/>
      <c r="DQ700" s="73"/>
      <c r="DR700" s="73"/>
      <c r="DS700" s="73"/>
      <c r="DT700" s="73"/>
      <c r="DU700" s="73"/>
      <c r="DV700" s="73"/>
      <c r="DW700" s="73"/>
      <c r="DX700" s="73"/>
      <c r="DY700" s="73"/>
      <c r="DZ700" s="73"/>
      <c r="EA700" s="73"/>
      <c r="EB700" s="73"/>
      <c r="EC700" s="73"/>
      <c r="ED700" s="73"/>
      <c r="EE700" s="73"/>
      <c r="EF700" s="73"/>
      <c r="EG700" s="73"/>
      <c r="EH700" s="73"/>
      <c r="EI700" s="73"/>
      <c r="EJ700" s="73"/>
      <c r="EK700" s="73"/>
      <c r="EL700" s="73"/>
      <c r="EM700" s="73"/>
      <c r="EN700" s="73"/>
      <c r="EO700" s="73"/>
      <c r="EP700" s="73"/>
      <c r="EQ700" s="73"/>
      <c r="ER700" s="73"/>
      <c r="ES700" s="73"/>
      <c r="ET700" s="73"/>
      <c r="EU700" s="73"/>
      <c r="EV700" s="73"/>
      <c r="EW700" s="73"/>
      <c r="EX700" s="73"/>
      <c r="EY700" s="73"/>
      <c r="EZ700" s="73"/>
      <c r="FA700" s="73"/>
      <c r="FB700" s="73"/>
      <c r="FC700" s="73"/>
      <c r="FD700" s="73"/>
      <c r="FE700" s="73"/>
      <c r="FF700" s="73"/>
      <c r="FG700" s="73"/>
      <c r="FH700" s="73"/>
      <c r="FI700" s="73"/>
      <c r="FJ700" s="73"/>
      <c r="FK700" s="73"/>
      <c r="FL700" s="73"/>
      <c r="FM700" s="73"/>
      <c r="FN700" s="73"/>
      <c r="FO700" s="73"/>
      <c r="FP700" s="73"/>
      <c r="FQ700" s="73"/>
      <c r="FR700" s="73"/>
      <c r="FS700" s="73"/>
      <c r="FT700" s="73"/>
      <c r="FU700" s="73"/>
      <c r="FV700" s="73"/>
      <c r="FW700" s="73"/>
      <c r="FX700" s="73"/>
      <c r="FY700" s="73"/>
      <c r="FZ700" s="73"/>
      <c r="GA700" s="73"/>
      <c r="GB700" s="73"/>
      <c r="GC700" s="73"/>
      <c r="GD700" s="73"/>
      <c r="GE700" s="73"/>
      <c r="GF700" s="73"/>
      <c r="GG700" s="73"/>
      <c r="GH700" s="73"/>
      <c r="GI700" s="73"/>
      <c r="GJ700" s="73"/>
      <c r="GK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c r="JD700" s="73"/>
      <c r="JE700" s="73"/>
      <c r="JF700" s="73"/>
      <c r="JG700" s="73"/>
      <c r="JH700" s="73"/>
      <c r="JI700" s="73"/>
      <c r="JJ700" s="73"/>
      <c r="JK700" s="73"/>
      <c r="JL700" s="73"/>
      <c r="JM700" s="73"/>
      <c r="JN700" s="73"/>
      <c r="JO700" s="73"/>
      <c r="JP700" s="73"/>
      <c r="JQ700" s="73"/>
      <c r="JR700" s="73"/>
      <c r="JS700" s="73"/>
      <c r="JT700" s="73"/>
      <c r="JU700" s="73"/>
      <c r="JV700" s="73"/>
      <c r="JW700" s="73"/>
      <c r="JX700" s="73"/>
      <c r="JY700" s="73"/>
      <c r="JZ700" s="73"/>
      <c r="KA700" s="73"/>
      <c r="KB700" s="73"/>
      <c r="KC700" s="73"/>
      <c r="KD700" s="73"/>
      <c r="KE700" s="73"/>
      <c r="KF700" s="73"/>
      <c r="KG700" s="73"/>
    </row>
    <row r="701" spans="1:293" s="153" customFormat="1" x14ac:dyDescent="0.25">
      <c r="A701" s="233">
        <v>31</v>
      </c>
      <c r="B701" s="234" t="s">
        <v>1245</v>
      </c>
      <c r="C701" s="234"/>
      <c r="D701" s="235">
        <v>30081683</v>
      </c>
      <c r="E701" s="236" t="s">
        <v>203</v>
      </c>
      <c r="F701" s="244" t="s">
        <v>2469</v>
      </c>
      <c r="G701" s="238" t="s">
        <v>16</v>
      </c>
      <c r="H701" s="238" t="s">
        <v>196</v>
      </c>
      <c r="I701" s="238" t="s">
        <v>12</v>
      </c>
      <c r="J701" s="236" t="s">
        <v>45</v>
      </c>
      <c r="K701" s="236"/>
      <c r="L701" s="239">
        <v>2183048000</v>
      </c>
      <c r="M701" s="239">
        <v>683304011</v>
      </c>
      <c r="N701" s="138">
        <v>1384686000</v>
      </c>
      <c r="O701" s="138" t="s">
        <v>2476</v>
      </c>
      <c r="P701" s="139">
        <v>0</v>
      </c>
      <c r="Q701" s="139">
        <v>0</v>
      </c>
      <c r="R701" s="139">
        <v>493684528</v>
      </c>
      <c r="S701" s="139">
        <v>182724166</v>
      </c>
      <c r="T701" s="139">
        <v>175433554</v>
      </c>
      <c r="U701" s="139">
        <v>180769186</v>
      </c>
      <c r="V701" s="139">
        <v>141389101</v>
      </c>
      <c r="W701" s="139">
        <v>105829431</v>
      </c>
      <c r="X701" s="139">
        <v>42218625</v>
      </c>
      <c r="Y701" s="140">
        <v>1300000</v>
      </c>
      <c r="Z701" s="140">
        <v>1300000</v>
      </c>
      <c r="AA701" s="140">
        <v>1300000</v>
      </c>
      <c r="AB701" s="139">
        <v>493684528</v>
      </c>
      <c r="AC701" s="139">
        <v>538926906</v>
      </c>
      <c r="AD701" s="139">
        <v>289437157</v>
      </c>
      <c r="AE701" s="141">
        <v>3900000</v>
      </c>
      <c r="AF701" s="141">
        <v>1325948591</v>
      </c>
      <c r="AG701" s="139">
        <v>173795398</v>
      </c>
      <c r="AH701" s="241">
        <v>0.81318582413213081</v>
      </c>
      <c r="AI701" s="241" t="s">
        <v>1423</v>
      </c>
      <c r="AJ701" s="242">
        <v>41456</v>
      </c>
      <c r="AK701" s="242">
        <v>42185</v>
      </c>
      <c r="AL701" s="236" t="s">
        <v>204</v>
      </c>
      <c r="AM701" s="236" t="s">
        <v>205</v>
      </c>
      <c r="AN701" s="243" t="s">
        <v>136</v>
      </c>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c r="CA701" s="73"/>
      <c r="CB701" s="73"/>
      <c r="CC701" s="73"/>
      <c r="CD701" s="73"/>
      <c r="CE701" s="73"/>
      <c r="CF701" s="73"/>
      <c r="CG701" s="73"/>
      <c r="CH701" s="73"/>
      <c r="CI701" s="73"/>
      <c r="CJ701" s="73"/>
      <c r="CK701" s="73"/>
      <c r="CL701" s="73"/>
      <c r="CM701" s="73"/>
      <c r="CN701" s="73"/>
      <c r="CO701" s="73"/>
      <c r="CP701" s="73"/>
      <c r="CQ701" s="73"/>
      <c r="CR701" s="73"/>
      <c r="CS701" s="73"/>
      <c r="CT701" s="73"/>
      <c r="CU701" s="73"/>
      <c r="CV701" s="73"/>
      <c r="CW701" s="73"/>
      <c r="CX701" s="73"/>
      <c r="CY701" s="73"/>
      <c r="CZ701" s="73"/>
      <c r="DA701" s="73"/>
      <c r="DB701" s="73"/>
      <c r="DC701" s="73"/>
      <c r="DD701" s="73"/>
      <c r="DE701" s="73"/>
      <c r="DF701" s="73"/>
      <c r="DG701" s="73"/>
      <c r="DH701" s="73"/>
      <c r="DI701" s="73"/>
      <c r="DJ701" s="73"/>
      <c r="DK701" s="73"/>
      <c r="DL701" s="73"/>
      <c r="DM701" s="73"/>
      <c r="DN701" s="73"/>
      <c r="DO701" s="73"/>
      <c r="DP701" s="73"/>
      <c r="DQ701" s="73"/>
      <c r="DR701" s="73"/>
      <c r="DS701" s="73"/>
      <c r="DT701" s="73"/>
      <c r="DU701" s="73"/>
      <c r="DV701" s="73"/>
      <c r="DW701" s="73"/>
      <c r="DX701" s="73"/>
      <c r="DY701" s="73"/>
      <c r="DZ701" s="73"/>
      <c r="EA701" s="73"/>
      <c r="EB701" s="73"/>
      <c r="EC701" s="73"/>
      <c r="ED701" s="73"/>
      <c r="EE701" s="73"/>
      <c r="EF701" s="73"/>
      <c r="EG701" s="73"/>
      <c r="EH701" s="73"/>
      <c r="EI701" s="73"/>
      <c r="EJ701" s="73"/>
      <c r="EK701" s="73"/>
      <c r="EL701" s="73"/>
      <c r="EM701" s="73"/>
      <c r="EN701" s="73"/>
      <c r="EO701" s="73"/>
      <c r="EP701" s="73"/>
      <c r="EQ701" s="73"/>
      <c r="ER701" s="73"/>
      <c r="ES701" s="73"/>
      <c r="ET701" s="73"/>
      <c r="EU701" s="73"/>
      <c r="EV701" s="73"/>
      <c r="EW701" s="73"/>
      <c r="EX701" s="73"/>
      <c r="EY701" s="73"/>
      <c r="EZ701" s="73"/>
      <c r="FA701" s="73"/>
      <c r="FB701" s="73"/>
      <c r="FC701" s="73"/>
      <c r="FD701" s="73"/>
      <c r="FE701" s="73"/>
      <c r="FF701" s="73"/>
      <c r="FG701" s="73"/>
      <c r="FH701" s="73"/>
      <c r="FI701" s="73"/>
      <c r="FJ701" s="73"/>
      <c r="FK701" s="73"/>
      <c r="FL701" s="73"/>
      <c r="FM701" s="73"/>
      <c r="FN701" s="73"/>
      <c r="FO701" s="73"/>
      <c r="FP701" s="73"/>
      <c r="FQ701" s="73"/>
      <c r="FR701" s="73"/>
      <c r="FS701" s="73"/>
      <c r="FT701" s="73"/>
      <c r="FU701" s="73"/>
      <c r="FV701" s="73"/>
      <c r="FW701" s="73"/>
      <c r="FX701" s="73"/>
      <c r="FY701" s="73"/>
      <c r="FZ701" s="73"/>
      <c r="GA701" s="73"/>
      <c r="GB701" s="73"/>
      <c r="GC701" s="73"/>
      <c r="GD701" s="73"/>
      <c r="GE701" s="73"/>
      <c r="GF701" s="73"/>
      <c r="GG701" s="73"/>
      <c r="GH701" s="73"/>
      <c r="GI701" s="73"/>
      <c r="GJ701" s="73"/>
      <c r="GK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c r="JD701" s="73"/>
      <c r="JE701" s="73"/>
      <c r="JF701" s="73"/>
      <c r="JG701" s="73"/>
      <c r="JH701" s="73"/>
      <c r="JI701" s="73"/>
      <c r="JJ701" s="73"/>
      <c r="JK701" s="73"/>
      <c r="JL701" s="73"/>
      <c r="JM701" s="73"/>
      <c r="JN701" s="73"/>
      <c r="JO701" s="73"/>
      <c r="JP701" s="73"/>
      <c r="JQ701" s="73"/>
      <c r="JR701" s="73"/>
      <c r="JS701" s="73"/>
      <c r="JT701" s="73"/>
      <c r="JU701" s="73"/>
      <c r="JV701" s="73"/>
      <c r="JW701" s="73"/>
      <c r="JX701" s="73"/>
      <c r="JY701" s="73"/>
      <c r="JZ701" s="73"/>
      <c r="KA701" s="73"/>
      <c r="KB701" s="73"/>
      <c r="KC701" s="73"/>
      <c r="KD701" s="73"/>
      <c r="KE701" s="73"/>
      <c r="KF701" s="73"/>
      <c r="KG701" s="73"/>
    </row>
    <row r="702" spans="1:293" s="153" customFormat="1" x14ac:dyDescent="0.25">
      <c r="A702" s="233">
        <v>31</v>
      </c>
      <c r="B702" s="234" t="s">
        <v>1245</v>
      </c>
      <c r="C702" s="234"/>
      <c r="D702" s="235">
        <v>30081684</v>
      </c>
      <c r="E702" s="236" t="s">
        <v>195</v>
      </c>
      <c r="F702" s="244" t="s">
        <v>2469</v>
      </c>
      <c r="G702" s="238" t="s">
        <v>24</v>
      </c>
      <c r="H702" s="238" t="s">
        <v>196</v>
      </c>
      <c r="I702" s="238" t="s">
        <v>12</v>
      </c>
      <c r="J702" s="236" t="s">
        <v>45</v>
      </c>
      <c r="K702" s="236"/>
      <c r="L702" s="239">
        <v>1503374000</v>
      </c>
      <c r="M702" s="239">
        <v>0</v>
      </c>
      <c r="N702" s="138">
        <v>2844000</v>
      </c>
      <c r="O702" s="138"/>
      <c r="P702" s="139">
        <v>0</v>
      </c>
      <c r="Q702" s="139">
        <v>0</v>
      </c>
      <c r="R702" s="139">
        <v>0</v>
      </c>
      <c r="S702" s="139">
        <v>0</v>
      </c>
      <c r="T702" s="139">
        <v>0</v>
      </c>
      <c r="U702" s="139">
        <v>0</v>
      </c>
      <c r="V702" s="139">
        <v>0</v>
      </c>
      <c r="W702" s="139">
        <v>0</v>
      </c>
      <c r="X702" s="139">
        <v>2842000</v>
      </c>
      <c r="Y702" s="140">
        <v>0</v>
      </c>
      <c r="Z702" s="140">
        <v>0</v>
      </c>
      <c r="AA702" s="140">
        <v>0</v>
      </c>
      <c r="AB702" s="139">
        <v>0</v>
      </c>
      <c r="AC702" s="139">
        <v>0</v>
      </c>
      <c r="AD702" s="139">
        <v>2842000</v>
      </c>
      <c r="AE702" s="141">
        <v>0</v>
      </c>
      <c r="AF702" s="141">
        <v>2842000</v>
      </c>
      <c r="AG702" s="139">
        <v>1500532000</v>
      </c>
      <c r="AH702" s="241">
        <v>0</v>
      </c>
      <c r="AI702" s="241"/>
      <c r="AJ702" s="242">
        <v>41974</v>
      </c>
      <c r="AK702" s="242">
        <v>42735</v>
      </c>
      <c r="AL702" s="236" t="s">
        <v>197</v>
      </c>
      <c r="AM702" s="236" t="s">
        <v>198</v>
      </c>
      <c r="AN702" s="243" t="s">
        <v>136</v>
      </c>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c r="BU702" s="73"/>
      <c r="BV702" s="73"/>
      <c r="BW702" s="73"/>
      <c r="BX702" s="73"/>
      <c r="BY702" s="73"/>
      <c r="BZ702" s="73"/>
      <c r="CA702" s="73"/>
      <c r="CB702" s="73"/>
      <c r="CC702" s="73"/>
      <c r="CD702" s="73"/>
      <c r="CE702" s="73"/>
      <c r="CF702" s="73"/>
      <c r="CG702" s="73"/>
      <c r="CH702" s="73"/>
      <c r="CI702" s="73"/>
      <c r="CJ702" s="73"/>
      <c r="CK702" s="73"/>
      <c r="CL702" s="73"/>
      <c r="CM702" s="73"/>
      <c r="CN702" s="73"/>
      <c r="CO702" s="73"/>
      <c r="CP702" s="73"/>
      <c r="CQ702" s="73"/>
      <c r="CR702" s="73"/>
      <c r="CS702" s="73"/>
      <c r="CT702" s="73"/>
      <c r="CU702" s="73"/>
      <c r="CV702" s="73"/>
      <c r="CW702" s="73"/>
      <c r="CX702" s="73"/>
      <c r="CY702" s="73"/>
      <c r="CZ702" s="73"/>
      <c r="DA702" s="73"/>
      <c r="DB702" s="73"/>
      <c r="DC702" s="73"/>
      <c r="DD702" s="73"/>
      <c r="DE702" s="73"/>
      <c r="DF702" s="73"/>
      <c r="DG702" s="73"/>
      <c r="DH702" s="73"/>
      <c r="DI702" s="73"/>
      <c r="DJ702" s="73"/>
      <c r="DK702" s="73"/>
      <c r="DL702" s="73"/>
      <c r="DM702" s="73"/>
      <c r="DN702" s="73"/>
      <c r="DO702" s="73"/>
      <c r="DP702" s="73"/>
      <c r="DQ702" s="73"/>
      <c r="DR702" s="73"/>
      <c r="DS702" s="73"/>
      <c r="DT702" s="73"/>
      <c r="DU702" s="73"/>
      <c r="DV702" s="73"/>
      <c r="DW702" s="73"/>
      <c r="DX702" s="73"/>
      <c r="DY702" s="73"/>
      <c r="DZ702" s="73"/>
      <c r="EA702" s="73"/>
      <c r="EB702" s="73"/>
      <c r="EC702" s="73"/>
      <c r="ED702" s="73"/>
      <c r="EE702" s="73"/>
      <c r="EF702" s="73"/>
      <c r="EG702" s="73"/>
      <c r="EH702" s="73"/>
      <c r="EI702" s="73"/>
      <c r="EJ702" s="73"/>
      <c r="EK702" s="73"/>
      <c r="EL702" s="73"/>
      <c r="EM702" s="73"/>
      <c r="EN702" s="73"/>
      <c r="EO702" s="73"/>
      <c r="EP702" s="73"/>
      <c r="EQ702" s="73"/>
      <c r="ER702" s="73"/>
      <c r="ES702" s="73"/>
      <c r="ET702" s="73"/>
      <c r="EU702" s="73"/>
      <c r="EV702" s="73"/>
      <c r="EW702" s="73"/>
      <c r="EX702" s="73"/>
      <c r="EY702" s="73"/>
      <c r="EZ702" s="73"/>
      <c r="FA702" s="73"/>
      <c r="FB702" s="73"/>
      <c r="FC702" s="73"/>
      <c r="FD702" s="73"/>
      <c r="FE702" s="73"/>
      <c r="FF702" s="73"/>
      <c r="FG702" s="73"/>
      <c r="FH702" s="73"/>
      <c r="FI702" s="73"/>
      <c r="FJ702" s="73"/>
      <c r="FK702" s="73"/>
      <c r="FL702" s="73"/>
      <c r="FM702" s="73"/>
      <c r="FN702" s="73"/>
      <c r="FO702" s="73"/>
      <c r="FP702" s="73"/>
      <c r="FQ702" s="73"/>
      <c r="FR702" s="73"/>
      <c r="FS702" s="73"/>
      <c r="FT702" s="73"/>
      <c r="FU702" s="73"/>
      <c r="FV702" s="73"/>
      <c r="FW702" s="73"/>
      <c r="FX702" s="73"/>
      <c r="FY702" s="73"/>
      <c r="FZ702" s="73"/>
      <c r="GA702" s="73"/>
      <c r="GB702" s="73"/>
      <c r="GC702" s="73"/>
      <c r="GD702" s="73"/>
      <c r="GE702" s="73"/>
      <c r="GF702" s="73"/>
      <c r="GG702" s="73"/>
      <c r="GH702" s="73"/>
      <c r="GI702" s="73"/>
      <c r="GJ702" s="73"/>
      <c r="GK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c r="JD702" s="73"/>
      <c r="JE702" s="73"/>
      <c r="JF702" s="73"/>
      <c r="JG702" s="73"/>
      <c r="JH702" s="73"/>
      <c r="JI702" s="73"/>
      <c r="JJ702" s="73"/>
      <c r="JK702" s="73"/>
      <c r="JL702" s="73"/>
      <c r="JM702" s="73"/>
      <c r="JN702" s="73"/>
      <c r="JO702" s="73"/>
      <c r="JP702" s="73"/>
      <c r="JQ702" s="73"/>
      <c r="JR702" s="73"/>
      <c r="JS702" s="73"/>
      <c r="JT702" s="73"/>
      <c r="JU702" s="73"/>
      <c r="JV702" s="73"/>
      <c r="JW702" s="73"/>
      <c r="JX702" s="73"/>
      <c r="JY702" s="73"/>
      <c r="JZ702" s="73"/>
      <c r="KA702" s="73"/>
      <c r="KB702" s="73"/>
      <c r="KC702" s="73"/>
      <c r="KD702" s="73"/>
      <c r="KE702" s="73"/>
      <c r="KF702" s="73"/>
      <c r="KG702" s="73"/>
    </row>
    <row r="703" spans="1:293" s="153" customFormat="1" x14ac:dyDescent="0.25">
      <c r="A703" s="233">
        <v>31</v>
      </c>
      <c r="B703" s="234" t="s">
        <v>1245</v>
      </c>
      <c r="C703" s="234"/>
      <c r="D703" s="235">
        <v>30081971</v>
      </c>
      <c r="E703" s="236" t="s">
        <v>967</v>
      </c>
      <c r="F703" s="244" t="s">
        <v>2469</v>
      </c>
      <c r="G703" s="238" t="s">
        <v>16</v>
      </c>
      <c r="H703" s="238" t="s">
        <v>258</v>
      </c>
      <c r="I703" s="238" t="s">
        <v>12</v>
      </c>
      <c r="J703" s="236" t="s">
        <v>45</v>
      </c>
      <c r="K703" s="236"/>
      <c r="L703" s="239">
        <v>1683660000</v>
      </c>
      <c r="M703" s="239">
        <v>0</v>
      </c>
      <c r="N703" s="138">
        <v>1100001000</v>
      </c>
      <c r="O703" s="138"/>
      <c r="P703" s="139">
        <v>0</v>
      </c>
      <c r="Q703" s="139">
        <v>0</v>
      </c>
      <c r="R703" s="139">
        <v>0</v>
      </c>
      <c r="S703" s="139">
        <v>0</v>
      </c>
      <c r="T703" s="139">
        <v>0</v>
      </c>
      <c r="U703" s="139">
        <v>306588674</v>
      </c>
      <c r="V703" s="139"/>
      <c r="W703" s="139"/>
      <c r="X703" s="139"/>
      <c r="Y703" s="140">
        <v>193440950</v>
      </c>
      <c r="Z703" s="140">
        <v>105980036</v>
      </c>
      <c r="AA703" s="140">
        <v>493888263</v>
      </c>
      <c r="AB703" s="139">
        <v>0</v>
      </c>
      <c r="AC703" s="139">
        <v>306588674</v>
      </c>
      <c r="AD703" s="139">
        <v>0</v>
      </c>
      <c r="AE703" s="141">
        <v>793309249</v>
      </c>
      <c r="AF703" s="141">
        <v>1099897923</v>
      </c>
      <c r="AG703" s="139">
        <v>583762077</v>
      </c>
      <c r="AH703" s="241">
        <v>0.18209654799662639</v>
      </c>
      <c r="AI703" s="241" t="s">
        <v>1422</v>
      </c>
      <c r="AJ703" s="242">
        <v>41519</v>
      </c>
      <c r="AK703" s="242">
        <v>42369</v>
      </c>
      <c r="AL703" s="236" t="s">
        <v>968</v>
      </c>
      <c r="AM703" s="236" t="s">
        <v>969</v>
      </c>
      <c r="AN703" s="243" t="s">
        <v>963</v>
      </c>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c r="BU703" s="73"/>
      <c r="BV703" s="73"/>
      <c r="BW703" s="73"/>
      <c r="BX703" s="73"/>
      <c r="BY703" s="73"/>
      <c r="BZ703" s="73"/>
      <c r="CA703" s="73"/>
      <c r="CB703" s="73"/>
      <c r="CC703" s="73"/>
      <c r="CD703" s="73"/>
      <c r="CE703" s="73"/>
      <c r="CF703" s="73"/>
      <c r="CG703" s="73"/>
      <c r="CH703" s="73"/>
      <c r="CI703" s="73"/>
      <c r="CJ703" s="73"/>
      <c r="CK703" s="73"/>
      <c r="CL703" s="73"/>
      <c r="CM703" s="73"/>
      <c r="CN703" s="73"/>
      <c r="CO703" s="73"/>
      <c r="CP703" s="73"/>
      <c r="CQ703" s="73"/>
      <c r="CR703" s="73"/>
      <c r="CS703" s="73"/>
      <c r="CT703" s="73"/>
      <c r="CU703" s="73"/>
      <c r="CV703" s="73"/>
      <c r="CW703" s="73"/>
      <c r="CX703" s="73"/>
      <c r="CY703" s="73"/>
      <c r="CZ703" s="73"/>
      <c r="DA703" s="73"/>
      <c r="DB703" s="73"/>
      <c r="DC703" s="73"/>
      <c r="DD703" s="73"/>
      <c r="DE703" s="73"/>
      <c r="DF703" s="73"/>
      <c r="DG703" s="73"/>
      <c r="DH703" s="73"/>
      <c r="DI703" s="73"/>
      <c r="DJ703" s="73"/>
      <c r="DK703" s="73"/>
      <c r="DL703" s="73"/>
      <c r="DM703" s="73"/>
      <c r="DN703" s="73"/>
      <c r="DO703" s="73"/>
      <c r="DP703" s="73"/>
      <c r="DQ703" s="73"/>
      <c r="DR703" s="73"/>
      <c r="DS703" s="73"/>
      <c r="DT703" s="73"/>
      <c r="DU703" s="73"/>
      <c r="DV703" s="73"/>
      <c r="DW703" s="73"/>
      <c r="DX703" s="73"/>
      <c r="DY703" s="73"/>
      <c r="DZ703" s="73"/>
      <c r="EA703" s="73"/>
      <c r="EB703" s="73"/>
      <c r="EC703" s="73"/>
      <c r="ED703" s="73"/>
      <c r="EE703" s="73"/>
      <c r="EF703" s="73"/>
      <c r="EG703" s="73"/>
      <c r="EH703" s="73"/>
      <c r="EI703" s="73"/>
      <c r="EJ703" s="73"/>
      <c r="EK703" s="73"/>
      <c r="EL703" s="73"/>
      <c r="EM703" s="73"/>
      <c r="EN703" s="73"/>
      <c r="EO703" s="73"/>
      <c r="EP703" s="73"/>
      <c r="EQ703" s="73"/>
      <c r="ER703" s="73"/>
      <c r="ES703" s="73"/>
      <c r="ET703" s="73"/>
      <c r="EU703" s="73"/>
      <c r="EV703" s="73"/>
      <c r="EW703" s="73"/>
      <c r="EX703" s="73"/>
      <c r="EY703" s="73"/>
      <c r="EZ703" s="73"/>
      <c r="FA703" s="73"/>
      <c r="FB703" s="73"/>
      <c r="FC703" s="73"/>
      <c r="FD703" s="73"/>
      <c r="FE703" s="73"/>
      <c r="FF703" s="73"/>
      <c r="FG703" s="73"/>
      <c r="FH703" s="73"/>
      <c r="FI703" s="73"/>
      <c r="FJ703" s="73"/>
      <c r="FK703" s="73"/>
      <c r="FL703" s="73"/>
      <c r="FM703" s="73"/>
      <c r="FN703" s="73"/>
      <c r="FO703" s="73"/>
      <c r="FP703" s="73"/>
      <c r="FQ703" s="73"/>
      <c r="FR703" s="73"/>
      <c r="FS703" s="73"/>
      <c r="FT703" s="73"/>
      <c r="FU703" s="73"/>
      <c r="FV703" s="73"/>
      <c r="FW703" s="73"/>
      <c r="FX703" s="73"/>
      <c r="FY703" s="73"/>
      <c r="FZ703" s="73"/>
      <c r="GA703" s="73"/>
      <c r="GB703" s="73"/>
      <c r="GC703" s="73"/>
      <c r="GD703" s="73"/>
      <c r="GE703" s="73"/>
      <c r="GF703" s="73"/>
      <c r="GG703" s="73"/>
      <c r="GH703" s="73"/>
      <c r="GI703" s="73"/>
      <c r="GJ703" s="73"/>
      <c r="GK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c r="JD703" s="73"/>
      <c r="JE703" s="73"/>
      <c r="JF703" s="73"/>
      <c r="JG703" s="73"/>
      <c r="JH703" s="73"/>
      <c r="JI703" s="73"/>
      <c r="JJ703" s="73"/>
      <c r="JK703" s="73"/>
      <c r="JL703" s="73"/>
      <c r="JM703" s="73"/>
      <c r="JN703" s="73"/>
      <c r="JO703" s="73"/>
      <c r="JP703" s="73"/>
      <c r="JQ703" s="73"/>
      <c r="JR703" s="73"/>
      <c r="JS703" s="73"/>
      <c r="JT703" s="73"/>
      <c r="JU703" s="73"/>
      <c r="JV703" s="73"/>
      <c r="JW703" s="73"/>
      <c r="JX703" s="73"/>
      <c r="JY703" s="73"/>
      <c r="JZ703" s="73"/>
      <c r="KA703" s="73"/>
      <c r="KB703" s="73"/>
      <c r="KC703" s="73"/>
      <c r="KD703" s="73"/>
      <c r="KE703" s="73"/>
      <c r="KF703" s="73"/>
      <c r="KG703" s="73"/>
    </row>
    <row r="704" spans="1:293" s="153" customFormat="1" x14ac:dyDescent="0.25">
      <c r="A704" s="233">
        <v>31</v>
      </c>
      <c r="B704" s="234" t="s">
        <v>1245</v>
      </c>
      <c r="C704" s="234"/>
      <c r="D704" s="235">
        <v>30084748</v>
      </c>
      <c r="E704" s="236" t="s">
        <v>642</v>
      </c>
      <c r="F704" s="244" t="s">
        <v>2469</v>
      </c>
      <c r="G704" s="238" t="s">
        <v>16</v>
      </c>
      <c r="H704" s="238" t="s">
        <v>79</v>
      </c>
      <c r="I704" s="238" t="s">
        <v>643</v>
      </c>
      <c r="J704" s="236" t="s">
        <v>45</v>
      </c>
      <c r="K704" s="236"/>
      <c r="L704" s="239">
        <v>4193682000</v>
      </c>
      <c r="M704" s="239">
        <v>1080474419</v>
      </c>
      <c r="N704" s="138">
        <v>391000000</v>
      </c>
      <c r="O704" s="138"/>
      <c r="P704" s="139">
        <v>0</v>
      </c>
      <c r="Q704" s="139">
        <v>0</v>
      </c>
      <c r="R704" s="139">
        <v>71258883</v>
      </c>
      <c r="S704" s="139">
        <v>0</v>
      </c>
      <c r="T704" s="139">
        <v>49944209</v>
      </c>
      <c r="U704" s="139">
        <v>23083650</v>
      </c>
      <c r="V704" s="139">
        <v>0</v>
      </c>
      <c r="W704" s="139">
        <v>54772503</v>
      </c>
      <c r="X704" s="139">
        <v>0</v>
      </c>
      <c r="Y704" s="140">
        <v>87936603</v>
      </c>
      <c r="Z704" s="140">
        <v>0</v>
      </c>
      <c r="AA704" s="140">
        <v>103999817</v>
      </c>
      <c r="AB704" s="139">
        <v>71258883</v>
      </c>
      <c r="AC704" s="139">
        <v>73027859</v>
      </c>
      <c r="AD704" s="139">
        <v>54772503</v>
      </c>
      <c r="AE704" s="141">
        <v>191936420</v>
      </c>
      <c r="AF704" s="141">
        <v>390995665</v>
      </c>
      <c r="AG704" s="139">
        <v>2722211916</v>
      </c>
      <c r="AH704" s="241">
        <v>0.29204912556555312</v>
      </c>
      <c r="AI704" s="241" t="s">
        <v>1422</v>
      </c>
      <c r="AJ704" s="242">
        <v>40896</v>
      </c>
      <c r="AK704" s="242">
        <v>42369</v>
      </c>
      <c r="AL704" s="236" t="s">
        <v>644</v>
      </c>
      <c r="AM704" s="236" t="s">
        <v>645</v>
      </c>
      <c r="AN704" s="243" t="s">
        <v>638</v>
      </c>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c r="BU704" s="73"/>
      <c r="BV704" s="73"/>
      <c r="BW704" s="73"/>
      <c r="BX704" s="73"/>
      <c r="BY704" s="73"/>
      <c r="BZ704" s="73"/>
      <c r="CA704" s="73"/>
      <c r="CB704" s="73"/>
      <c r="CC704" s="73"/>
      <c r="CD704" s="73"/>
      <c r="CE704" s="73"/>
      <c r="CF704" s="73"/>
      <c r="CG704" s="73"/>
      <c r="CH704" s="73"/>
      <c r="CI704" s="73"/>
      <c r="CJ704" s="73"/>
      <c r="CK704" s="73"/>
      <c r="CL704" s="73"/>
      <c r="CM704" s="73"/>
      <c r="CN704" s="73"/>
      <c r="CO704" s="73"/>
      <c r="CP704" s="73"/>
      <c r="CQ704" s="73"/>
      <c r="CR704" s="73"/>
      <c r="CS704" s="73"/>
      <c r="CT704" s="73"/>
      <c r="CU704" s="73"/>
      <c r="CV704" s="73"/>
      <c r="CW704" s="73"/>
      <c r="CX704" s="73"/>
      <c r="CY704" s="73"/>
      <c r="CZ704" s="73"/>
      <c r="DA704" s="73"/>
      <c r="DB704" s="73"/>
      <c r="DC704" s="73"/>
      <c r="DD704" s="73"/>
      <c r="DE704" s="73"/>
      <c r="DF704" s="73"/>
      <c r="DG704" s="73"/>
      <c r="DH704" s="73"/>
      <c r="DI704" s="73"/>
      <c r="DJ704" s="73"/>
      <c r="DK704" s="73"/>
      <c r="DL704" s="73"/>
      <c r="DM704" s="73"/>
      <c r="DN704" s="73"/>
      <c r="DO704" s="73"/>
      <c r="DP704" s="73"/>
      <c r="DQ704" s="73"/>
      <c r="DR704" s="73"/>
      <c r="DS704" s="73"/>
      <c r="DT704" s="73"/>
      <c r="DU704" s="73"/>
      <c r="DV704" s="73"/>
      <c r="DW704" s="73"/>
      <c r="DX704" s="73"/>
      <c r="DY704" s="73"/>
      <c r="DZ704" s="73"/>
      <c r="EA704" s="73"/>
      <c r="EB704" s="73"/>
      <c r="EC704" s="73"/>
      <c r="ED704" s="73"/>
      <c r="EE704" s="73"/>
      <c r="EF704" s="73"/>
      <c r="EG704" s="73"/>
      <c r="EH704" s="73"/>
      <c r="EI704" s="73"/>
      <c r="EJ704" s="73"/>
      <c r="EK704" s="73"/>
      <c r="EL704" s="73"/>
      <c r="EM704" s="73"/>
      <c r="EN704" s="73"/>
      <c r="EO704" s="73"/>
      <c r="EP704" s="73"/>
      <c r="EQ704" s="73"/>
      <c r="ER704" s="73"/>
      <c r="ES704" s="73"/>
      <c r="ET704" s="73"/>
      <c r="EU704" s="73"/>
      <c r="EV704" s="73"/>
      <c r="EW704" s="73"/>
      <c r="EX704" s="73"/>
      <c r="EY704" s="73"/>
      <c r="EZ704" s="73"/>
      <c r="FA704" s="73"/>
      <c r="FB704" s="73"/>
      <c r="FC704" s="73"/>
      <c r="FD704" s="73"/>
      <c r="FE704" s="73"/>
      <c r="FF704" s="73"/>
      <c r="FG704" s="73"/>
      <c r="FH704" s="73"/>
      <c r="FI704" s="73"/>
      <c r="FJ704" s="73"/>
      <c r="FK704" s="73"/>
      <c r="FL704" s="73"/>
      <c r="FM704" s="73"/>
      <c r="FN704" s="73"/>
      <c r="FO704" s="73"/>
      <c r="FP704" s="73"/>
      <c r="FQ704" s="73"/>
      <c r="FR704" s="73"/>
      <c r="FS704" s="73"/>
      <c r="FT704" s="73"/>
      <c r="FU704" s="73"/>
      <c r="FV704" s="73"/>
      <c r="FW704" s="73"/>
      <c r="FX704" s="73"/>
      <c r="FY704" s="73"/>
      <c r="FZ704" s="73"/>
      <c r="GA704" s="73"/>
      <c r="GB704" s="73"/>
      <c r="GC704" s="73"/>
      <c r="GD704" s="73"/>
      <c r="GE704" s="73"/>
      <c r="GF704" s="73"/>
      <c r="GG704" s="73"/>
      <c r="GH704" s="73"/>
      <c r="GI704" s="73"/>
      <c r="GJ704" s="73"/>
      <c r="GK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c r="JD704" s="73"/>
      <c r="JE704" s="73"/>
      <c r="JF704" s="73"/>
      <c r="JG704" s="73"/>
      <c r="JH704" s="73"/>
      <c r="JI704" s="73"/>
      <c r="JJ704" s="73"/>
      <c r="JK704" s="73"/>
      <c r="JL704" s="73"/>
      <c r="JM704" s="73"/>
      <c r="JN704" s="73"/>
      <c r="JO704" s="73"/>
      <c r="JP704" s="73"/>
      <c r="JQ704" s="73"/>
      <c r="JR704" s="73"/>
      <c r="JS704" s="73"/>
      <c r="JT704" s="73"/>
      <c r="JU704" s="73"/>
      <c r="JV704" s="73"/>
      <c r="JW704" s="73"/>
      <c r="JX704" s="73"/>
      <c r="JY704" s="73"/>
      <c r="JZ704" s="73"/>
      <c r="KA704" s="73"/>
      <c r="KB704" s="73"/>
      <c r="KC704" s="73"/>
      <c r="KD704" s="73"/>
      <c r="KE704" s="73"/>
      <c r="KF704" s="73"/>
      <c r="KG704" s="73"/>
    </row>
    <row r="705" spans="1:293" s="153" customFormat="1" x14ac:dyDescent="0.25">
      <c r="A705" s="233">
        <v>31</v>
      </c>
      <c r="B705" s="234" t="s">
        <v>1266</v>
      </c>
      <c r="C705" s="234"/>
      <c r="D705" s="235">
        <v>30087124</v>
      </c>
      <c r="E705" s="236" t="s">
        <v>753</v>
      </c>
      <c r="F705" s="244" t="s">
        <v>2469</v>
      </c>
      <c r="G705" s="238" t="s">
        <v>16</v>
      </c>
      <c r="H705" s="238" t="s">
        <v>248</v>
      </c>
      <c r="I705" s="238" t="s">
        <v>12</v>
      </c>
      <c r="J705" s="236" t="s">
        <v>97</v>
      </c>
      <c r="K705" s="236"/>
      <c r="L705" s="239">
        <v>205913000</v>
      </c>
      <c r="M705" s="239">
        <v>111444821</v>
      </c>
      <c r="N705" s="138">
        <v>93468000</v>
      </c>
      <c r="O705" s="138"/>
      <c r="P705" s="139">
        <v>0</v>
      </c>
      <c r="Q705" s="139">
        <v>0</v>
      </c>
      <c r="R705" s="139">
        <v>0</v>
      </c>
      <c r="S705" s="139">
        <v>26566900</v>
      </c>
      <c r="T705" s="139">
        <v>5652000</v>
      </c>
      <c r="U705" s="139">
        <v>0</v>
      </c>
      <c r="V705" s="139">
        <v>30007000</v>
      </c>
      <c r="W705" s="139">
        <v>6094199</v>
      </c>
      <c r="X705" s="139">
        <v>21000000</v>
      </c>
      <c r="Y705" s="140">
        <v>0</v>
      </c>
      <c r="Z705" s="140">
        <v>4147080</v>
      </c>
      <c r="AA705" s="140">
        <v>0</v>
      </c>
      <c r="AB705" s="139">
        <v>0</v>
      </c>
      <c r="AC705" s="139">
        <v>32218900</v>
      </c>
      <c r="AD705" s="139">
        <v>57101199</v>
      </c>
      <c r="AE705" s="141">
        <v>4147080</v>
      </c>
      <c r="AF705" s="141">
        <v>93467179</v>
      </c>
      <c r="AG705" s="139">
        <v>1001000</v>
      </c>
      <c r="AH705" s="241">
        <v>0.69769474824196742</v>
      </c>
      <c r="AI705" s="241" t="s">
        <v>1423</v>
      </c>
      <c r="AJ705" s="242">
        <v>41246</v>
      </c>
      <c r="AK705" s="242"/>
      <c r="AL705" s="236" t="s">
        <v>754</v>
      </c>
      <c r="AM705" s="236" t="s">
        <v>755</v>
      </c>
      <c r="AN705" s="243" t="s">
        <v>756</v>
      </c>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c r="BU705" s="73"/>
      <c r="BV705" s="73"/>
      <c r="BW705" s="73"/>
      <c r="BX705" s="73"/>
      <c r="BY705" s="73"/>
      <c r="BZ705" s="73"/>
      <c r="CA705" s="73"/>
      <c r="CB705" s="73"/>
      <c r="CC705" s="73"/>
      <c r="CD705" s="73"/>
      <c r="CE705" s="73"/>
      <c r="CF705" s="73"/>
      <c r="CG705" s="73"/>
      <c r="CH705" s="73"/>
      <c r="CI705" s="73"/>
      <c r="CJ705" s="73"/>
      <c r="CK705" s="73"/>
      <c r="CL705" s="73"/>
      <c r="CM705" s="73"/>
      <c r="CN705" s="73"/>
      <c r="CO705" s="73"/>
      <c r="CP705" s="73"/>
      <c r="CQ705" s="73"/>
      <c r="CR705" s="73"/>
      <c r="CS705" s="73"/>
      <c r="CT705" s="73"/>
      <c r="CU705" s="73"/>
      <c r="CV705" s="73"/>
      <c r="CW705" s="73"/>
      <c r="CX705" s="73"/>
      <c r="CY705" s="73"/>
      <c r="CZ705" s="73"/>
      <c r="DA705" s="73"/>
      <c r="DB705" s="73"/>
      <c r="DC705" s="73"/>
      <c r="DD705" s="73"/>
      <c r="DE705" s="73"/>
      <c r="DF705" s="73"/>
      <c r="DG705" s="73"/>
      <c r="DH705" s="73"/>
      <c r="DI705" s="73"/>
      <c r="DJ705" s="73"/>
      <c r="DK705" s="73"/>
      <c r="DL705" s="73"/>
      <c r="DM705" s="73"/>
      <c r="DN705" s="73"/>
      <c r="DO705" s="73"/>
      <c r="DP705" s="73"/>
      <c r="DQ705" s="73"/>
      <c r="DR705" s="73"/>
      <c r="DS705" s="73"/>
      <c r="DT705" s="73"/>
      <c r="DU705" s="73"/>
      <c r="DV705" s="73"/>
      <c r="DW705" s="73"/>
      <c r="DX705" s="73"/>
      <c r="DY705" s="73"/>
      <c r="DZ705" s="73"/>
      <c r="EA705" s="73"/>
      <c r="EB705" s="73"/>
      <c r="EC705" s="73"/>
      <c r="ED705" s="73"/>
      <c r="EE705" s="73"/>
      <c r="EF705" s="73"/>
      <c r="EG705" s="73"/>
      <c r="EH705" s="73"/>
      <c r="EI705" s="73"/>
      <c r="EJ705" s="73"/>
      <c r="EK705" s="73"/>
      <c r="EL705" s="73"/>
      <c r="EM705" s="73"/>
      <c r="EN705" s="73"/>
      <c r="EO705" s="73"/>
      <c r="EP705" s="73"/>
      <c r="EQ705" s="73"/>
      <c r="ER705" s="73"/>
      <c r="ES705" s="73"/>
      <c r="ET705" s="73"/>
      <c r="EU705" s="73"/>
      <c r="EV705" s="73"/>
      <c r="EW705" s="73"/>
      <c r="EX705" s="73"/>
      <c r="EY705" s="73"/>
      <c r="EZ705" s="73"/>
      <c r="FA705" s="73"/>
      <c r="FB705" s="73"/>
      <c r="FC705" s="73"/>
      <c r="FD705" s="73"/>
      <c r="FE705" s="73"/>
      <c r="FF705" s="73"/>
      <c r="FG705" s="73"/>
      <c r="FH705" s="73"/>
      <c r="FI705" s="73"/>
      <c r="FJ705" s="73"/>
      <c r="FK705" s="73"/>
      <c r="FL705" s="73"/>
      <c r="FM705" s="73"/>
      <c r="FN705" s="73"/>
      <c r="FO705" s="73"/>
      <c r="FP705" s="73"/>
      <c r="FQ705" s="73"/>
      <c r="FR705" s="73"/>
      <c r="FS705" s="73"/>
      <c r="FT705" s="73"/>
      <c r="FU705" s="73"/>
      <c r="FV705" s="73"/>
      <c r="FW705" s="73"/>
      <c r="FX705" s="73"/>
      <c r="FY705" s="73"/>
      <c r="FZ705" s="73"/>
      <c r="GA705" s="73"/>
      <c r="GB705" s="73"/>
      <c r="GC705" s="73"/>
      <c r="GD705" s="73"/>
      <c r="GE705" s="73"/>
      <c r="GF705" s="73"/>
      <c r="GG705" s="73"/>
      <c r="GH705" s="73"/>
      <c r="GI705" s="73"/>
      <c r="GJ705" s="73"/>
      <c r="GK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c r="JD705" s="73"/>
      <c r="JE705" s="73"/>
      <c r="JF705" s="73"/>
      <c r="JG705" s="73"/>
      <c r="JH705" s="73"/>
      <c r="JI705" s="73"/>
      <c r="JJ705" s="73"/>
      <c r="JK705" s="73"/>
      <c r="JL705" s="73"/>
      <c r="JM705" s="73"/>
      <c r="JN705" s="73"/>
      <c r="JO705" s="73"/>
      <c r="JP705" s="73"/>
      <c r="JQ705" s="73"/>
      <c r="JR705" s="73"/>
      <c r="JS705" s="73"/>
      <c r="JT705" s="73"/>
      <c r="JU705" s="73"/>
      <c r="JV705" s="73"/>
      <c r="JW705" s="73"/>
      <c r="JX705" s="73"/>
      <c r="JY705" s="73"/>
      <c r="JZ705" s="73"/>
      <c r="KA705" s="73"/>
      <c r="KB705" s="73"/>
      <c r="KC705" s="73"/>
      <c r="KD705" s="73"/>
      <c r="KE705" s="73"/>
      <c r="KF705" s="73"/>
      <c r="KG705" s="73"/>
    </row>
    <row r="706" spans="1:293" s="153" customFormat="1" x14ac:dyDescent="0.25">
      <c r="A706" s="233">
        <v>31</v>
      </c>
      <c r="B706" s="234" t="s">
        <v>1245</v>
      </c>
      <c r="C706" s="234"/>
      <c r="D706" s="235">
        <v>30087449</v>
      </c>
      <c r="E706" s="236" t="s">
        <v>1479</v>
      </c>
      <c r="F706" s="244" t="s">
        <v>2469</v>
      </c>
      <c r="G706" s="238" t="s">
        <v>24</v>
      </c>
      <c r="H706" s="238" t="s">
        <v>166</v>
      </c>
      <c r="I706" s="238" t="s">
        <v>1516</v>
      </c>
      <c r="J706" s="236" t="s">
        <v>45</v>
      </c>
      <c r="K706" s="236"/>
      <c r="L706" s="239">
        <v>309974000</v>
      </c>
      <c r="M706" s="239">
        <v>0</v>
      </c>
      <c r="N706" s="138">
        <v>309025000</v>
      </c>
      <c r="O706" s="138"/>
      <c r="P706" s="139"/>
      <c r="Q706" s="139"/>
      <c r="R706" s="139"/>
      <c r="S706" s="139"/>
      <c r="T706" s="139"/>
      <c r="U706" s="139"/>
      <c r="V706" s="139"/>
      <c r="W706" s="139"/>
      <c r="X706" s="139"/>
      <c r="Y706" s="140">
        <v>0</v>
      </c>
      <c r="Z706" s="140">
        <v>0</v>
      </c>
      <c r="AA706" s="140">
        <v>309025000</v>
      </c>
      <c r="AB706" s="139">
        <v>0</v>
      </c>
      <c r="AC706" s="139">
        <v>0</v>
      </c>
      <c r="AD706" s="139">
        <v>0</v>
      </c>
      <c r="AE706" s="141">
        <v>309025000</v>
      </c>
      <c r="AF706" s="141">
        <v>309025000</v>
      </c>
      <c r="AG706" s="139">
        <v>949000</v>
      </c>
      <c r="AH706" s="241"/>
      <c r="AI706" s="241"/>
      <c r="AJ706" s="253">
        <v>41640</v>
      </c>
      <c r="AK706" s="253">
        <v>42369</v>
      </c>
      <c r="AL706" s="236" t="s">
        <v>1839</v>
      </c>
      <c r="AM706" s="236" t="s">
        <v>1840</v>
      </c>
      <c r="AN706" s="243" t="s">
        <v>1686</v>
      </c>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c r="BU706" s="73"/>
      <c r="BV706" s="73"/>
      <c r="BW706" s="73"/>
      <c r="BX706" s="73"/>
      <c r="BY706" s="73"/>
      <c r="BZ706" s="73"/>
      <c r="CA706" s="73"/>
      <c r="CB706" s="73"/>
      <c r="CC706" s="73"/>
      <c r="CD706" s="73"/>
      <c r="CE706" s="73"/>
      <c r="CF706" s="73"/>
      <c r="CG706" s="73"/>
      <c r="CH706" s="73"/>
      <c r="CI706" s="73"/>
      <c r="CJ706" s="73"/>
      <c r="CK706" s="73"/>
      <c r="CL706" s="73"/>
      <c r="CM706" s="73"/>
      <c r="CN706" s="73"/>
      <c r="CO706" s="73"/>
      <c r="CP706" s="73"/>
      <c r="CQ706" s="73"/>
      <c r="CR706" s="73"/>
      <c r="CS706" s="73"/>
      <c r="CT706" s="73"/>
      <c r="CU706" s="73"/>
      <c r="CV706" s="73"/>
      <c r="CW706" s="73"/>
      <c r="CX706" s="73"/>
      <c r="CY706" s="73"/>
      <c r="CZ706" s="73"/>
      <c r="DA706" s="73"/>
      <c r="DB706" s="73"/>
      <c r="DC706" s="73"/>
      <c r="DD706" s="73"/>
      <c r="DE706" s="73"/>
      <c r="DF706" s="73"/>
      <c r="DG706" s="73"/>
      <c r="DH706" s="73"/>
      <c r="DI706" s="73"/>
      <c r="DJ706" s="73"/>
      <c r="DK706" s="73"/>
      <c r="DL706" s="73"/>
      <c r="DM706" s="73"/>
      <c r="DN706" s="73"/>
      <c r="DO706" s="73"/>
      <c r="DP706" s="73"/>
      <c r="DQ706" s="73"/>
      <c r="DR706" s="73"/>
      <c r="DS706" s="73"/>
      <c r="DT706" s="73"/>
      <c r="DU706" s="73"/>
      <c r="DV706" s="73"/>
      <c r="DW706" s="73"/>
      <c r="DX706" s="73"/>
      <c r="DY706" s="73"/>
      <c r="DZ706" s="73"/>
      <c r="EA706" s="73"/>
      <c r="EB706" s="73"/>
      <c r="EC706" s="73"/>
      <c r="ED706" s="73"/>
      <c r="EE706" s="73"/>
      <c r="EF706" s="73"/>
      <c r="EG706" s="73"/>
      <c r="EH706" s="73"/>
      <c r="EI706" s="73"/>
      <c r="EJ706" s="73"/>
      <c r="EK706" s="73"/>
      <c r="EL706" s="73"/>
      <c r="EM706" s="73"/>
      <c r="EN706" s="73"/>
      <c r="EO706" s="73"/>
      <c r="EP706" s="73"/>
      <c r="EQ706" s="73"/>
      <c r="ER706" s="73"/>
      <c r="ES706" s="73"/>
      <c r="ET706" s="73"/>
      <c r="EU706" s="73"/>
      <c r="EV706" s="73"/>
      <c r="EW706" s="73"/>
      <c r="EX706" s="73"/>
      <c r="EY706" s="73"/>
      <c r="EZ706" s="73"/>
      <c r="FA706" s="73"/>
      <c r="FB706" s="73"/>
      <c r="FC706" s="73"/>
      <c r="FD706" s="73"/>
      <c r="FE706" s="73"/>
      <c r="FF706" s="73"/>
      <c r="FG706" s="73"/>
      <c r="FH706" s="73"/>
      <c r="FI706" s="73"/>
      <c r="FJ706" s="73"/>
      <c r="FK706" s="73"/>
      <c r="FL706" s="73"/>
      <c r="FM706" s="73"/>
      <c r="FN706" s="73"/>
      <c r="FO706" s="73"/>
      <c r="FP706" s="73"/>
      <c r="FQ706" s="73"/>
      <c r="FR706" s="73"/>
      <c r="FS706" s="73"/>
      <c r="FT706" s="73"/>
      <c r="FU706" s="73"/>
      <c r="FV706" s="73"/>
      <c r="FW706" s="73"/>
      <c r="FX706" s="73"/>
      <c r="FY706" s="73"/>
      <c r="FZ706" s="73"/>
      <c r="GA706" s="73"/>
      <c r="GB706" s="73"/>
      <c r="GC706" s="73"/>
      <c r="GD706" s="73"/>
      <c r="GE706" s="73"/>
      <c r="GF706" s="73"/>
      <c r="GG706" s="73"/>
      <c r="GH706" s="73"/>
      <c r="GI706" s="73"/>
      <c r="GJ706" s="73"/>
      <c r="GK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c r="JD706" s="73"/>
      <c r="JE706" s="73"/>
      <c r="JF706" s="73"/>
      <c r="JG706" s="73"/>
      <c r="JH706" s="73"/>
      <c r="JI706" s="73"/>
      <c r="JJ706" s="73"/>
      <c r="JK706" s="73"/>
      <c r="JL706" s="73"/>
      <c r="JM706" s="73"/>
      <c r="JN706" s="73"/>
      <c r="JO706" s="73"/>
      <c r="JP706" s="73"/>
      <c r="JQ706" s="73"/>
      <c r="JR706" s="73"/>
      <c r="JS706" s="73"/>
      <c r="JT706" s="73"/>
      <c r="JU706" s="73"/>
      <c r="JV706" s="73"/>
      <c r="JW706" s="73"/>
      <c r="JX706" s="73"/>
      <c r="JY706" s="73"/>
      <c r="JZ706" s="73"/>
      <c r="KA706" s="73"/>
      <c r="KB706" s="73"/>
      <c r="KC706" s="73"/>
      <c r="KD706" s="73"/>
      <c r="KE706" s="73"/>
      <c r="KF706" s="73"/>
      <c r="KG706" s="73"/>
    </row>
    <row r="707" spans="1:293" s="153" customFormat="1" x14ac:dyDescent="0.25">
      <c r="A707" s="233">
        <v>31</v>
      </c>
      <c r="B707" s="234" t="s">
        <v>1245</v>
      </c>
      <c r="C707" s="234"/>
      <c r="D707" s="235">
        <v>30087797</v>
      </c>
      <c r="E707" s="236" t="s">
        <v>564</v>
      </c>
      <c r="F707" s="244" t="s">
        <v>2469</v>
      </c>
      <c r="G707" s="238" t="s">
        <v>16</v>
      </c>
      <c r="H707" s="238" t="s">
        <v>43</v>
      </c>
      <c r="I707" s="238" t="s">
        <v>108</v>
      </c>
      <c r="J707" s="236" t="s">
        <v>45</v>
      </c>
      <c r="K707" s="236"/>
      <c r="L707" s="239">
        <v>143127000</v>
      </c>
      <c r="M707" s="239">
        <v>0</v>
      </c>
      <c r="N707" s="138">
        <v>119009000</v>
      </c>
      <c r="O707" s="138"/>
      <c r="P707" s="139">
        <v>0</v>
      </c>
      <c r="Q707" s="139">
        <v>0</v>
      </c>
      <c r="R707" s="139">
        <v>0</v>
      </c>
      <c r="S707" s="139">
        <v>0</v>
      </c>
      <c r="T707" s="139">
        <v>0</v>
      </c>
      <c r="U707" s="139">
        <v>909150</v>
      </c>
      <c r="V707" s="139">
        <v>37669489</v>
      </c>
      <c r="W707" s="139">
        <v>18669836</v>
      </c>
      <c r="X707" s="139">
        <v>28932403</v>
      </c>
      <c r="Y707" s="140">
        <v>17575350</v>
      </c>
      <c r="Z707" s="140">
        <v>5616461</v>
      </c>
      <c r="AA707" s="140">
        <v>9635563</v>
      </c>
      <c r="AB707" s="139">
        <v>0</v>
      </c>
      <c r="AC707" s="139">
        <v>909150</v>
      </c>
      <c r="AD707" s="139">
        <v>85271728</v>
      </c>
      <c r="AE707" s="141">
        <v>32827374</v>
      </c>
      <c r="AF707" s="141">
        <v>119008252</v>
      </c>
      <c r="AG707" s="139">
        <v>24118748</v>
      </c>
      <c r="AH707" s="241">
        <v>6.35205097570689E-3</v>
      </c>
      <c r="AI707" s="241"/>
      <c r="AJ707" s="242">
        <v>41610</v>
      </c>
      <c r="AK707" s="242">
        <v>42369</v>
      </c>
      <c r="AL707" s="236" t="s">
        <v>565</v>
      </c>
      <c r="AM707" s="236" t="s">
        <v>566</v>
      </c>
      <c r="AN707" s="243" t="s">
        <v>554</v>
      </c>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c r="BU707" s="73"/>
      <c r="BV707" s="73"/>
      <c r="BW707" s="73"/>
      <c r="BX707" s="73"/>
      <c r="BY707" s="73"/>
      <c r="BZ707" s="73"/>
      <c r="CA707" s="73"/>
      <c r="CB707" s="73"/>
      <c r="CC707" s="73"/>
      <c r="CD707" s="73"/>
      <c r="CE707" s="73"/>
      <c r="CF707" s="73"/>
      <c r="CG707" s="73"/>
      <c r="CH707" s="73"/>
      <c r="CI707" s="73"/>
      <c r="CJ707" s="73"/>
      <c r="CK707" s="73"/>
      <c r="CL707" s="73"/>
      <c r="CM707" s="73"/>
      <c r="CN707" s="73"/>
      <c r="CO707" s="73"/>
      <c r="CP707" s="73"/>
      <c r="CQ707" s="73"/>
      <c r="CR707" s="73"/>
      <c r="CS707" s="73"/>
      <c r="CT707" s="73"/>
      <c r="CU707" s="73"/>
      <c r="CV707" s="73"/>
      <c r="CW707" s="73"/>
      <c r="CX707" s="73"/>
      <c r="CY707" s="73"/>
      <c r="CZ707" s="73"/>
      <c r="DA707" s="73"/>
      <c r="DB707" s="73"/>
      <c r="DC707" s="73"/>
      <c r="DD707" s="73"/>
      <c r="DE707" s="73"/>
      <c r="DF707" s="73"/>
      <c r="DG707" s="73"/>
      <c r="DH707" s="73"/>
      <c r="DI707" s="73"/>
      <c r="DJ707" s="73"/>
      <c r="DK707" s="73"/>
      <c r="DL707" s="73"/>
      <c r="DM707" s="73"/>
      <c r="DN707" s="73"/>
      <c r="DO707" s="73"/>
      <c r="DP707" s="73"/>
      <c r="DQ707" s="73"/>
      <c r="DR707" s="73"/>
      <c r="DS707" s="73"/>
      <c r="DT707" s="73"/>
      <c r="DU707" s="73"/>
      <c r="DV707" s="73"/>
      <c r="DW707" s="73"/>
      <c r="DX707" s="73"/>
      <c r="DY707" s="73"/>
      <c r="DZ707" s="73"/>
      <c r="EA707" s="73"/>
      <c r="EB707" s="73"/>
      <c r="EC707" s="73"/>
      <c r="ED707" s="73"/>
      <c r="EE707" s="73"/>
      <c r="EF707" s="73"/>
      <c r="EG707" s="73"/>
      <c r="EH707" s="73"/>
      <c r="EI707" s="73"/>
      <c r="EJ707" s="73"/>
      <c r="EK707" s="73"/>
      <c r="EL707" s="73"/>
      <c r="EM707" s="73"/>
      <c r="EN707" s="73"/>
      <c r="EO707" s="73"/>
      <c r="EP707" s="73"/>
      <c r="EQ707" s="73"/>
      <c r="ER707" s="73"/>
      <c r="ES707" s="73"/>
      <c r="ET707" s="73"/>
      <c r="EU707" s="73"/>
      <c r="EV707" s="73"/>
      <c r="EW707" s="73"/>
      <c r="EX707" s="73"/>
      <c r="EY707" s="73"/>
      <c r="EZ707" s="73"/>
      <c r="FA707" s="73"/>
      <c r="FB707" s="73"/>
      <c r="FC707" s="73"/>
      <c r="FD707" s="73"/>
      <c r="FE707" s="73"/>
      <c r="FF707" s="73"/>
      <c r="FG707" s="73"/>
      <c r="FH707" s="73"/>
      <c r="FI707" s="73"/>
      <c r="FJ707" s="73"/>
      <c r="FK707" s="73"/>
      <c r="FL707" s="73"/>
      <c r="FM707" s="73"/>
      <c r="FN707" s="73"/>
      <c r="FO707" s="73"/>
      <c r="FP707" s="73"/>
      <c r="FQ707" s="73"/>
      <c r="FR707" s="73"/>
      <c r="FS707" s="73"/>
      <c r="FT707" s="73"/>
      <c r="FU707" s="73"/>
      <c r="FV707" s="73"/>
      <c r="FW707" s="73"/>
      <c r="FX707" s="73"/>
      <c r="FY707" s="73"/>
      <c r="FZ707" s="73"/>
      <c r="GA707" s="73"/>
      <c r="GB707" s="73"/>
      <c r="GC707" s="73"/>
      <c r="GD707" s="73"/>
      <c r="GE707" s="73"/>
      <c r="GF707" s="73"/>
      <c r="GG707" s="73"/>
      <c r="GH707" s="73"/>
      <c r="GI707" s="73"/>
      <c r="GJ707" s="73"/>
      <c r="GK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c r="JD707" s="73"/>
      <c r="JE707" s="73"/>
      <c r="JF707" s="73"/>
      <c r="JG707" s="73"/>
      <c r="JH707" s="73"/>
      <c r="JI707" s="73"/>
      <c r="JJ707" s="73"/>
      <c r="JK707" s="73"/>
      <c r="JL707" s="73"/>
      <c r="JM707" s="73"/>
      <c r="JN707" s="73"/>
      <c r="JO707" s="73"/>
      <c r="JP707" s="73"/>
      <c r="JQ707" s="73"/>
      <c r="JR707" s="73"/>
      <c r="JS707" s="73"/>
      <c r="JT707" s="73"/>
      <c r="JU707" s="73"/>
      <c r="JV707" s="73"/>
      <c r="JW707" s="73"/>
      <c r="JX707" s="73"/>
      <c r="JY707" s="73"/>
      <c r="JZ707" s="73"/>
      <c r="KA707" s="73"/>
      <c r="KB707" s="73"/>
      <c r="KC707" s="73"/>
      <c r="KD707" s="73"/>
      <c r="KE707" s="73"/>
      <c r="KF707" s="73"/>
      <c r="KG707" s="73"/>
    </row>
    <row r="708" spans="1:293" s="153" customFormat="1" x14ac:dyDescent="0.25">
      <c r="A708" s="233">
        <v>31</v>
      </c>
      <c r="B708" s="234" t="s">
        <v>1245</v>
      </c>
      <c r="C708" s="234"/>
      <c r="D708" s="235">
        <v>30090909</v>
      </c>
      <c r="E708" s="236" t="s">
        <v>513</v>
      </c>
      <c r="F708" s="244" t="s">
        <v>2469</v>
      </c>
      <c r="G708" s="238" t="s">
        <v>16</v>
      </c>
      <c r="H708" s="238"/>
      <c r="I708" s="238" t="s">
        <v>1660</v>
      </c>
      <c r="J708" s="236" t="s">
        <v>45</v>
      </c>
      <c r="K708" s="236" t="s">
        <v>1586</v>
      </c>
      <c r="L708" s="239">
        <v>4238810000</v>
      </c>
      <c r="M708" s="239">
        <v>3080537313</v>
      </c>
      <c r="N708" s="138">
        <v>1004372000</v>
      </c>
      <c r="O708" s="138"/>
      <c r="P708" s="139">
        <v>0</v>
      </c>
      <c r="Q708" s="139">
        <v>489920092</v>
      </c>
      <c r="R708" s="139">
        <v>200197671</v>
      </c>
      <c r="S708" s="139">
        <v>218510916</v>
      </c>
      <c r="T708" s="139">
        <v>87230925</v>
      </c>
      <c r="U708" s="139">
        <v>8494499</v>
      </c>
      <c r="V708" s="139"/>
      <c r="W708" s="139"/>
      <c r="X708" s="139"/>
      <c r="Y708" s="140">
        <v>0</v>
      </c>
      <c r="Z708" s="140">
        <v>0</v>
      </c>
      <c r="AA708" s="140">
        <v>0</v>
      </c>
      <c r="AB708" s="139">
        <v>690117763</v>
      </c>
      <c r="AC708" s="139">
        <v>314236340</v>
      </c>
      <c r="AD708" s="139">
        <v>0</v>
      </c>
      <c r="AE708" s="141">
        <v>0</v>
      </c>
      <c r="AF708" s="141">
        <v>1004354103</v>
      </c>
      <c r="AG708" s="139">
        <v>153918584</v>
      </c>
      <c r="AH708" s="241">
        <v>0.96368825590201024</v>
      </c>
      <c r="AI708" s="241" t="s">
        <v>1423</v>
      </c>
      <c r="AJ708" s="242">
        <v>41367</v>
      </c>
      <c r="AK708" s="242">
        <v>42369</v>
      </c>
      <c r="AL708" s="236" t="s">
        <v>514</v>
      </c>
      <c r="AM708" s="236" t="s">
        <v>515</v>
      </c>
      <c r="AN708" s="243" t="s">
        <v>478</v>
      </c>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c r="BU708" s="73"/>
      <c r="BV708" s="73"/>
      <c r="BW708" s="73"/>
      <c r="BX708" s="73"/>
      <c r="BY708" s="73"/>
      <c r="BZ708" s="73"/>
      <c r="CA708" s="73"/>
      <c r="CB708" s="73"/>
      <c r="CC708" s="73"/>
      <c r="CD708" s="73"/>
      <c r="CE708" s="73"/>
      <c r="CF708" s="73"/>
      <c r="CG708" s="73"/>
      <c r="CH708" s="73"/>
      <c r="CI708" s="73"/>
      <c r="CJ708" s="73"/>
      <c r="CK708" s="73"/>
      <c r="CL708" s="73"/>
      <c r="CM708" s="73"/>
      <c r="CN708" s="73"/>
      <c r="CO708" s="73"/>
      <c r="CP708" s="73"/>
      <c r="CQ708" s="73"/>
      <c r="CR708" s="73"/>
      <c r="CS708" s="73"/>
      <c r="CT708" s="73"/>
      <c r="CU708" s="73"/>
      <c r="CV708" s="73"/>
      <c r="CW708" s="73"/>
      <c r="CX708" s="73"/>
      <c r="CY708" s="73"/>
      <c r="CZ708" s="73"/>
      <c r="DA708" s="73"/>
      <c r="DB708" s="73"/>
      <c r="DC708" s="73"/>
      <c r="DD708" s="73"/>
      <c r="DE708" s="73"/>
      <c r="DF708" s="73"/>
      <c r="DG708" s="73"/>
      <c r="DH708" s="73"/>
      <c r="DI708" s="73"/>
      <c r="DJ708" s="73"/>
      <c r="DK708" s="73"/>
      <c r="DL708" s="73"/>
      <c r="DM708" s="73"/>
      <c r="DN708" s="73"/>
      <c r="DO708" s="73"/>
      <c r="DP708" s="73"/>
      <c r="DQ708" s="73"/>
      <c r="DR708" s="73"/>
      <c r="DS708" s="73"/>
      <c r="DT708" s="73"/>
      <c r="DU708" s="73"/>
      <c r="DV708" s="73"/>
      <c r="DW708" s="73"/>
      <c r="DX708" s="73"/>
      <c r="DY708" s="73"/>
      <c r="DZ708" s="73"/>
      <c r="EA708" s="73"/>
      <c r="EB708" s="73"/>
      <c r="EC708" s="73"/>
      <c r="ED708" s="73"/>
      <c r="EE708" s="73"/>
      <c r="EF708" s="73"/>
      <c r="EG708" s="73"/>
      <c r="EH708" s="73"/>
      <c r="EI708" s="73"/>
      <c r="EJ708" s="73"/>
      <c r="EK708" s="73"/>
      <c r="EL708" s="73"/>
      <c r="EM708" s="73"/>
      <c r="EN708" s="73"/>
      <c r="EO708" s="73"/>
      <c r="EP708" s="73"/>
      <c r="EQ708" s="73"/>
      <c r="ER708" s="73"/>
      <c r="ES708" s="73"/>
      <c r="ET708" s="73"/>
      <c r="EU708" s="73"/>
      <c r="EV708" s="73"/>
      <c r="EW708" s="73"/>
      <c r="EX708" s="73"/>
      <c r="EY708" s="73"/>
      <c r="EZ708" s="73"/>
      <c r="FA708" s="73"/>
      <c r="FB708" s="73"/>
      <c r="FC708" s="73"/>
      <c r="FD708" s="73"/>
      <c r="FE708" s="73"/>
      <c r="FF708" s="73"/>
      <c r="FG708" s="73"/>
      <c r="FH708" s="73"/>
      <c r="FI708" s="73"/>
      <c r="FJ708" s="73"/>
      <c r="FK708" s="73"/>
      <c r="FL708" s="73"/>
      <c r="FM708" s="73"/>
      <c r="FN708" s="73"/>
      <c r="FO708" s="73"/>
      <c r="FP708" s="73"/>
      <c r="FQ708" s="73"/>
      <c r="FR708" s="73"/>
      <c r="FS708" s="73"/>
      <c r="FT708" s="73"/>
      <c r="FU708" s="73"/>
      <c r="FV708" s="73"/>
      <c r="FW708" s="73"/>
      <c r="FX708" s="73"/>
      <c r="FY708" s="73"/>
      <c r="FZ708" s="73"/>
      <c r="GA708" s="73"/>
      <c r="GB708" s="73"/>
      <c r="GC708" s="73"/>
      <c r="GD708" s="73"/>
      <c r="GE708" s="73"/>
      <c r="GF708" s="73"/>
      <c r="GG708" s="73"/>
      <c r="GH708" s="73"/>
      <c r="GI708" s="73"/>
      <c r="GJ708" s="73"/>
      <c r="GK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c r="JD708" s="73"/>
      <c r="JE708" s="73"/>
      <c r="JF708" s="73"/>
      <c r="JG708" s="73"/>
      <c r="JH708" s="73"/>
      <c r="JI708" s="73"/>
      <c r="JJ708" s="73"/>
      <c r="JK708" s="73"/>
      <c r="JL708" s="73"/>
      <c r="JM708" s="73"/>
      <c r="JN708" s="73"/>
      <c r="JO708" s="73"/>
      <c r="JP708" s="73"/>
      <c r="JQ708" s="73"/>
      <c r="JR708" s="73"/>
      <c r="JS708" s="73"/>
      <c r="JT708" s="73"/>
      <c r="JU708" s="73"/>
      <c r="JV708" s="73"/>
      <c r="JW708" s="73"/>
      <c r="JX708" s="73"/>
      <c r="JY708" s="73"/>
      <c r="JZ708" s="73"/>
      <c r="KA708" s="73"/>
      <c r="KB708" s="73"/>
      <c r="KC708" s="73"/>
      <c r="KD708" s="73"/>
      <c r="KE708" s="73"/>
      <c r="KF708" s="73"/>
      <c r="KG708" s="73"/>
    </row>
    <row r="709" spans="1:293" s="153" customFormat="1" x14ac:dyDescent="0.25">
      <c r="A709" s="233">
        <v>31</v>
      </c>
      <c r="B709" s="234" t="s">
        <v>1245</v>
      </c>
      <c r="C709" s="234"/>
      <c r="D709" s="245">
        <v>30092176</v>
      </c>
      <c r="E709" s="246" t="s">
        <v>1902</v>
      </c>
      <c r="F709" s="244" t="s">
        <v>2469</v>
      </c>
      <c r="G709" s="244" t="s">
        <v>24</v>
      </c>
      <c r="H709" s="238" t="s">
        <v>151</v>
      </c>
      <c r="I709" s="244" t="s">
        <v>1246</v>
      </c>
      <c r="J709" s="142" t="s">
        <v>45</v>
      </c>
      <c r="K709" s="248"/>
      <c r="L709" s="249">
        <v>2649762000</v>
      </c>
      <c r="M709" s="249">
        <v>0</v>
      </c>
      <c r="N709" s="143">
        <v>3000</v>
      </c>
      <c r="O709" s="143"/>
      <c r="P709" s="142"/>
      <c r="Q709" s="142"/>
      <c r="R709" s="142"/>
      <c r="S709" s="142"/>
      <c r="T709" s="142"/>
      <c r="U709" s="142"/>
      <c r="V709" s="142"/>
      <c r="W709" s="142"/>
      <c r="X709" s="142"/>
      <c r="Y709" s="140">
        <v>0</v>
      </c>
      <c r="Z709" s="140">
        <v>0</v>
      </c>
      <c r="AA709" s="140">
        <v>0</v>
      </c>
      <c r="AB709" s="139">
        <v>0</v>
      </c>
      <c r="AC709" s="139">
        <v>0</v>
      </c>
      <c r="AD709" s="139">
        <v>0</v>
      </c>
      <c r="AE709" s="141">
        <v>0</v>
      </c>
      <c r="AF709" s="141">
        <v>0</v>
      </c>
      <c r="AG709" s="139">
        <v>2649762000</v>
      </c>
      <c r="AH709" s="240" t="s">
        <v>2964</v>
      </c>
      <c r="AI709" s="142"/>
      <c r="AJ709" s="265">
        <v>42154</v>
      </c>
      <c r="AK709" s="142"/>
      <c r="AL709" s="142" t="s">
        <v>2983</v>
      </c>
      <c r="AM709" s="142" t="s">
        <v>2984</v>
      </c>
      <c r="AN709" s="250"/>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c r="BU709" s="73"/>
      <c r="BV709" s="73"/>
      <c r="BW709" s="73"/>
      <c r="BX709" s="73"/>
      <c r="BY709" s="73"/>
      <c r="BZ709" s="73"/>
      <c r="CA709" s="73"/>
      <c r="CB709" s="73"/>
      <c r="CC709" s="73"/>
      <c r="CD709" s="73"/>
      <c r="CE709" s="73"/>
      <c r="CF709" s="73"/>
      <c r="CG709" s="73"/>
      <c r="CH709" s="73"/>
      <c r="CI709" s="73"/>
      <c r="CJ709" s="73"/>
      <c r="CK709" s="73"/>
      <c r="CL709" s="73"/>
      <c r="CM709" s="73"/>
      <c r="CN709" s="73"/>
      <c r="CO709" s="73"/>
      <c r="CP709" s="73"/>
      <c r="CQ709" s="73"/>
      <c r="CR709" s="73"/>
      <c r="CS709" s="73"/>
      <c r="CT709" s="73"/>
      <c r="CU709" s="73"/>
      <c r="CV709" s="73"/>
      <c r="CW709" s="73"/>
      <c r="CX709" s="73"/>
      <c r="CY709" s="73"/>
      <c r="CZ709" s="73"/>
      <c r="DA709" s="73"/>
      <c r="DB709" s="73"/>
      <c r="DC709" s="73"/>
      <c r="DD709" s="73"/>
      <c r="DE709" s="73"/>
      <c r="DF709" s="73"/>
      <c r="DG709" s="73"/>
      <c r="DH709" s="73"/>
      <c r="DI709" s="73"/>
      <c r="DJ709" s="73"/>
      <c r="DK709" s="73"/>
      <c r="DL709" s="73"/>
      <c r="DM709" s="73"/>
      <c r="DN709" s="73"/>
      <c r="DO709" s="73"/>
      <c r="DP709" s="73"/>
      <c r="DQ709" s="73"/>
      <c r="DR709" s="73"/>
      <c r="DS709" s="73"/>
      <c r="DT709" s="73"/>
      <c r="DU709" s="73"/>
      <c r="DV709" s="73"/>
      <c r="DW709" s="73"/>
      <c r="DX709" s="73"/>
      <c r="DY709" s="73"/>
      <c r="DZ709" s="73"/>
      <c r="EA709" s="73"/>
      <c r="EB709" s="73"/>
      <c r="EC709" s="73"/>
      <c r="ED709" s="73"/>
      <c r="EE709" s="73"/>
      <c r="EF709" s="73"/>
      <c r="EG709" s="73"/>
      <c r="EH709" s="73"/>
      <c r="EI709" s="73"/>
      <c r="EJ709" s="73"/>
      <c r="EK709" s="73"/>
      <c r="EL709" s="73"/>
      <c r="EM709" s="73"/>
      <c r="EN709" s="73"/>
      <c r="EO709" s="73"/>
      <c r="EP709" s="73"/>
      <c r="EQ709" s="73"/>
      <c r="ER709" s="73"/>
      <c r="ES709" s="73"/>
      <c r="ET709" s="73"/>
      <c r="EU709" s="73"/>
      <c r="EV709" s="73"/>
      <c r="EW709" s="73"/>
      <c r="EX709" s="73"/>
      <c r="EY709" s="73"/>
      <c r="EZ709" s="73"/>
      <c r="FA709" s="73"/>
      <c r="FB709" s="73"/>
      <c r="FC709" s="73"/>
      <c r="FD709" s="73"/>
      <c r="FE709" s="73"/>
      <c r="FF709" s="73"/>
      <c r="FG709" s="73"/>
      <c r="FH709" s="73"/>
      <c r="FI709" s="73"/>
      <c r="FJ709" s="73"/>
      <c r="FK709" s="73"/>
      <c r="FL709" s="73"/>
      <c r="FM709" s="73"/>
      <c r="FN709" s="73"/>
      <c r="FO709" s="73"/>
      <c r="FP709" s="73"/>
      <c r="FQ709" s="73"/>
      <c r="FR709" s="73"/>
      <c r="FS709" s="73"/>
      <c r="FT709" s="73"/>
      <c r="FU709" s="73"/>
      <c r="FV709" s="73"/>
      <c r="FW709" s="73"/>
      <c r="FX709" s="73"/>
      <c r="FY709" s="73"/>
      <c r="FZ709" s="73"/>
      <c r="GA709" s="73"/>
      <c r="GB709" s="73"/>
      <c r="GC709" s="73"/>
      <c r="GD709" s="73"/>
      <c r="GE709" s="73"/>
      <c r="GF709" s="73"/>
      <c r="GG709" s="73"/>
      <c r="GH709" s="73"/>
      <c r="GI709" s="73"/>
      <c r="GJ709" s="73"/>
      <c r="GK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c r="JD709" s="73"/>
      <c r="JE709" s="73"/>
      <c r="JF709" s="73"/>
      <c r="JG709" s="73"/>
      <c r="JH709" s="73"/>
      <c r="JI709" s="73"/>
      <c r="JJ709" s="73"/>
      <c r="JK709" s="73"/>
      <c r="JL709" s="73"/>
      <c r="JM709" s="73"/>
      <c r="JN709" s="73"/>
      <c r="JO709" s="73"/>
      <c r="JP709" s="73"/>
      <c r="JQ709" s="73"/>
      <c r="JR709" s="73"/>
      <c r="JS709" s="73"/>
      <c r="JT709" s="73"/>
      <c r="JU709" s="73"/>
      <c r="JV709" s="73"/>
      <c r="JW709" s="73"/>
      <c r="JX709" s="73"/>
      <c r="JY709" s="73"/>
      <c r="JZ709" s="73"/>
      <c r="KA709" s="73"/>
      <c r="KB709" s="73"/>
      <c r="KC709" s="73"/>
      <c r="KD709" s="73"/>
      <c r="KE709" s="73"/>
      <c r="KF709" s="73"/>
      <c r="KG709" s="73"/>
    </row>
    <row r="710" spans="1:293" s="153" customFormat="1" x14ac:dyDescent="0.25">
      <c r="A710" s="233">
        <v>31</v>
      </c>
      <c r="B710" s="234" t="s">
        <v>1245</v>
      </c>
      <c r="C710" s="234"/>
      <c r="D710" s="235">
        <v>30092739</v>
      </c>
      <c r="E710" s="236" t="s">
        <v>316</v>
      </c>
      <c r="F710" s="244" t="s">
        <v>2469</v>
      </c>
      <c r="G710" s="238" t="s">
        <v>16</v>
      </c>
      <c r="H710" s="238" t="s">
        <v>2517</v>
      </c>
      <c r="I710" s="238" t="s">
        <v>12</v>
      </c>
      <c r="J710" s="236" t="s">
        <v>45</v>
      </c>
      <c r="K710" s="236"/>
      <c r="L710" s="239">
        <v>4757961000</v>
      </c>
      <c r="M710" s="239">
        <v>0</v>
      </c>
      <c r="N710" s="138">
        <v>431481000</v>
      </c>
      <c r="O710" s="138"/>
      <c r="P710" s="139">
        <v>0</v>
      </c>
      <c r="Q710" s="139">
        <v>0</v>
      </c>
      <c r="R710" s="139">
        <v>0</v>
      </c>
      <c r="S710" s="139">
        <v>0</v>
      </c>
      <c r="T710" s="139">
        <v>0</v>
      </c>
      <c r="U710" s="139">
        <v>0</v>
      </c>
      <c r="V710" s="139">
        <v>0</v>
      </c>
      <c r="W710" s="139">
        <v>500000</v>
      </c>
      <c r="X710" s="139">
        <v>0</v>
      </c>
      <c r="Y710" s="140">
        <v>2019000</v>
      </c>
      <c r="Z710" s="140">
        <v>10332250</v>
      </c>
      <c r="AA710" s="140">
        <v>418280193</v>
      </c>
      <c r="AB710" s="139">
        <v>0</v>
      </c>
      <c r="AC710" s="139">
        <v>0</v>
      </c>
      <c r="AD710" s="139">
        <v>500000</v>
      </c>
      <c r="AE710" s="141">
        <v>430631443</v>
      </c>
      <c r="AF710" s="141">
        <v>431131443</v>
      </c>
      <c r="AG710" s="139">
        <v>4326829557</v>
      </c>
      <c r="AH710" s="241">
        <v>0</v>
      </c>
      <c r="AI710" s="241" t="s">
        <v>1418</v>
      </c>
      <c r="AJ710" s="242" t="s">
        <v>1419</v>
      </c>
      <c r="AK710" s="242">
        <v>42735</v>
      </c>
      <c r="AL710" s="236" t="s">
        <v>317</v>
      </c>
      <c r="AM710" s="236" t="s">
        <v>318</v>
      </c>
      <c r="AN710" s="243" t="s">
        <v>257</v>
      </c>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c r="BU710" s="73"/>
      <c r="BV710" s="73"/>
      <c r="BW710" s="73"/>
      <c r="BX710" s="73"/>
      <c r="BY710" s="73"/>
      <c r="BZ710" s="73"/>
      <c r="CA710" s="73"/>
      <c r="CB710" s="73"/>
      <c r="CC710" s="73"/>
      <c r="CD710" s="73"/>
      <c r="CE710" s="73"/>
      <c r="CF710" s="73"/>
      <c r="CG710" s="73"/>
      <c r="CH710" s="73"/>
      <c r="CI710" s="73"/>
      <c r="CJ710" s="73"/>
      <c r="CK710" s="73"/>
      <c r="CL710" s="73"/>
      <c r="CM710" s="73"/>
      <c r="CN710" s="73"/>
      <c r="CO710" s="73"/>
      <c r="CP710" s="73"/>
      <c r="CQ710" s="73"/>
      <c r="CR710" s="73"/>
      <c r="CS710" s="73"/>
      <c r="CT710" s="73"/>
      <c r="CU710" s="73"/>
      <c r="CV710" s="73"/>
      <c r="CW710" s="73"/>
      <c r="CX710" s="73"/>
      <c r="CY710" s="73"/>
      <c r="CZ710" s="73"/>
      <c r="DA710" s="73"/>
      <c r="DB710" s="73"/>
      <c r="DC710" s="73"/>
      <c r="DD710" s="73"/>
      <c r="DE710" s="73"/>
      <c r="DF710" s="73"/>
      <c r="DG710" s="73"/>
      <c r="DH710" s="73"/>
      <c r="DI710" s="73"/>
      <c r="DJ710" s="73"/>
      <c r="DK710" s="73"/>
      <c r="DL710" s="73"/>
      <c r="DM710" s="73"/>
      <c r="DN710" s="73"/>
      <c r="DO710" s="73"/>
      <c r="DP710" s="73"/>
      <c r="DQ710" s="73"/>
      <c r="DR710" s="73"/>
      <c r="DS710" s="73"/>
      <c r="DT710" s="73"/>
      <c r="DU710" s="73"/>
      <c r="DV710" s="73"/>
      <c r="DW710" s="73"/>
      <c r="DX710" s="73"/>
      <c r="DY710" s="73"/>
      <c r="DZ710" s="73"/>
      <c r="EA710" s="73"/>
      <c r="EB710" s="73"/>
      <c r="EC710" s="73"/>
      <c r="ED710" s="73"/>
      <c r="EE710" s="73"/>
      <c r="EF710" s="73"/>
      <c r="EG710" s="73"/>
      <c r="EH710" s="73"/>
      <c r="EI710" s="73"/>
      <c r="EJ710" s="73"/>
      <c r="EK710" s="73"/>
      <c r="EL710" s="73"/>
      <c r="EM710" s="73"/>
      <c r="EN710" s="73"/>
      <c r="EO710" s="73"/>
      <c r="EP710" s="73"/>
      <c r="EQ710" s="73"/>
      <c r="ER710" s="73"/>
      <c r="ES710" s="73"/>
      <c r="ET710" s="73"/>
      <c r="EU710" s="73"/>
      <c r="EV710" s="73"/>
      <c r="EW710" s="73"/>
      <c r="EX710" s="73"/>
      <c r="EY710" s="73"/>
      <c r="EZ710" s="73"/>
      <c r="FA710" s="73"/>
      <c r="FB710" s="73"/>
      <c r="FC710" s="73"/>
      <c r="FD710" s="73"/>
      <c r="FE710" s="73"/>
      <c r="FF710" s="73"/>
      <c r="FG710" s="73"/>
      <c r="FH710" s="73"/>
      <c r="FI710" s="73"/>
      <c r="FJ710" s="73"/>
      <c r="FK710" s="73"/>
      <c r="FL710" s="73"/>
      <c r="FM710" s="73"/>
      <c r="FN710" s="73"/>
      <c r="FO710" s="73"/>
      <c r="FP710" s="73"/>
      <c r="FQ710" s="73"/>
      <c r="FR710" s="73"/>
      <c r="FS710" s="73"/>
      <c r="FT710" s="73"/>
      <c r="FU710" s="73"/>
      <c r="FV710" s="73"/>
      <c r="FW710" s="73"/>
      <c r="FX710" s="73"/>
      <c r="FY710" s="73"/>
      <c r="FZ710" s="73"/>
      <c r="GA710" s="73"/>
      <c r="GB710" s="73"/>
      <c r="GC710" s="73"/>
      <c r="GD710" s="73"/>
      <c r="GE710" s="73"/>
      <c r="GF710" s="73"/>
      <c r="GG710" s="73"/>
      <c r="GH710" s="73"/>
      <c r="GI710" s="73"/>
      <c r="GJ710" s="73"/>
      <c r="GK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c r="JD710" s="73"/>
      <c r="JE710" s="73"/>
      <c r="JF710" s="73"/>
      <c r="JG710" s="73"/>
      <c r="JH710" s="73"/>
      <c r="JI710" s="73"/>
      <c r="JJ710" s="73"/>
      <c r="JK710" s="73"/>
      <c r="JL710" s="73"/>
      <c r="JM710" s="73"/>
      <c r="JN710" s="73"/>
      <c r="JO710" s="73"/>
      <c r="JP710" s="73"/>
      <c r="JQ710" s="73"/>
      <c r="JR710" s="73"/>
      <c r="JS710" s="73"/>
      <c r="JT710" s="73"/>
      <c r="JU710" s="73"/>
      <c r="JV710" s="73"/>
      <c r="JW710" s="73"/>
      <c r="JX710" s="73"/>
      <c r="JY710" s="73"/>
      <c r="JZ710" s="73"/>
      <c r="KA710" s="73"/>
      <c r="KB710" s="73"/>
      <c r="KC710" s="73"/>
      <c r="KD710" s="73"/>
      <c r="KE710" s="73"/>
      <c r="KF710" s="73"/>
      <c r="KG710" s="73"/>
    </row>
    <row r="711" spans="1:293" s="153" customFormat="1" x14ac:dyDescent="0.25">
      <c r="A711" s="233">
        <v>31</v>
      </c>
      <c r="B711" s="234" t="s">
        <v>1245</v>
      </c>
      <c r="C711" s="234"/>
      <c r="D711" s="235">
        <v>30093229</v>
      </c>
      <c r="E711" s="236" t="s">
        <v>1519</v>
      </c>
      <c r="F711" s="244" t="s">
        <v>2469</v>
      </c>
      <c r="G711" s="238" t="s">
        <v>24</v>
      </c>
      <c r="H711" s="238" t="s">
        <v>133</v>
      </c>
      <c r="I711" s="238" t="s">
        <v>1246</v>
      </c>
      <c r="J711" s="236" t="s">
        <v>45</v>
      </c>
      <c r="K711" s="236"/>
      <c r="L711" s="239">
        <v>1063325000</v>
      </c>
      <c r="M711" s="239">
        <v>0</v>
      </c>
      <c r="N711" s="138">
        <v>3000</v>
      </c>
      <c r="O711" s="138"/>
      <c r="P711" s="139"/>
      <c r="Q711" s="139"/>
      <c r="R711" s="139"/>
      <c r="S711" s="139"/>
      <c r="T711" s="139"/>
      <c r="U711" s="139"/>
      <c r="V711" s="139"/>
      <c r="W711" s="139"/>
      <c r="X711" s="139"/>
      <c r="Y711" s="140">
        <v>0</v>
      </c>
      <c r="Z711" s="140">
        <v>0</v>
      </c>
      <c r="AA711" s="140">
        <v>0</v>
      </c>
      <c r="AB711" s="139">
        <v>0</v>
      </c>
      <c r="AC711" s="139">
        <v>0</v>
      </c>
      <c r="AD711" s="139">
        <v>0</v>
      </c>
      <c r="AE711" s="141">
        <v>0</v>
      </c>
      <c r="AF711" s="141">
        <v>0</v>
      </c>
      <c r="AG711" s="139">
        <v>1063325000</v>
      </c>
      <c r="AH711" s="241"/>
      <c r="AI711" s="241"/>
      <c r="AJ711" s="253">
        <v>42004</v>
      </c>
      <c r="AK711" s="253">
        <v>42735</v>
      </c>
      <c r="AL711" s="236" t="s">
        <v>1841</v>
      </c>
      <c r="AM711" s="236" t="s">
        <v>1842</v>
      </c>
      <c r="AN711" s="243" t="s">
        <v>1685</v>
      </c>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c r="BU711" s="73"/>
      <c r="BV711" s="73"/>
      <c r="BW711" s="73"/>
      <c r="BX711" s="73"/>
      <c r="BY711" s="73"/>
      <c r="BZ711" s="73"/>
      <c r="CA711" s="73"/>
      <c r="CB711" s="73"/>
      <c r="CC711" s="73"/>
      <c r="CD711" s="73"/>
      <c r="CE711" s="73"/>
      <c r="CF711" s="73"/>
      <c r="CG711" s="73"/>
      <c r="CH711" s="73"/>
      <c r="CI711" s="73"/>
      <c r="CJ711" s="73"/>
      <c r="CK711" s="73"/>
      <c r="CL711" s="73"/>
      <c r="CM711" s="73"/>
      <c r="CN711" s="73"/>
      <c r="CO711" s="73"/>
      <c r="CP711" s="73"/>
      <c r="CQ711" s="73"/>
      <c r="CR711" s="73"/>
      <c r="CS711" s="73"/>
      <c r="CT711" s="73"/>
      <c r="CU711" s="73"/>
      <c r="CV711" s="73"/>
      <c r="CW711" s="73"/>
      <c r="CX711" s="73"/>
      <c r="CY711" s="73"/>
      <c r="CZ711" s="73"/>
      <c r="DA711" s="73"/>
      <c r="DB711" s="73"/>
      <c r="DC711" s="73"/>
      <c r="DD711" s="73"/>
      <c r="DE711" s="73"/>
      <c r="DF711" s="73"/>
      <c r="DG711" s="73"/>
      <c r="DH711" s="73"/>
      <c r="DI711" s="73"/>
      <c r="DJ711" s="73"/>
      <c r="DK711" s="73"/>
      <c r="DL711" s="73"/>
      <c r="DM711" s="73"/>
      <c r="DN711" s="73"/>
      <c r="DO711" s="73"/>
      <c r="DP711" s="73"/>
      <c r="DQ711" s="73"/>
      <c r="DR711" s="73"/>
      <c r="DS711" s="73"/>
      <c r="DT711" s="73"/>
      <c r="DU711" s="73"/>
      <c r="DV711" s="73"/>
      <c r="DW711" s="73"/>
      <c r="DX711" s="73"/>
      <c r="DY711" s="73"/>
      <c r="DZ711" s="73"/>
      <c r="EA711" s="73"/>
      <c r="EB711" s="73"/>
      <c r="EC711" s="73"/>
      <c r="ED711" s="73"/>
      <c r="EE711" s="73"/>
      <c r="EF711" s="73"/>
      <c r="EG711" s="73"/>
      <c r="EH711" s="73"/>
      <c r="EI711" s="73"/>
      <c r="EJ711" s="73"/>
      <c r="EK711" s="73"/>
      <c r="EL711" s="73"/>
      <c r="EM711" s="73"/>
      <c r="EN711" s="73"/>
      <c r="EO711" s="73"/>
      <c r="EP711" s="73"/>
      <c r="EQ711" s="73"/>
      <c r="ER711" s="73"/>
      <c r="ES711" s="73"/>
      <c r="ET711" s="73"/>
      <c r="EU711" s="73"/>
      <c r="EV711" s="73"/>
      <c r="EW711" s="73"/>
      <c r="EX711" s="73"/>
      <c r="EY711" s="73"/>
      <c r="EZ711" s="73"/>
      <c r="FA711" s="73"/>
      <c r="FB711" s="73"/>
      <c r="FC711" s="73"/>
      <c r="FD711" s="73"/>
      <c r="FE711" s="73"/>
      <c r="FF711" s="73"/>
      <c r="FG711" s="73"/>
      <c r="FH711" s="73"/>
      <c r="FI711" s="73"/>
      <c r="FJ711" s="73"/>
      <c r="FK711" s="73"/>
      <c r="FL711" s="73"/>
      <c r="FM711" s="73"/>
      <c r="FN711" s="73"/>
      <c r="FO711" s="73"/>
      <c r="FP711" s="73"/>
      <c r="FQ711" s="73"/>
      <c r="FR711" s="73"/>
      <c r="FS711" s="73"/>
      <c r="FT711" s="73"/>
      <c r="FU711" s="73"/>
      <c r="FV711" s="73"/>
      <c r="FW711" s="73"/>
      <c r="FX711" s="73"/>
      <c r="FY711" s="73"/>
      <c r="FZ711" s="73"/>
      <c r="GA711" s="73"/>
      <c r="GB711" s="73"/>
      <c r="GC711" s="73"/>
      <c r="GD711" s="73"/>
      <c r="GE711" s="73"/>
      <c r="GF711" s="73"/>
      <c r="GG711" s="73"/>
      <c r="GH711" s="73"/>
      <c r="GI711" s="73"/>
      <c r="GJ711" s="73"/>
      <c r="GK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c r="JD711" s="73"/>
      <c r="JE711" s="73"/>
      <c r="JF711" s="73"/>
      <c r="JG711" s="73"/>
      <c r="JH711" s="73"/>
      <c r="JI711" s="73"/>
      <c r="JJ711" s="73"/>
      <c r="JK711" s="73"/>
      <c r="JL711" s="73"/>
      <c r="JM711" s="73"/>
      <c r="JN711" s="73"/>
      <c r="JO711" s="73"/>
      <c r="JP711" s="73"/>
      <c r="JQ711" s="73"/>
      <c r="JR711" s="73"/>
      <c r="JS711" s="73"/>
      <c r="JT711" s="73"/>
      <c r="JU711" s="73"/>
      <c r="JV711" s="73"/>
      <c r="JW711" s="73"/>
      <c r="JX711" s="73"/>
      <c r="JY711" s="73"/>
      <c r="JZ711" s="73"/>
      <c r="KA711" s="73"/>
      <c r="KB711" s="73"/>
      <c r="KC711" s="73"/>
      <c r="KD711" s="73"/>
      <c r="KE711" s="73"/>
      <c r="KF711" s="73"/>
      <c r="KG711" s="73"/>
    </row>
    <row r="712" spans="1:293" s="153" customFormat="1" x14ac:dyDescent="0.25">
      <c r="A712" s="233">
        <v>31</v>
      </c>
      <c r="B712" s="234" t="s">
        <v>1258</v>
      </c>
      <c r="C712" s="234"/>
      <c r="D712" s="235">
        <v>30093745</v>
      </c>
      <c r="E712" s="236" t="s">
        <v>304</v>
      </c>
      <c r="F712" s="244" t="s">
        <v>2469</v>
      </c>
      <c r="G712" s="238" t="s">
        <v>16</v>
      </c>
      <c r="H712" s="238" t="s">
        <v>184</v>
      </c>
      <c r="I712" s="238" t="s">
        <v>12</v>
      </c>
      <c r="J712" s="236" t="s">
        <v>267</v>
      </c>
      <c r="K712" s="236"/>
      <c r="L712" s="239">
        <v>192581000</v>
      </c>
      <c r="M712" s="239">
        <v>0</v>
      </c>
      <c r="N712" s="138">
        <v>0</v>
      </c>
      <c r="O712" s="138"/>
      <c r="P712" s="139"/>
      <c r="Q712" s="139"/>
      <c r="R712" s="139"/>
      <c r="S712" s="139"/>
      <c r="T712" s="139"/>
      <c r="U712" s="139"/>
      <c r="V712" s="139"/>
      <c r="W712" s="139"/>
      <c r="X712" s="139"/>
      <c r="Y712" s="140"/>
      <c r="Z712" s="140"/>
      <c r="AA712" s="140"/>
      <c r="AB712" s="139">
        <v>0</v>
      </c>
      <c r="AC712" s="139">
        <v>0</v>
      </c>
      <c r="AD712" s="139">
        <v>0</v>
      </c>
      <c r="AE712" s="141">
        <v>0</v>
      </c>
      <c r="AF712" s="141">
        <v>0</v>
      </c>
      <c r="AG712" s="139">
        <v>192581000</v>
      </c>
      <c r="AH712" s="241">
        <v>0</v>
      </c>
      <c r="AI712" s="241" t="s">
        <v>1420</v>
      </c>
      <c r="AJ712" s="242">
        <v>42003</v>
      </c>
      <c r="AK712" s="242">
        <v>43099</v>
      </c>
      <c r="AL712" s="236" t="s">
        <v>305</v>
      </c>
      <c r="AM712" s="236" t="s">
        <v>306</v>
      </c>
      <c r="AN712" s="243" t="s">
        <v>257</v>
      </c>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c r="BU712" s="73"/>
      <c r="BV712" s="73"/>
      <c r="BW712" s="73"/>
      <c r="BX712" s="73"/>
      <c r="BY712" s="73"/>
      <c r="BZ712" s="73"/>
      <c r="CA712" s="73"/>
      <c r="CB712" s="73"/>
      <c r="CC712" s="73"/>
      <c r="CD712" s="73"/>
      <c r="CE712" s="73"/>
      <c r="CF712" s="73"/>
      <c r="CG712" s="73"/>
      <c r="CH712" s="73"/>
      <c r="CI712" s="73"/>
      <c r="CJ712" s="73"/>
      <c r="CK712" s="73"/>
      <c r="CL712" s="73"/>
      <c r="CM712" s="73"/>
      <c r="CN712" s="73"/>
      <c r="CO712" s="73"/>
      <c r="CP712" s="73"/>
      <c r="CQ712" s="73"/>
      <c r="CR712" s="73"/>
      <c r="CS712" s="73"/>
      <c r="CT712" s="73"/>
      <c r="CU712" s="73"/>
      <c r="CV712" s="73"/>
      <c r="CW712" s="73"/>
      <c r="CX712" s="73"/>
      <c r="CY712" s="73"/>
      <c r="CZ712" s="73"/>
      <c r="DA712" s="73"/>
      <c r="DB712" s="73"/>
      <c r="DC712" s="73"/>
      <c r="DD712" s="73"/>
      <c r="DE712" s="73"/>
      <c r="DF712" s="73"/>
      <c r="DG712" s="73"/>
      <c r="DH712" s="73"/>
      <c r="DI712" s="73"/>
      <c r="DJ712" s="73"/>
      <c r="DK712" s="73"/>
      <c r="DL712" s="73"/>
      <c r="DM712" s="73"/>
      <c r="DN712" s="73"/>
      <c r="DO712" s="73"/>
      <c r="DP712" s="73"/>
      <c r="DQ712" s="73"/>
      <c r="DR712" s="73"/>
      <c r="DS712" s="73"/>
      <c r="DT712" s="73"/>
      <c r="DU712" s="73"/>
      <c r="DV712" s="73"/>
      <c r="DW712" s="73"/>
      <c r="DX712" s="73"/>
      <c r="DY712" s="73"/>
      <c r="DZ712" s="73"/>
      <c r="EA712" s="73"/>
      <c r="EB712" s="73"/>
      <c r="EC712" s="73"/>
      <c r="ED712" s="73"/>
      <c r="EE712" s="73"/>
      <c r="EF712" s="73"/>
      <c r="EG712" s="73"/>
      <c r="EH712" s="73"/>
      <c r="EI712" s="73"/>
      <c r="EJ712" s="73"/>
      <c r="EK712" s="73"/>
      <c r="EL712" s="73"/>
      <c r="EM712" s="73"/>
      <c r="EN712" s="73"/>
      <c r="EO712" s="73"/>
      <c r="EP712" s="73"/>
      <c r="EQ712" s="73"/>
      <c r="ER712" s="73"/>
      <c r="ES712" s="73"/>
      <c r="ET712" s="73"/>
      <c r="EU712" s="73"/>
      <c r="EV712" s="73"/>
      <c r="EW712" s="73"/>
      <c r="EX712" s="73"/>
      <c r="EY712" s="73"/>
      <c r="EZ712" s="73"/>
      <c r="FA712" s="73"/>
      <c r="FB712" s="73"/>
      <c r="FC712" s="73"/>
      <c r="FD712" s="73"/>
      <c r="FE712" s="73"/>
      <c r="FF712" s="73"/>
      <c r="FG712" s="73"/>
      <c r="FH712" s="73"/>
      <c r="FI712" s="73"/>
      <c r="FJ712" s="73"/>
      <c r="FK712" s="73"/>
      <c r="FL712" s="73"/>
      <c r="FM712" s="73"/>
      <c r="FN712" s="73"/>
      <c r="FO712" s="73"/>
      <c r="FP712" s="73"/>
      <c r="FQ712" s="73"/>
      <c r="FR712" s="73"/>
      <c r="FS712" s="73"/>
      <c r="FT712" s="73"/>
      <c r="FU712" s="73"/>
      <c r="FV712" s="73"/>
      <c r="FW712" s="73"/>
      <c r="FX712" s="73"/>
      <c r="FY712" s="73"/>
      <c r="FZ712" s="73"/>
      <c r="GA712" s="73"/>
      <c r="GB712" s="73"/>
      <c r="GC712" s="73"/>
      <c r="GD712" s="73"/>
      <c r="GE712" s="73"/>
      <c r="GF712" s="73"/>
      <c r="GG712" s="73"/>
      <c r="GH712" s="73"/>
      <c r="GI712" s="73"/>
      <c r="GJ712" s="73"/>
      <c r="GK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c r="JD712" s="73"/>
      <c r="JE712" s="73"/>
      <c r="JF712" s="73"/>
      <c r="JG712" s="73"/>
      <c r="JH712" s="73"/>
      <c r="JI712" s="73"/>
      <c r="JJ712" s="73"/>
      <c r="JK712" s="73"/>
      <c r="JL712" s="73"/>
      <c r="JM712" s="73"/>
      <c r="JN712" s="73"/>
      <c r="JO712" s="73"/>
      <c r="JP712" s="73"/>
      <c r="JQ712" s="73"/>
      <c r="JR712" s="73"/>
      <c r="JS712" s="73"/>
      <c r="JT712" s="73"/>
      <c r="JU712" s="73"/>
      <c r="JV712" s="73"/>
      <c r="JW712" s="73"/>
      <c r="JX712" s="73"/>
      <c r="JY712" s="73"/>
      <c r="JZ712" s="73"/>
      <c r="KA712" s="73"/>
      <c r="KB712" s="73"/>
      <c r="KC712" s="73"/>
      <c r="KD712" s="73"/>
      <c r="KE712" s="73"/>
      <c r="KF712" s="73"/>
      <c r="KG712" s="73"/>
    </row>
    <row r="713" spans="1:293" s="153" customFormat="1" x14ac:dyDescent="0.25">
      <c r="A713" s="233">
        <v>31</v>
      </c>
      <c r="B713" s="234" t="s">
        <v>1245</v>
      </c>
      <c r="C713" s="234"/>
      <c r="D713" s="235">
        <v>30095214</v>
      </c>
      <c r="E713" s="236" t="s">
        <v>1218</v>
      </c>
      <c r="F713" s="244" t="s">
        <v>2469</v>
      </c>
      <c r="G713" s="238" t="s">
        <v>16</v>
      </c>
      <c r="H713" s="238" t="s">
        <v>63</v>
      </c>
      <c r="I713" s="238" t="s">
        <v>12</v>
      </c>
      <c r="J713" s="236" t="s">
        <v>45</v>
      </c>
      <c r="K713" s="236"/>
      <c r="L713" s="239">
        <v>165499843</v>
      </c>
      <c r="M713" s="239">
        <v>162842843</v>
      </c>
      <c r="N713" s="138">
        <v>2000</v>
      </c>
      <c r="O713" s="138"/>
      <c r="P713" s="139">
        <v>0</v>
      </c>
      <c r="Q713" s="139">
        <v>0</v>
      </c>
      <c r="R713" s="139">
        <v>0</v>
      </c>
      <c r="S713" s="139">
        <v>0</v>
      </c>
      <c r="T713" s="139">
        <v>0</v>
      </c>
      <c r="U713" s="139">
        <v>0</v>
      </c>
      <c r="V713" s="139"/>
      <c r="W713" s="139"/>
      <c r="X713" s="139"/>
      <c r="Y713" s="140">
        <v>0</v>
      </c>
      <c r="Z713" s="140">
        <v>0</v>
      </c>
      <c r="AA713" s="140">
        <v>0</v>
      </c>
      <c r="AB713" s="139">
        <v>0</v>
      </c>
      <c r="AC713" s="139">
        <v>0</v>
      </c>
      <c r="AD713" s="139">
        <v>0</v>
      </c>
      <c r="AE713" s="141">
        <v>0</v>
      </c>
      <c r="AF713" s="141">
        <v>0</v>
      </c>
      <c r="AG713" s="139">
        <v>2657000</v>
      </c>
      <c r="AH713" s="241">
        <v>0.98394560410549758</v>
      </c>
      <c r="AI713" s="241" t="s">
        <v>1423</v>
      </c>
      <c r="AJ713" s="242">
        <v>40807</v>
      </c>
      <c r="AK713" s="242"/>
      <c r="AL713" s="236" t="s">
        <v>1219</v>
      </c>
      <c r="AM713" s="236" t="s">
        <v>1220</v>
      </c>
      <c r="AN713" s="243" t="s">
        <v>1211</v>
      </c>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c r="BU713" s="73"/>
      <c r="BV713" s="73"/>
      <c r="BW713" s="73"/>
      <c r="BX713" s="73"/>
      <c r="BY713" s="73"/>
      <c r="BZ713" s="73"/>
      <c r="CA713" s="73"/>
      <c r="CB713" s="73"/>
      <c r="CC713" s="73"/>
      <c r="CD713" s="73"/>
      <c r="CE713" s="73"/>
      <c r="CF713" s="73"/>
      <c r="CG713" s="73"/>
      <c r="CH713" s="73"/>
      <c r="CI713" s="73"/>
      <c r="CJ713" s="73"/>
      <c r="CK713" s="73"/>
      <c r="CL713" s="73"/>
      <c r="CM713" s="73"/>
      <c r="CN713" s="73"/>
      <c r="CO713" s="73"/>
      <c r="CP713" s="73"/>
      <c r="CQ713" s="73"/>
      <c r="CR713" s="73"/>
      <c r="CS713" s="73"/>
      <c r="CT713" s="73"/>
      <c r="CU713" s="73"/>
      <c r="CV713" s="73"/>
      <c r="CW713" s="73"/>
      <c r="CX713" s="73"/>
      <c r="CY713" s="73"/>
      <c r="CZ713" s="73"/>
      <c r="DA713" s="73"/>
      <c r="DB713" s="73"/>
      <c r="DC713" s="73"/>
      <c r="DD713" s="73"/>
      <c r="DE713" s="73"/>
      <c r="DF713" s="73"/>
      <c r="DG713" s="73"/>
      <c r="DH713" s="73"/>
      <c r="DI713" s="73"/>
      <c r="DJ713" s="73"/>
      <c r="DK713" s="73"/>
      <c r="DL713" s="73"/>
      <c r="DM713" s="73"/>
      <c r="DN713" s="73"/>
      <c r="DO713" s="73"/>
      <c r="DP713" s="73"/>
      <c r="DQ713" s="73"/>
      <c r="DR713" s="73"/>
      <c r="DS713" s="73"/>
      <c r="DT713" s="73"/>
      <c r="DU713" s="73"/>
      <c r="DV713" s="73"/>
      <c r="DW713" s="73"/>
      <c r="DX713" s="73"/>
      <c r="DY713" s="73"/>
      <c r="DZ713" s="73"/>
      <c r="EA713" s="73"/>
      <c r="EB713" s="73"/>
      <c r="EC713" s="73"/>
      <c r="ED713" s="73"/>
      <c r="EE713" s="73"/>
      <c r="EF713" s="73"/>
      <c r="EG713" s="73"/>
      <c r="EH713" s="73"/>
      <c r="EI713" s="73"/>
      <c r="EJ713" s="73"/>
      <c r="EK713" s="73"/>
      <c r="EL713" s="73"/>
      <c r="EM713" s="73"/>
      <c r="EN713" s="73"/>
      <c r="EO713" s="73"/>
      <c r="EP713" s="73"/>
      <c r="EQ713" s="73"/>
      <c r="ER713" s="73"/>
      <c r="ES713" s="73"/>
      <c r="ET713" s="73"/>
      <c r="EU713" s="73"/>
      <c r="EV713" s="73"/>
      <c r="EW713" s="73"/>
      <c r="EX713" s="73"/>
      <c r="EY713" s="73"/>
      <c r="EZ713" s="73"/>
      <c r="FA713" s="73"/>
      <c r="FB713" s="73"/>
      <c r="FC713" s="73"/>
      <c r="FD713" s="73"/>
      <c r="FE713" s="73"/>
      <c r="FF713" s="73"/>
      <c r="FG713" s="73"/>
      <c r="FH713" s="73"/>
      <c r="FI713" s="73"/>
      <c r="FJ713" s="73"/>
      <c r="FK713" s="73"/>
      <c r="FL713" s="73"/>
      <c r="FM713" s="73"/>
      <c r="FN713" s="73"/>
      <c r="FO713" s="73"/>
      <c r="FP713" s="73"/>
      <c r="FQ713" s="73"/>
      <c r="FR713" s="73"/>
      <c r="FS713" s="73"/>
      <c r="FT713" s="73"/>
      <c r="FU713" s="73"/>
      <c r="FV713" s="73"/>
      <c r="FW713" s="73"/>
      <c r="FX713" s="73"/>
      <c r="FY713" s="73"/>
      <c r="FZ713" s="73"/>
      <c r="GA713" s="73"/>
      <c r="GB713" s="73"/>
      <c r="GC713" s="73"/>
      <c r="GD713" s="73"/>
      <c r="GE713" s="73"/>
      <c r="GF713" s="73"/>
      <c r="GG713" s="73"/>
      <c r="GH713" s="73"/>
      <c r="GI713" s="73"/>
      <c r="GJ713" s="73"/>
      <c r="GK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c r="JD713" s="73"/>
      <c r="JE713" s="73"/>
      <c r="JF713" s="73"/>
      <c r="JG713" s="73"/>
      <c r="JH713" s="73"/>
      <c r="JI713" s="73"/>
      <c r="JJ713" s="73"/>
      <c r="JK713" s="73"/>
      <c r="JL713" s="73"/>
      <c r="JM713" s="73"/>
      <c r="JN713" s="73"/>
      <c r="JO713" s="73"/>
      <c r="JP713" s="73"/>
      <c r="JQ713" s="73"/>
      <c r="JR713" s="73"/>
      <c r="JS713" s="73"/>
      <c r="JT713" s="73"/>
      <c r="JU713" s="73"/>
      <c r="JV713" s="73"/>
      <c r="JW713" s="73"/>
      <c r="JX713" s="73"/>
      <c r="JY713" s="73"/>
      <c r="JZ713" s="73"/>
      <c r="KA713" s="73"/>
      <c r="KB713" s="73"/>
      <c r="KC713" s="73"/>
      <c r="KD713" s="73"/>
      <c r="KE713" s="73"/>
      <c r="KF713" s="73"/>
      <c r="KG713" s="73"/>
    </row>
    <row r="714" spans="1:293" s="153" customFormat="1" x14ac:dyDescent="0.25">
      <c r="A714" s="233">
        <v>31</v>
      </c>
      <c r="B714" s="234" t="s">
        <v>1245</v>
      </c>
      <c r="C714" s="234"/>
      <c r="D714" s="235">
        <v>30095775</v>
      </c>
      <c r="E714" s="236" t="s">
        <v>760</v>
      </c>
      <c r="F714" s="244" t="s">
        <v>2469</v>
      </c>
      <c r="G714" s="238" t="s">
        <v>16</v>
      </c>
      <c r="H714" s="238" t="s">
        <v>248</v>
      </c>
      <c r="I714" s="238" t="s">
        <v>643</v>
      </c>
      <c r="J714" s="236" t="s">
        <v>45</v>
      </c>
      <c r="K714" s="236"/>
      <c r="L714" s="239">
        <v>714327000</v>
      </c>
      <c r="M714" s="239">
        <v>311758521</v>
      </c>
      <c r="N714" s="138">
        <v>119517000</v>
      </c>
      <c r="O714" s="138"/>
      <c r="P714" s="139">
        <v>0</v>
      </c>
      <c r="Q714" s="139">
        <v>0</v>
      </c>
      <c r="R714" s="139">
        <v>57512404</v>
      </c>
      <c r="S714" s="139">
        <v>10372993</v>
      </c>
      <c r="T714" s="139">
        <v>5992580</v>
      </c>
      <c r="U714" s="139">
        <v>925000</v>
      </c>
      <c r="V714" s="139">
        <v>2854430</v>
      </c>
      <c r="W714" s="139">
        <v>8217019</v>
      </c>
      <c r="X714" s="139">
        <v>5338366</v>
      </c>
      <c r="Y714" s="140">
        <v>925000</v>
      </c>
      <c r="Z714" s="140">
        <v>11538190</v>
      </c>
      <c r="AA714" s="140">
        <v>15841018</v>
      </c>
      <c r="AB714" s="139">
        <v>57512404</v>
      </c>
      <c r="AC714" s="139">
        <v>17290573</v>
      </c>
      <c r="AD714" s="139">
        <v>16409815</v>
      </c>
      <c r="AE714" s="141">
        <v>28304208</v>
      </c>
      <c r="AF714" s="141">
        <v>119517000</v>
      </c>
      <c r="AG714" s="139">
        <v>283051479</v>
      </c>
      <c r="AH714" s="241">
        <v>0.54115481845149349</v>
      </c>
      <c r="AI714" s="241" t="s">
        <v>1423</v>
      </c>
      <c r="AJ714" s="242">
        <v>41260</v>
      </c>
      <c r="AK714" s="242">
        <v>42369</v>
      </c>
      <c r="AL714" s="236" t="s">
        <v>761</v>
      </c>
      <c r="AM714" s="236" t="s">
        <v>762</v>
      </c>
      <c r="AN714" s="243" t="s">
        <v>756</v>
      </c>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c r="BU714" s="73"/>
      <c r="BV714" s="73"/>
      <c r="BW714" s="73"/>
      <c r="BX714" s="73"/>
      <c r="BY714" s="73"/>
      <c r="BZ714" s="73"/>
      <c r="CA714" s="73"/>
      <c r="CB714" s="73"/>
      <c r="CC714" s="73"/>
      <c r="CD714" s="73"/>
      <c r="CE714" s="73"/>
      <c r="CF714" s="73"/>
      <c r="CG714" s="73"/>
      <c r="CH714" s="73"/>
      <c r="CI714" s="73"/>
      <c r="CJ714" s="73"/>
      <c r="CK714" s="73"/>
      <c r="CL714" s="73"/>
      <c r="CM714" s="73"/>
      <c r="CN714" s="73"/>
      <c r="CO714" s="73"/>
      <c r="CP714" s="73"/>
      <c r="CQ714" s="73"/>
      <c r="CR714" s="73"/>
      <c r="CS714" s="73"/>
      <c r="CT714" s="73"/>
      <c r="CU714" s="73"/>
      <c r="CV714" s="73"/>
      <c r="CW714" s="73"/>
      <c r="CX714" s="73"/>
      <c r="CY714" s="73"/>
      <c r="CZ714" s="73"/>
      <c r="DA714" s="73"/>
      <c r="DB714" s="73"/>
      <c r="DC714" s="73"/>
      <c r="DD714" s="73"/>
      <c r="DE714" s="73"/>
      <c r="DF714" s="73"/>
      <c r="DG714" s="73"/>
      <c r="DH714" s="73"/>
      <c r="DI714" s="73"/>
      <c r="DJ714" s="73"/>
      <c r="DK714" s="73"/>
      <c r="DL714" s="73"/>
      <c r="DM714" s="73"/>
      <c r="DN714" s="73"/>
      <c r="DO714" s="73"/>
      <c r="DP714" s="73"/>
      <c r="DQ714" s="73"/>
      <c r="DR714" s="73"/>
      <c r="DS714" s="73"/>
      <c r="DT714" s="73"/>
      <c r="DU714" s="73"/>
      <c r="DV714" s="73"/>
      <c r="DW714" s="73"/>
      <c r="DX714" s="73"/>
      <c r="DY714" s="73"/>
      <c r="DZ714" s="73"/>
      <c r="EA714" s="73"/>
      <c r="EB714" s="73"/>
      <c r="EC714" s="73"/>
      <c r="ED714" s="73"/>
      <c r="EE714" s="73"/>
      <c r="EF714" s="73"/>
      <c r="EG714" s="73"/>
      <c r="EH714" s="73"/>
      <c r="EI714" s="73"/>
      <c r="EJ714" s="73"/>
      <c r="EK714" s="73"/>
      <c r="EL714" s="73"/>
      <c r="EM714" s="73"/>
      <c r="EN714" s="73"/>
      <c r="EO714" s="73"/>
      <c r="EP714" s="73"/>
      <c r="EQ714" s="73"/>
      <c r="ER714" s="73"/>
      <c r="ES714" s="73"/>
      <c r="ET714" s="73"/>
      <c r="EU714" s="73"/>
      <c r="EV714" s="73"/>
      <c r="EW714" s="73"/>
      <c r="EX714" s="73"/>
      <c r="EY714" s="73"/>
      <c r="EZ714" s="73"/>
      <c r="FA714" s="73"/>
      <c r="FB714" s="73"/>
      <c r="FC714" s="73"/>
      <c r="FD714" s="73"/>
      <c r="FE714" s="73"/>
      <c r="FF714" s="73"/>
      <c r="FG714" s="73"/>
      <c r="FH714" s="73"/>
      <c r="FI714" s="73"/>
      <c r="FJ714" s="73"/>
      <c r="FK714" s="73"/>
      <c r="FL714" s="73"/>
      <c r="FM714" s="73"/>
      <c r="FN714" s="73"/>
      <c r="FO714" s="73"/>
      <c r="FP714" s="73"/>
      <c r="FQ714" s="73"/>
      <c r="FR714" s="73"/>
      <c r="FS714" s="73"/>
      <c r="FT714" s="73"/>
      <c r="FU714" s="73"/>
      <c r="FV714" s="73"/>
      <c r="FW714" s="73"/>
      <c r="FX714" s="73"/>
      <c r="FY714" s="73"/>
      <c r="FZ714" s="73"/>
      <c r="GA714" s="73"/>
      <c r="GB714" s="73"/>
      <c r="GC714" s="73"/>
      <c r="GD714" s="73"/>
      <c r="GE714" s="73"/>
      <c r="GF714" s="73"/>
      <c r="GG714" s="73"/>
      <c r="GH714" s="73"/>
      <c r="GI714" s="73"/>
      <c r="GJ714" s="73"/>
      <c r="GK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c r="JD714" s="73"/>
      <c r="JE714" s="73"/>
      <c r="JF714" s="73"/>
      <c r="JG714" s="73"/>
      <c r="JH714" s="73"/>
      <c r="JI714" s="73"/>
      <c r="JJ714" s="73"/>
      <c r="JK714" s="73"/>
      <c r="JL714" s="73"/>
      <c r="JM714" s="73"/>
      <c r="JN714" s="73"/>
      <c r="JO714" s="73"/>
      <c r="JP714" s="73"/>
      <c r="JQ714" s="73"/>
      <c r="JR714" s="73"/>
      <c r="JS714" s="73"/>
      <c r="JT714" s="73"/>
      <c r="JU714" s="73"/>
      <c r="JV714" s="73"/>
      <c r="JW714" s="73"/>
      <c r="JX714" s="73"/>
      <c r="JY714" s="73"/>
      <c r="JZ714" s="73"/>
      <c r="KA714" s="73"/>
      <c r="KB714" s="73"/>
      <c r="KC714" s="73"/>
      <c r="KD714" s="73"/>
      <c r="KE714" s="73"/>
      <c r="KF714" s="73"/>
      <c r="KG714" s="73"/>
    </row>
    <row r="715" spans="1:293" s="153" customFormat="1" x14ac:dyDescent="0.25">
      <c r="A715" s="233">
        <v>31</v>
      </c>
      <c r="B715" s="234" t="s">
        <v>1245</v>
      </c>
      <c r="C715" s="234"/>
      <c r="D715" s="235">
        <v>30095889</v>
      </c>
      <c r="E715" s="236" t="s">
        <v>582</v>
      </c>
      <c r="F715" s="244" t="s">
        <v>2469</v>
      </c>
      <c r="G715" s="238" t="s">
        <v>16</v>
      </c>
      <c r="H715" s="238" t="s">
        <v>170</v>
      </c>
      <c r="I715" s="238" t="s">
        <v>12</v>
      </c>
      <c r="J715" s="236" t="s">
        <v>45</v>
      </c>
      <c r="K715" s="236"/>
      <c r="L715" s="239">
        <v>190541000</v>
      </c>
      <c r="M715" s="239">
        <v>0</v>
      </c>
      <c r="N715" s="138">
        <v>3000</v>
      </c>
      <c r="O715" s="138"/>
      <c r="P715" s="139">
        <v>0</v>
      </c>
      <c r="Q715" s="139">
        <v>0</v>
      </c>
      <c r="R715" s="139">
        <v>0</v>
      </c>
      <c r="S715" s="139">
        <v>0</v>
      </c>
      <c r="T715" s="139">
        <v>0</v>
      </c>
      <c r="U715" s="139">
        <v>0</v>
      </c>
      <c r="V715" s="139"/>
      <c r="W715" s="139"/>
      <c r="X715" s="139"/>
      <c r="Y715" s="140">
        <v>0</v>
      </c>
      <c r="Z715" s="140">
        <v>0</v>
      </c>
      <c r="AA715" s="140">
        <v>0</v>
      </c>
      <c r="AB715" s="139">
        <v>0</v>
      </c>
      <c r="AC715" s="139">
        <v>0</v>
      </c>
      <c r="AD715" s="139">
        <v>0</v>
      </c>
      <c r="AE715" s="141">
        <v>0</v>
      </c>
      <c r="AF715" s="141">
        <v>0</v>
      </c>
      <c r="AG715" s="139">
        <v>190541000</v>
      </c>
      <c r="AH715" s="241">
        <v>0</v>
      </c>
      <c r="AI715" s="241"/>
      <c r="AJ715" s="242">
        <v>42185</v>
      </c>
      <c r="AK715" s="242">
        <v>42369</v>
      </c>
      <c r="AL715" s="236" t="s">
        <v>583</v>
      </c>
      <c r="AM715" s="236" t="s">
        <v>584</v>
      </c>
      <c r="AN715" s="243" t="s">
        <v>554</v>
      </c>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c r="BU715" s="73"/>
      <c r="BV715" s="73"/>
      <c r="BW715" s="73"/>
      <c r="BX715" s="73"/>
      <c r="BY715" s="73"/>
      <c r="BZ715" s="73"/>
      <c r="CA715" s="73"/>
      <c r="CB715" s="73"/>
      <c r="CC715" s="73"/>
      <c r="CD715" s="73"/>
      <c r="CE715" s="73"/>
      <c r="CF715" s="73"/>
      <c r="CG715" s="73"/>
      <c r="CH715" s="73"/>
      <c r="CI715" s="73"/>
      <c r="CJ715" s="73"/>
      <c r="CK715" s="73"/>
      <c r="CL715" s="73"/>
      <c r="CM715" s="73"/>
      <c r="CN715" s="73"/>
      <c r="CO715" s="73"/>
      <c r="CP715" s="73"/>
      <c r="CQ715" s="73"/>
      <c r="CR715" s="73"/>
      <c r="CS715" s="73"/>
      <c r="CT715" s="73"/>
      <c r="CU715" s="73"/>
      <c r="CV715" s="73"/>
      <c r="CW715" s="73"/>
      <c r="CX715" s="73"/>
      <c r="CY715" s="73"/>
      <c r="CZ715" s="73"/>
      <c r="DA715" s="73"/>
      <c r="DB715" s="73"/>
      <c r="DC715" s="73"/>
      <c r="DD715" s="73"/>
      <c r="DE715" s="73"/>
      <c r="DF715" s="73"/>
      <c r="DG715" s="73"/>
      <c r="DH715" s="73"/>
      <c r="DI715" s="73"/>
      <c r="DJ715" s="73"/>
      <c r="DK715" s="73"/>
      <c r="DL715" s="73"/>
      <c r="DM715" s="73"/>
      <c r="DN715" s="73"/>
      <c r="DO715" s="73"/>
      <c r="DP715" s="73"/>
      <c r="DQ715" s="73"/>
      <c r="DR715" s="73"/>
      <c r="DS715" s="73"/>
      <c r="DT715" s="73"/>
      <c r="DU715" s="73"/>
      <c r="DV715" s="73"/>
      <c r="DW715" s="73"/>
      <c r="DX715" s="73"/>
      <c r="DY715" s="73"/>
      <c r="DZ715" s="73"/>
      <c r="EA715" s="73"/>
      <c r="EB715" s="73"/>
      <c r="EC715" s="73"/>
      <c r="ED715" s="73"/>
      <c r="EE715" s="73"/>
      <c r="EF715" s="73"/>
      <c r="EG715" s="73"/>
      <c r="EH715" s="73"/>
      <c r="EI715" s="73"/>
      <c r="EJ715" s="73"/>
      <c r="EK715" s="73"/>
      <c r="EL715" s="73"/>
      <c r="EM715" s="73"/>
      <c r="EN715" s="73"/>
      <c r="EO715" s="73"/>
      <c r="EP715" s="73"/>
      <c r="EQ715" s="73"/>
      <c r="ER715" s="73"/>
      <c r="ES715" s="73"/>
      <c r="ET715" s="73"/>
      <c r="EU715" s="73"/>
      <c r="EV715" s="73"/>
      <c r="EW715" s="73"/>
      <c r="EX715" s="73"/>
      <c r="EY715" s="73"/>
      <c r="EZ715" s="73"/>
      <c r="FA715" s="73"/>
      <c r="FB715" s="73"/>
      <c r="FC715" s="73"/>
      <c r="FD715" s="73"/>
      <c r="FE715" s="73"/>
      <c r="FF715" s="73"/>
      <c r="FG715" s="73"/>
      <c r="FH715" s="73"/>
      <c r="FI715" s="73"/>
      <c r="FJ715" s="73"/>
      <c r="FK715" s="73"/>
      <c r="FL715" s="73"/>
      <c r="FM715" s="73"/>
      <c r="FN715" s="73"/>
      <c r="FO715" s="73"/>
      <c r="FP715" s="73"/>
      <c r="FQ715" s="73"/>
      <c r="FR715" s="73"/>
      <c r="FS715" s="73"/>
      <c r="FT715" s="73"/>
      <c r="FU715" s="73"/>
      <c r="FV715" s="73"/>
      <c r="FW715" s="73"/>
      <c r="FX715" s="73"/>
      <c r="FY715" s="73"/>
      <c r="FZ715" s="73"/>
      <c r="GA715" s="73"/>
      <c r="GB715" s="73"/>
      <c r="GC715" s="73"/>
      <c r="GD715" s="73"/>
      <c r="GE715" s="73"/>
      <c r="GF715" s="73"/>
      <c r="GG715" s="73"/>
      <c r="GH715" s="73"/>
      <c r="GI715" s="73"/>
      <c r="GJ715" s="73"/>
      <c r="GK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c r="JD715" s="73"/>
      <c r="JE715" s="73"/>
      <c r="JF715" s="73"/>
      <c r="JG715" s="73"/>
      <c r="JH715" s="73"/>
      <c r="JI715" s="73"/>
      <c r="JJ715" s="73"/>
      <c r="JK715" s="73"/>
      <c r="JL715" s="73"/>
      <c r="JM715" s="73"/>
      <c r="JN715" s="73"/>
      <c r="JO715" s="73"/>
      <c r="JP715" s="73"/>
      <c r="JQ715" s="73"/>
      <c r="JR715" s="73"/>
      <c r="JS715" s="73"/>
      <c r="JT715" s="73"/>
      <c r="JU715" s="73"/>
      <c r="JV715" s="73"/>
      <c r="JW715" s="73"/>
      <c r="JX715" s="73"/>
      <c r="JY715" s="73"/>
      <c r="JZ715" s="73"/>
      <c r="KA715" s="73"/>
      <c r="KB715" s="73"/>
      <c r="KC715" s="73"/>
      <c r="KD715" s="73"/>
      <c r="KE715" s="73"/>
      <c r="KF715" s="73"/>
      <c r="KG715" s="73"/>
    </row>
    <row r="716" spans="1:293" s="153" customFormat="1" x14ac:dyDescent="0.25">
      <c r="A716" s="233">
        <v>31</v>
      </c>
      <c r="B716" s="234" t="s">
        <v>1245</v>
      </c>
      <c r="C716" s="234"/>
      <c r="D716" s="235">
        <v>30096006</v>
      </c>
      <c r="E716" s="236" t="s">
        <v>152</v>
      </c>
      <c r="F716" s="244" t="s">
        <v>2469</v>
      </c>
      <c r="G716" s="238" t="s">
        <v>16</v>
      </c>
      <c r="H716" s="238" t="s">
        <v>3096</v>
      </c>
      <c r="I716" s="238" t="s">
        <v>12</v>
      </c>
      <c r="J716" s="236" t="s">
        <v>45</v>
      </c>
      <c r="K716" s="236"/>
      <c r="L716" s="239">
        <v>3185151000</v>
      </c>
      <c r="M716" s="239">
        <v>1713854969</v>
      </c>
      <c r="N716" s="138">
        <v>1215467000</v>
      </c>
      <c r="O716" s="138" t="s">
        <v>2476</v>
      </c>
      <c r="P716" s="139">
        <v>0</v>
      </c>
      <c r="Q716" s="139">
        <v>493328644</v>
      </c>
      <c r="R716" s="139">
        <v>292339470</v>
      </c>
      <c r="S716" s="139">
        <v>187968055</v>
      </c>
      <c r="T716" s="139">
        <v>72249920</v>
      </c>
      <c r="U716" s="139">
        <v>51709372</v>
      </c>
      <c r="V716" s="139">
        <v>1200000</v>
      </c>
      <c r="W716" s="139">
        <v>0</v>
      </c>
      <c r="X716" s="139">
        <v>0</v>
      </c>
      <c r="Y716" s="140">
        <v>0</v>
      </c>
      <c r="Z716" s="140">
        <v>0</v>
      </c>
      <c r="AA716" s="140">
        <v>0</v>
      </c>
      <c r="AB716" s="139">
        <v>785668114</v>
      </c>
      <c r="AC716" s="139">
        <v>311927347</v>
      </c>
      <c r="AD716" s="139">
        <v>1200000</v>
      </c>
      <c r="AE716" s="141">
        <v>0</v>
      </c>
      <c r="AF716" s="141">
        <v>1098795461</v>
      </c>
      <c r="AG716" s="139">
        <v>372500570</v>
      </c>
      <c r="AH716" s="241">
        <v>0.91930310211352617</v>
      </c>
      <c r="AI716" s="241" t="s">
        <v>1423</v>
      </c>
      <c r="AJ716" s="242">
        <v>41341</v>
      </c>
      <c r="AK716" s="242">
        <v>42185</v>
      </c>
      <c r="AL716" s="236" t="s">
        <v>153</v>
      </c>
      <c r="AM716" s="236" t="s">
        <v>154</v>
      </c>
      <c r="AN716" s="243" t="s">
        <v>136</v>
      </c>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c r="BU716" s="73"/>
      <c r="BV716" s="73"/>
      <c r="BW716" s="73"/>
      <c r="BX716" s="73"/>
      <c r="BY716" s="73"/>
      <c r="BZ716" s="73"/>
      <c r="CA716" s="73"/>
      <c r="CB716" s="73"/>
      <c r="CC716" s="73"/>
      <c r="CD716" s="73"/>
      <c r="CE716" s="73"/>
      <c r="CF716" s="73"/>
      <c r="CG716" s="73"/>
      <c r="CH716" s="73"/>
      <c r="CI716" s="73"/>
      <c r="CJ716" s="73"/>
      <c r="CK716" s="73"/>
      <c r="CL716" s="73"/>
      <c r="CM716" s="73"/>
      <c r="CN716" s="73"/>
      <c r="CO716" s="73"/>
      <c r="CP716" s="73"/>
      <c r="CQ716" s="73"/>
      <c r="CR716" s="73"/>
      <c r="CS716" s="73"/>
      <c r="CT716" s="73"/>
      <c r="CU716" s="73"/>
      <c r="CV716" s="73"/>
      <c r="CW716" s="73"/>
      <c r="CX716" s="73"/>
      <c r="CY716" s="73"/>
      <c r="CZ716" s="73"/>
      <c r="DA716" s="73"/>
      <c r="DB716" s="73"/>
      <c r="DC716" s="73"/>
      <c r="DD716" s="73"/>
      <c r="DE716" s="73"/>
      <c r="DF716" s="73"/>
      <c r="DG716" s="73"/>
      <c r="DH716" s="73"/>
      <c r="DI716" s="73"/>
      <c r="DJ716" s="73"/>
      <c r="DK716" s="73"/>
      <c r="DL716" s="73"/>
      <c r="DM716" s="73"/>
      <c r="DN716" s="73"/>
      <c r="DO716" s="73"/>
      <c r="DP716" s="73"/>
      <c r="DQ716" s="73"/>
      <c r="DR716" s="73"/>
      <c r="DS716" s="73"/>
      <c r="DT716" s="73"/>
      <c r="DU716" s="73"/>
      <c r="DV716" s="73"/>
      <c r="DW716" s="73"/>
      <c r="DX716" s="73"/>
      <c r="DY716" s="73"/>
      <c r="DZ716" s="73"/>
      <c r="EA716" s="73"/>
      <c r="EB716" s="73"/>
      <c r="EC716" s="73"/>
      <c r="ED716" s="73"/>
      <c r="EE716" s="73"/>
      <c r="EF716" s="73"/>
      <c r="EG716" s="73"/>
      <c r="EH716" s="73"/>
      <c r="EI716" s="73"/>
      <c r="EJ716" s="73"/>
      <c r="EK716" s="73"/>
      <c r="EL716" s="73"/>
      <c r="EM716" s="73"/>
      <c r="EN716" s="73"/>
      <c r="EO716" s="73"/>
      <c r="EP716" s="73"/>
      <c r="EQ716" s="73"/>
      <c r="ER716" s="73"/>
      <c r="ES716" s="73"/>
      <c r="ET716" s="73"/>
      <c r="EU716" s="73"/>
      <c r="EV716" s="73"/>
      <c r="EW716" s="73"/>
      <c r="EX716" s="73"/>
      <c r="EY716" s="73"/>
      <c r="EZ716" s="73"/>
      <c r="FA716" s="73"/>
      <c r="FB716" s="73"/>
      <c r="FC716" s="73"/>
      <c r="FD716" s="73"/>
      <c r="FE716" s="73"/>
      <c r="FF716" s="73"/>
      <c r="FG716" s="73"/>
      <c r="FH716" s="73"/>
      <c r="FI716" s="73"/>
      <c r="FJ716" s="73"/>
      <c r="FK716" s="73"/>
      <c r="FL716" s="73"/>
      <c r="FM716" s="73"/>
      <c r="FN716" s="73"/>
      <c r="FO716" s="73"/>
      <c r="FP716" s="73"/>
      <c r="FQ716" s="73"/>
      <c r="FR716" s="73"/>
      <c r="FS716" s="73"/>
      <c r="FT716" s="73"/>
      <c r="FU716" s="73"/>
      <c r="FV716" s="73"/>
      <c r="FW716" s="73"/>
      <c r="FX716" s="73"/>
      <c r="FY716" s="73"/>
      <c r="FZ716" s="73"/>
      <c r="GA716" s="73"/>
      <c r="GB716" s="73"/>
      <c r="GC716" s="73"/>
      <c r="GD716" s="73"/>
      <c r="GE716" s="73"/>
      <c r="GF716" s="73"/>
      <c r="GG716" s="73"/>
      <c r="GH716" s="73"/>
      <c r="GI716" s="73"/>
      <c r="GJ716" s="73"/>
      <c r="GK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c r="JD716" s="73"/>
      <c r="JE716" s="73"/>
      <c r="JF716" s="73"/>
      <c r="JG716" s="73"/>
      <c r="JH716" s="73"/>
      <c r="JI716" s="73"/>
      <c r="JJ716" s="73"/>
      <c r="JK716" s="73"/>
      <c r="JL716" s="73"/>
      <c r="JM716" s="73"/>
      <c r="JN716" s="73"/>
      <c r="JO716" s="73"/>
      <c r="JP716" s="73"/>
      <c r="JQ716" s="73"/>
      <c r="JR716" s="73"/>
      <c r="JS716" s="73"/>
      <c r="JT716" s="73"/>
      <c r="JU716" s="73"/>
      <c r="JV716" s="73"/>
      <c r="JW716" s="73"/>
      <c r="JX716" s="73"/>
      <c r="JY716" s="73"/>
      <c r="JZ716" s="73"/>
      <c r="KA716" s="73"/>
      <c r="KB716" s="73"/>
      <c r="KC716" s="73"/>
      <c r="KD716" s="73"/>
      <c r="KE716" s="73"/>
      <c r="KF716" s="73"/>
      <c r="KG716" s="73"/>
    </row>
    <row r="717" spans="1:293" s="153" customFormat="1" x14ac:dyDescent="0.25">
      <c r="A717" s="233">
        <v>31</v>
      </c>
      <c r="B717" s="234" t="s">
        <v>1245</v>
      </c>
      <c r="C717" s="234"/>
      <c r="D717" s="235">
        <v>30096024</v>
      </c>
      <c r="E717" s="236" t="s">
        <v>831</v>
      </c>
      <c r="F717" s="244" t="s">
        <v>2469</v>
      </c>
      <c r="G717" s="238" t="s">
        <v>16</v>
      </c>
      <c r="H717" s="238" t="s">
        <v>3096</v>
      </c>
      <c r="I717" s="238" t="s">
        <v>156</v>
      </c>
      <c r="J717" s="236" t="s">
        <v>45</v>
      </c>
      <c r="K717" s="236"/>
      <c r="L717" s="239">
        <v>1451909000</v>
      </c>
      <c r="M717" s="239">
        <v>0</v>
      </c>
      <c r="N717" s="138">
        <v>275401000</v>
      </c>
      <c r="O717" s="138"/>
      <c r="P717" s="139">
        <v>0</v>
      </c>
      <c r="Q717" s="139">
        <v>0</v>
      </c>
      <c r="R717" s="139">
        <v>0</v>
      </c>
      <c r="S717" s="139">
        <v>0</v>
      </c>
      <c r="T717" s="139">
        <v>0</v>
      </c>
      <c r="U717" s="139">
        <v>0</v>
      </c>
      <c r="V717" s="139"/>
      <c r="W717" s="139"/>
      <c r="X717" s="139"/>
      <c r="Y717" s="140">
        <v>24587197</v>
      </c>
      <c r="Z717" s="140">
        <v>52484127</v>
      </c>
      <c r="AA717" s="140">
        <v>198312257</v>
      </c>
      <c r="AB717" s="139">
        <v>0</v>
      </c>
      <c r="AC717" s="139">
        <v>0</v>
      </c>
      <c r="AD717" s="139">
        <v>0</v>
      </c>
      <c r="AE717" s="141">
        <v>275383581</v>
      </c>
      <c r="AF717" s="141">
        <v>275383581</v>
      </c>
      <c r="AG717" s="139">
        <v>1176525419</v>
      </c>
      <c r="AH717" s="241">
        <v>0</v>
      </c>
      <c r="AI717" s="241"/>
      <c r="AJ717" s="242">
        <v>41365</v>
      </c>
      <c r="AK717" s="242">
        <v>42369</v>
      </c>
      <c r="AL717" s="236" t="s">
        <v>832</v>
      </c>
      <c r="AM717" s="236" t="s">
        <v>833</v>
      </c>
      <c r="AN717" s="243" t="s">
        <v>806</v>
      </c>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73"/>
      <c r="CA717" s="73"/>
      <c r="CB717" s="73"/>
      <c r="CC717" s="73"/>
      <c r="CD717" s="73"/>
      <c r="CE717" s="73"/>
      <c r="CF717" s="73"/>
      <c r="CG717" s="73"/>
      <c r="CH717" s="73"/>
      <c r="CI717" s="73"/>
      <c r="CJ717" s="73"/>
      <c r="CK717" s="73"/>
      <c r="CL717" s="73"/>
      <c r="CM717" s="73"/>
      <c r="CN717" s="73"/>
      <c r="CO717" s="73"/>
      <c r="CP717" s="73"/>
      <c r="CQ717" s="73"/>
      <c r="CR717" s="73"/>
      <c r="CS717" s="73"/>
      <c r="CT717" s="73"/>
      <c r="CU717" s="73"/>
      <c r="CV717" s="73"/>
      <c r="CW717" s="73"/>
      <c r="CX717" s="73"/>
      <c r="CY717" s="73"/>
      <c r="CZ717" s="73"/>
      <c r="DA717" s="73"/>
      <c r="DB717" s="73"/>
      <c r="DC717" s="73"/>
      <c r="DD717" s="73"/>
      <c r="DE717" s="73"/>
      <c r="DF717" s="73"/>
      <c r="DG717" s="73"/>
      <c r="DH717" s="73"/>
      <c r="DI717" s="73"/>
      <c r="DJ717" s="73"/>
      <c r="DK717" s="73"/>
      <c r="DL717" s="73"/>
      <c r="DM717" s="73"/>
      <c r="DN717" s="73"/>
      <c r="DO717" s="73"/>
      <c r="DP717" s="73"/>
      <c r="DQ717" s="73"/>
      <c r="DR717" s="73"/>
      <c r="DS717" s="73"/>
      <c r="DT717" s="73"/>
      <c r="DU717" s="73"/>
      <c r="DV717" s="73"/>
      <c r="DW717" s="73"/>
      <c r="DX717" s="73"/>
      <c r="DY717" s="73"/>
      <c r="DZ717" s="73"/>
      <c r="EA717" s="73"/>
      <c r="EB717" s="73"/>
      <c r="EC717" s="73"/>
      <c r="ED717" s="73"/>
      <c r="EE717" s="73"/>
      <c r="EF717" s="73"/>
      <c r="EG717" s="73"/>
      <c r="EH717" s="73"/>
      <c r="EI717" s="73"/>
      <c r="EJ717" s="73"/>
      <c r="EK717" s="73"/>
      <c r="EL717" s="73"/>
      <c r="EM717" s="73"/>
      <c r="EN717" s="73"/>
      <c r="EO717" s="73"/>
      <c r="EP717" s="73"/>
      <c r="EQ717" s="73"/>
      <c r="ER717" s="73"/>
      <c r="ES717" s="73"/>
      <c r="ET717" s="73"/>
      <c r="EU717" s="73"/>
      <c r="EV717" s="73"/>
      <c r="EW717" s="73"/>
      <c r="EX717" s="73"/>
      <c r="EY717" s="73"/>
      <c r="EZ717" s="73"/>
      <c r="FA717" s="73"/>
      <c r="FB717" s="73"/>
      <c r="FC717" s="73"/>
      <c r="FD717" s="73"/>
      <c r="FE717" s="73"/>
      <c r="FF717" s="73"/>
      <c r="FG717" s="73"/>
      <c r="FH717" s="73"/>
      <c r="FI717" s="73"/>
      <c r="FJ717" s="73"/>
      <c r="FK717" s="73"/>
      <c r="FL717" s="73"/>
      <c r="FM717" s="73"/>
      <c r="FN717" s="73"/>
      <c r="FO717" s="73"/>
      <c r="FP717" s="73"/>
      <c r="FQ717" s="73"/>
      <c r="FR717" s="73"/>
      <c r="FS717" s="73"/>
      <c r="FT717" s="73"/>
      <c r="FU717" s="73"/>
      <c r="FV717" s="73"/>
      <c r="FW717" s="73"/>
      <c r="FX717" s="73"/>
      <c r="FY717" s="73"/>
      <c r="FZ717" s="73"/>
      <c r="GA717" s="73"/>
      <c r="GB717" s="73"/>
      <c r="GC717" s="73"/>
      <c r="GD717" s="73"/>
      <c r="GE717" s="73"/>
      <c r="GF717" s="73"/>
      <c r="GG717" s="73"/>
      <c r="GH717" s="73"/>
      <c r="GI717" s="73"/>
      <c r="GJ717" s="73"/>
      <c r="GK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c r="JD717" s="73"/>
      <c r="JE717" s="73"/>
      <c r="JF717" s="73"/>
      <c r="JG717" s="73"/>
      <c r="JH717" s="73"/>
      <c r="JI717" s="73"/>
      <c r="JJ717" s="73"/>
      <c r="JK717" s="73"/>
      <c r="JL717" s="73"/>
      <c r="JM717" s="73"/>
      <c r="JN717" s="73"/>
      <c r="JO717" s="73"/>
      <c r="JP717" s="73"/>
      <c r="JQ717" s="73"/>
      <c r="JR717" s="73"/>
      <c r="JS717" s="73"/>
      <c r="JT717" s="73"/>
      <c r="JU717" s="73"/>
      <c r="JV717" s="73"/>
      <c r="JW717" s="73"/>
      <c r="JX717" s="73"/>
      <c r="JY717" s="73"/>
      <c r="JZ717" s="73"/>
      <c r="KA717" s="73"/>
      <c r="KB717" s="73"/>
      <c r="KC717" s="73"/>
      <c r="KD717" s="73"/>
      <c r="KE717" s="73"/>
      <c r="KF717" s="73"/>
      <c r="KG717" s="73"/>
    </row>
    <row r="718" spans="1:293" s="153" customFormat="1" x14ac:dyDescent="0.25">
      <c r="A718" s="233">
        <v>31</v>
      </c>
      <c r="B718" s="234" t="s">
        <v>1245</v>
      </c>
      <c r="C718" s="234"/>
      <c r="D718" s="235">
        <v>30096044</v>
      </c>
      <c r="E718" s="236" t="s">
        <v>1183</v>
      </c>
      <c r="F718" s="244" t="s">
        <v>2469</v>
      </c>
      <c r="G718" s="238" t="s">
        <v>16</v>
      </c>
      <c r="H718" s="238" t="s">
        <v>43</v>
      </c>
      <c r="I718" s="238" t="s">
        <v>643</v>
      </c>
      <c r="J718" s="236" t="s">
        <v>45</v>
      </c>
      <c r="K718" s="236"/>
      <c r="L718" s="239">
        <v>2491294000</v>
      </c>
      <c r="M718" s="239">
        <v>1354259848</v>
      </c>
      <c r="N718" s="138">
        <v>743031000</v>
      </c>
      <c r="O718" s="138"/>
      <c r="P718" s="139">
        <v>0</v>
      </c>
      <c r="Q718" s="139">
        <v>73616180</v>
      </c>
      <c r="R718" s="139">
        <v>135469769</v>
      </c>
      <c r="S718" s="139">
        <v>57380952</v>
      </c>
      <c r="T718" s="139">
        <v>53311539</v>
      </c>
      <c r="U718" s="139">
        <v>49493224</v>
      </c>
      <c r="V718" s="139">
        <v>39394893</v>
      </c>
      <c r="W718" s="139">
        <v>40539644</v>
      </c>
      <c r="X718" s="139">
        <v>39482412</v>
      </c>
      <c r="Y718" s="140">
        <v>60919260</v>
      </c>
      <c r="Z718" s="140">
        <v>28473338</v>
      </c>
      <c r="AA718" s="140">
        <v>164072854</v>
      </c>
      <c r="AB718" s="139">
        <v>209085949</v>
      </c>
      <c r="AC718" s="139">
        <v>160185715</v>
      </c>
      <c r="AD718" s="139">
        <v>119416949</v>
      </c>
      <c r="AE718" s="141">
        <v>253465452</v>
      </c>
      <c r="AF718" s="141">
        <v>742154065</v>
      </c>
      <c r="AG718" s="139">
        <v>394880087</v>
      </c>
      <c r="AH718" s="241">
        <v>0.82573046561531482</v>
      </c>
      <c r="AI718" s="241" t="s">
        <v>1423</v>
      </c>
      <c r="AJ718" s="242">
        <v>40861</v>
      </c>
      <c r="AK718" s="242">
        <v>42369</v>
      </c>
      <c r="AL718" s="236" t="s">
        <v>1184</v>
      </c>
      <c r="AM718" s="236" t="s">
        <v>1185</v>
      </c>
      <c r="AN718" s="243" t="s">
        <v>1179</v>
      </c>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c r="BU718" s="73"/>
      <c r="BV718" s="73"/>
      <c r="BW718" s="73"/>
      <c r="BX718" s="73"/>
      <c r="BY718" s="73"/>
      <c r="BZ718" s="73"/>
      <c r="CA718" s="73"/>
      <c r="CB718" s="73"/>
      <c r="CC718" s="73"/>
      <c r="CD718" s="73"/>
      <c r="CE718" s="73"/>
      <c r="CF718" s="73"/>
      <c r="CG718" s="73"/>
      <c r="CH718" s="73"/>
      <c r="CI718" s="73"/>
      <c r="CJ718" s="73"/>
      <c r="CK718" s="73"/>
      <c r="CL718" s="73"/>
      <c r="CM718" s="73"/>
      <c r="CN718" s="73"/>
      <c r="CO718" s="73"/>
      <c r="CP718" s="73"/>
      <c r="CQ718" s="73"/>
      <c r="CR718" s="73"/>
      <c r="CS718" s="73"/>
      <c r="CT718" s="73"/>
      <c r="CU718" s="73"/>
      <c r="CV718" s="73"/>
      <c r="CW718" s="73"/>
      <c r="CX718" s="73"/>
      <c r="CY718" s="73"/>
      <c r="CZ718" s="73"/>
      <c r="DA718" s="73"/>
      <c r="DB718" s="73"/>
      <c r="DC718" s="73"/>
      <c r="DD718" s="73"/>
      <c r="DE718" s="73"/>
      <c r="DF718" s="73"/>
      <c r="DG718" s="73"/>
      <c r="DH718" s="73"/>
      <c r="DI718" s="73"/>
      <c r="DJ718" s="73"/>
      <c r="DK718" s="73"/>
      <c r="DL718" s="73"/>
      <c r="DM718" s="73"/>
      <c r="DN718" s="73"/>
      <c r="DO718" s="73"/>
      <c r="DP718" s="73"/>
      <c r="DQ718" s="73"/>
      <c r="DR718" s="73"/>
      <c r="DS718" s="73"/>
      <c r="DT718" s="73"/>
      <c r="DU718" s="73"/>
      <c r="DV718" s="73"/>
      <c r="DW718" s="73"/>
      <c r="DX718" s="73"/>
      <c r="DY718" s="73"/>
      <c r="DZ718" s="73"/>
      <c r="EA718" s="73"/>
      <c r="EB718" s="73"/>
      <c r="EC718" s="73"/>
      <c r="ED718" s="73"/>
      <c r="EE718" s="73"/>
      <c r="EF718" s="73"/>
      <c r="EG718" s="73"/>
      <c r="EH718" s="73"/>
      <c r="EI718" s="73"/>
      <c r="EJ718" s="73"/>
      <c r="EK718" s="73"/>
      <c r="EL718" s="73"/>
      <c r="EM718" s="73"/>
      <c r="EN718" s="73"/>
      <c r="EO718" s="73"/>
      <c r="EP718" s="73"/>
      <c r="EQ718" s="73"/>
      <c r="ER718" s="73"/>
      <c r="ES718" s="73"/>
      <c r="ET718" s="73"/>
      <c r="EU718" s="73"/>
      <c r="EV718" s="73"/>
      <c r="EW718" s="73"/>
      <c r="EX718" s="73"/>
      <c r="EY718" s="73"/>
      <c r="EZ718" s="73"/>
      <c r="FA718" s="73"/>
      <c r="FB718" s="73"/>
      <c r="FC718" s="73"/>
      <c r="FD718" s="73"/>
      <c r="FE718" s="73"/>
      <c r="FF718" s="73"/>
      <c r="FG718" s="73"/>
      <c r="FH718" s="73"/>
      <c r="FI718" s="73"/>
      <c r="FJ718" s="73"/>
      <c r="FK718" s="73"/>
      <c r="FL718" s="73"/>
      <c r="FM718" s="73"/>
      <c r="FN718" s="73"/>
      <c r="FO718" s="73"/>
      <c r="FP718" s="73"/>
      <c r="FQ718" s="73"/>
      <c r="FR718" s="73"/>
      <c r="FS718" s="73"/>
      <c r="FT718" s="73"/>
      <c r="FU718" s="73"/>
      <c r="FV718" s="73"/>
      <c r="FW718" s="73"/>
      <c r="FX718" s="73"/>
      <c r="FY718" s="73"/>
      <c r="FZ718" s="73"/>
      <c r="GA718" s="73"/>
      <c r="GB718" s="73"/>
      <c r="GC718" s="73"/>
      <c r="GD718" s="73"/>
      <c r="GE718" s="73"/>
      <c r="GF718" s="73"/>
      <c r="GG718" s="73"/>
      <c r="GH718" s="73"/>
      <c r="GI718" s="73"/>
      <c r="GJ718" s="73"/>
      <c r="GK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c r="JD718" s="73"/>
      <c r="JE718" s="73"/>
      <c r="JF718" s="73"/>
      <c r="JG718" s="73"/>
      <c r="JH718" s="73"/>
      <c r="JI718" s="73"/>
      <c r="JJ718" s="73"/>
      <c r="JK718" s="73"/>
      <c r="JL718" s="73"/>
      <c r="JM718" s="73"/>
      <c r="JN718" s="73"/>
      <c r="JO718" s="73"/>
      <c r="JP718" s="73"/>
      <c r="JQ718" s="73"/>
      <c r="JR718" s="73"/>
      <c r="JS718" s="73"/>
      <c r="JT718" s="73"/>
      <c r="JU718" s="73"/>
      <c r="JV718" s="73"/>
      <c r="JW718" s="73"/>
      <c r="JX718" s="73"/>
      <c r="JY718" s="73"/>
      <c r="JZ718" s="73"/>
      <c r="KA718" s="73"/>
      <c r="KB718" s="73"/>
      <c r="KC718" s="73"/>
      <c r="KD718" s="73"/>
      <c r="KE718" s="73"/>
      <c r="KF718" s="73"/>
      <c r="KG718" s="73"/>
    </row>
    <row r="719" spans="1:293" s="153" customFormat="1" x14ac:dyDescent="0.25">
      <c r="A719" s="233">
        <v>31</v>
      </c>
      <c r="B719" s="234" t="s">
        <v>1245</v>
      </c>
      <c r="C719" s="234"/>
      <c r="D719" s="235">
        <v>30096102</v>
      </c>
      <c r="E719" s="236" t="s">
        <v>1142</v>
      </c>
      <c r="F719" s="244" t="s">
        <v>2469</v>
      </c>
      <c r="G719" s="238" t="s">
        <v>16</v>
      </c>
      <c r="H719" s="238" t="s">
        <v>170</v>
      </c>
      <c r="I719" s="238" t="s">
        <v>643</v>
      </c>
      <c r="J719" s="236" t="s">
        <v>45</v>
      </c>
      <c r="K719" s="236"/>
      <c r="L719" s="239">
        <v>414021000</v>
      </c>
      <c r="M719" s="239">
        <v>2160000</v>
      </c>
      <c r="N719" s="138">
        <v>2000</v>
      </c>
      <c r="O719" s="138"/>
      <c r="P719" s="139">
        <v>0</v>
      </c>
      <c r="Q719" s="139">
        <v>0</v>
      </c>
      <c r="R719" s="139">
        <v>0</v>
      </c>
      <c r="S719" s="139">
        <v>0</v>
      </c>
      <c r="T719" s="139">
        <v>0</v>
      </c>
      <c r="U719" s="139">
        <v>0</v>
      </c>
      <c r="V719" s="139"/>
      <c r="W719" s="139"/>
      <c r="X719" s="139"/>
      <c r="Y719" s="140">
        <v>0</v>
      </c>
      <c r="Z719" s="140">
        <v>0</v>
      </c>
      <c r="AA719" s="140">
        <v>0</v>
      </c>
      <c r="AB719" s="139">
        <v>0</v>
      </c>
      <c r="AC719" s="139">
        <v>0</v>
      </c>
      <c r="AD719" s="139">
        <v>0</v>
      </c>
      <c r="AE719" s="141">
        <v>0</v>
      </c>
      <c r="AF719" s="141">
        <v>0</v>
      </c>
      <c r="AG719" s="139">
        <v>411861000</v>
      </c>
      <c r="AH719" s="241">
        <v>5.2171266674878808E-3</v>
      </c>
      <c r="AI719" s="241"/>
      <c r="AJ719" s="253">
        <v>42246</v>
      </c>
      <c r="AK719" s="242">
        <v>42369</v>
      </c>
      <c r="AL719" s="236" t="s">
        <v>1143</v>
      </c>
      <c r="AM719" s="236" t="s">
        <v>1144</v>
      </c>
      <c r="AN719" s="243" t="s">
        <v>1132</v>
      </c>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c r="BU719" s="73"/>
      <c r="BV719" s="73"/>
      <c r="BW719" s="73"/>
      <c r="BX719" s="73"/>
      <c r="BY719" s="73"/>
      <c r="BZ719" s="73"/>
      <c r="CA719" s="73"/>
      <c r="CB719" s="73"/>
      <c r="CC719" s="73"/>
      <c r="CD719" s="73"/>
      <c r="CE719" s="73"/>
      <c r="CF719" s="73"/>
      <c r="CG719" s="73"/>
      <c r="CH719" s="73"/>
      <c r="CI719" s="73"/>
      <c r="CJ719" s="73"/>
      <c r="CK719" s="73"/>
      <c r="CL719" s="73"/>
      <c r="CM719" s="73"/>
      <c r="CN719" s="73"/>
      <c r="CO719" s="73"/>
      <c r="CP719" s="73"/>
      <c r="CQ719" s="73"/>
      <c r="CR719" s="73"/>
      <c r="CS719" s="73"/>
      <c r="CT719" s="73"/>
      <c r="CU719" s="73"/>
      <c r="CV719" s="73"/>
      <c r="CW719" s="73"/>
      <c r="CX719" s="73"/>
      <c r="CY719" s="73"/>
      <c r="CZ719" s="73"/>
      <c r="DA719" s="73"/>
      <c r="DB719" s="73"/>
      <c r="DC719" s="73"/>
      <c r="DD719" s="73"/>
      <c r="DE719" s="73"/>
      <c r="DF719" s="73"/>
      <c r="DG719" s="73"/>
      <c r="DH719" s="73"/>
      <c r="DI719" s="73"/>
      <c r="DJ719" s="73"/>
      <c r="DK719" s="73"/>
      <c r="DL719" s="73"/>
      <c r="DM719" s="73"/>
      <c r="DN719" s="73"/>
      <c r="DO719" s="73"/>
      <c r="DP719" s="73"/>
      <c r="DQ719" s="73"/>
      <c r="DR719" s="73"/>
      <c r="DS719" s="73"/>
      <c r="DT719" s="73"/>
      <c r="DU719" s="73"/>
      <c r="DV719" s="73"/>
      <c r="DW719" s="73"/>
      <c r="DX719" s="73"/>
      <c r="DY719" s="73"/>
      <c r="DZ719" s="73"/>
      <c r="EA719" s="73"/>
      <c r="EB719" s="73"/>
      <c r="EC719" s="73"/>
      <c r="ED719" s="73"/>
      <c r="EE719" s="73"/>
      <c r="EF719" s="73"/>
      <c r="EG719" s="73"/>
      <c r="EH719" s="73"/>
      <c r="EI719" s="73"/>
      <c r="EJ719" s="73"/>
      <c r="EK719" s="73"/>
      <c r="EL719" s="73"/>
      <c r="EM719" s="73"/>
      <c r="EN719" s="73"/>
      <c r="EO719" s="73"/>
      <c r="EP719" s="73"/>
      <c r="EQ719" s="73"/>
      <c r="ER719" s="73"/>
      <c r="ES719" s="73"/>
      <c r="ET719" s="73"/>
      <c r="EU719" s="73"/>
      <c r="EV719" s="73"/>
      <c r="EW719" s="73"/>
      <c r="EX719" s="73"/>
      <c r="EY719" s="73"/>
      <c r="EZ719" s="73"/>
      <c r="FA719" s="73"/>
      <c r="FB719" s="73"/>
      <c r="FC719" s="73"/>
      <c r="FD719" s="73"/>
      <c r="FE719" s="73"/>
      <c r="FF719" s="73"/>
      <c r="FG719" s="73"/>
      <c r="FH719" s="73"/>
      <c r="FI719" s="73"/>
      <c r="FJ719" s="73"/>
      <c r="FK719" s="73"/>
      <c r="FL719" s="73"/>
      <c r="FM719" s="73"/>
      <c r="FN719" s="73"/>
      <c r="FO719" s="73"/>
      <c r="FP719" s="73"/>
      <c r="FQ719" s="73"/>
      <c r="FR719" s="73"/>
      <c r="FS719" s="73"/>
      <c r="FT719" s="73"/>
      <c r="FU719" s="73"/>
      <c r="FV719" s="73"/>
      <c r="FW719" s="73"/>
      <c r="FX719" s="73"/>
      <c r="FY719" s="73"/>
      <c r="FZ719" s="73"/>
      <c r="GA719" s="73"/>
      <c r="GB719" s="73"/>
      <c r="GC719" s="73"/>
      <c r="GD719" s="73"/>
      <c r="GE719" s="73"/>
      <c r="GF719" s="73"/>
      <c r="GG719" s="73"/>
      <c r="GH719" s="73"/>
      <c r="GI719" s="73"/>
      <c r="GJ719" s="73"/>
      <c r="GK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c r="JD719" s="73"/>
      <c r="JE719" s="73"/>
      <c r="JF719" s="73"/>
      <c r="JG719" s="73"/>
      <c r="JH719" s="73"/>
      <c r="JI719" s="73"/>
      <c r="JJ719" s="73"/>
      <c r="JK719" s="73"/>
      <c r="JL719" s="73"/>
      <c r="JM719" s="73"/>
      <c r="JN719" s="73"/>
      <c r="JO719" s="73"/>
      <c r="JP719" s="73"/>
      <c r="JQ719" s="73"/>
      <c r="JR719" s="73"/>
      <c r="JS719" s="73"/>
      <c r="JT719" s="73"/>
      <c r="JU719" s="73"/>
      <c r="JV719" s="73"/>
      <c r="JW719" s="73"/>
      <c r="JX719" s="73"/>
      <c r="JY719" s="73"/>
      <c r="JZ719" s="73"/>
      <c r="KA719" s="73"/>
      <c r="KB719" s="73"/>
      <c r="KC719" s="73"/>
      <c r="KD719" s="73"/>
      <c r="KE719" s="73"/>
      <c r="KF719" s="73"/>
      <c r="KG719" s="73"/>
    </row>
    <row r="720" spans="1:293" s="153" customFormat="1" x14ac:dyDescent="0.25">
      <c r="A720" s="233">
        <v>31</v>
      </c>
      <c r="B720" s="234" t="s">
        <v>1245</v>
      </c>
      <c r="C720" s="234"/>
      <c r="D720" s="235">
        <v>30096109</v>
      </c>
      <c r="E720" s="236" t="s">
        <v>475</v>
      </c>
      <c r="F720" s="244" t="s">
        <v>2469</v>
      </c>
      <c r="G720" s="238" t="s">
        <v>16</v>
      </c>
      <c r="H720" s="238" t="s">
        <v>2966</v>
      </c>
      <c r="I720" s="238" t="s">
        <v>108</v>
      </c>
      <c r="J720" s="236" t="s">
        <v>45</v>
      </c>
      <c r="K720" s="236"/>
      <c r="L720" s="239">
        <v>2337722260</v>
      </c>
      <c r="M720" s="239">
        <v>2292719260</v>
      </c>
      <c r="N720" s="138">
        <v>1000</v>
      </c>
      <c r="O720" s="138"/>
      <c r="P720" s="139">
        <v>0</v>
      </c>
      <c r="Q720" s="139">
        <v>0</v>
      </c>
      <c r="R720" s="139">
        <v>0</v>
      </c>
      <c r="S720" s="139">
        <v>0</v>
      </c>
      <c r="T720" s="139">
        <v>0</v>
      </c>
      <c r="U720" s="139">
        <v>0</v>
      </c>
      <c r="V720" s="139"/>
      <c r="W720" s="139"/>
      <c r="X720" s="139"/>
      <c r="Y720" s="140">
        <v>0</v>
      </c>
      <c r="Z720" s="140">
        <v>0</v>
      </c>
      <c r="AA720" s="140">
        <v>0</v>
      </c>
      <c r="AB720" s="139">
        <v>0</v>
      </c>
      <c r="AC720" s="139">
        <v>0</v>
      </c>
      <c r="AD720" s="139">
        <v>0</v>
      </c>
      <c r="AE720" s="141">
        <v>0</v>
      </c>
      <c r="AF720" s="141">
        <v>0</v>
      </c>
      <c r="AG720" s="139">
        <v>45003000</v>
      </c>
      <c r="AH720" s="241">
        <v>0.98074921013071925</v>
      </c>
      <c r="AI720" s="241" t="s">
        <v>1423</v>
      </c>
      <c r="AJ720" s="242">
        <v>40564</v>
      </c>
      <c r="AK720" s="242">
        <v>42369</v>
      </c>
      <c r="AL720" s="236" t="s">
        <v>476</v>
      </c>
      <c r="AM720" s="236" t="s">
        <v>477</v>
      </c>
      <c r="AN720" s="243" t="s">
        <v>478</v>
      </c>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c r="BU720" s="73"/>
      <c r="BV720" s="73"/>
      <c r="BW720" s="73"/>
      <c r="BX720" s="73"/>
      <c r="BY720" s="73"/>
      <c r="BZ720" s="73"/>
      <c r="CA720" s="73"/>
      <c r="CB720" s="73"/>
      <c r="CC720" s="73"/>
      <c r="CD720" s="73"/>
      <c r="CE720" s="73"/>
      <c r="CF720" s="73"/>
      <c r="CG720" s="73"/>
      <c r="CH720" s="73"/>
      <c r="CI720" s="73"/>
      <c r="CJ720" s="73"/>
      <c r="CK720" s="73"/>
      <c r="CL720" s="73"/>
      <c r="CM720" s="73"/>
      <c r="CN720" s="73"/>
      <c r="CO720" s="73"/>
      <c r="CP720" s="73"/>
      <c r="CQ720" s="73"/>
      <c r="CR720" s="73"/>
      <c r="CS720" s="73"/>
      <c r="CT720" s="73"/>
      <c r="CU720" s="73"/>
      <c r="CV720" s="73"/>
      <c r="CW720" s="73"/>
      <c r="CX720" s="73"/>
      <c r="CY720" s="73"/>
      <c r="CZ720" s="73"/>
      <c r="DA720" s="73"/>
      <c r="DB720" s="73"/>
      <c r="DC720" s="73"/>
      <c r="DD720" s="73"/>
      <c r="DE720" s="73"/>
      <c r="DF720" s="73"/>
      <c r="DG720" s="73"/>
      <c r="DH720" s="73"/>
      <c r="DI720" s="73"/>
      <c r="DJ720" s="73"/>
      <c r="DK720" s="73"/>
      <c r="DL720" s="73"/>
      <c r="DM720" s="73"/>
      <c r="DN720" s="73"/>
      <c r="DO720" s="73"/>
      <c r="DP720" s="73"/>
      <c r="DQ720" s="73"/>
      <c r="DR720" s="73"/>
      <c r="DS720" s="73"/>
      <c r="DT720" s="73"/>
      <c r="DU720" s="73"/>
      <c r="DV720" s="73"/>
      <c r="DW720" s="73"/>
      <c r="DX720" s="73"/>
      <c r="DY720" s="73"/>
      <c r="DZ720" s="73"/>
      <c r="EA720" s="73"/>
      <c r="EB720" s="73"/>
      <c r="EC720" s="73"/>
      <c r="ED720" s="73"/>
      <c r="EE720" s="73"/>
      <c r="EF720" s="73"/>
      <c r="EG720" s="73"/>
      <c r="EH720" s="73"/>
      <c r="EI720" s="73"/>
      <c r="EJ720" s="73"/>
      <c r="EK720" s="73"/>
      <c r="EL720" s="73"/>
      <c r="EM720" s="73"/>
      <c r="EN720" s="73"/>
      <c r="EO720" s="73"/>
      <c r="EP720" s="73"/>
      <c r="EQ720" s="73"/>
      <c r="ER720" s="73"/>
      <c r="ES720" s="73"/>
      <c r="ET720" s="73"/>
      <c r="EU720" s="73"/>
      <c r="EV720" s="73"/>
      <c r="EW720" s="73"/>
      <c r="EX720" s="73"/>
      <c r="EY720" s="73"/>
      <c r="EZ720" s="73"/>
      <c r="FA720" s="73"/>
      <c r="FB720" s="73"/>
      <c r="FC720" s="73"/>
      <c r="FD720" s="73"/>
      <c r="FE720" s="73"/>
      <c r="FF720" s="73"/>
      <c r="FG720" s="73"/>
      <c r="FH720" s="73"/>
      <c r="FI720" s="73"/>
      <c r="FJ720" s="73"/>
      <c r="FK720" s="73"/>
      <c r="FL720" s="73"/>
      <c r="FM720" s="73"/>
      <c r="FN720" s="73"/>
      <c r="FO720" s="73"/>
      <c r="FP720" s="73"/>
      <c r="FQ720" s="73"/>
      <c r="FR720" s="73"/>
      <c r="FS720" s="73"/>
      <c r="FT720" s="73"/>
      <c r="FU720" s="73"/>
      <c r="FV720" s="73"/>
      <c r="FW720" s="73"/>
      <c r="FX720" s="73"/>
      <c r="FY720" s="73"/>
      <c r="FZ720" s="73"/>
      <c r="GA720" s="73"/>
      <c r="GB720" s="73"/>
      <c r="GC720" s="73"/>
      <c r="GD720" s="73"/>
      <c r="GE720" s="73"/>
      <c r="GF720" s="73"/>
      <c r="GG720" s="73"/>
      <c r="GH720" s="73"/>
      <c r="GI720" s="73"/>
      <c r="GJ720" s="73"/>
      <c r="GK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c r="JD720" s="73"/>
      <c r="JE720" s="73"/>
      <c r="JF720" s="73"/>
      <c r="JG720" s="73"/>
      <c r="JH720" s="73"/>
      <c r="JI720" s="73"/>
      <c r="JJ720" s="73"/>
      <c r="JK720" s="73"/>
      <c r="JL720" s="73"/>
      <c r="JM720" s="73"/>
      <c r="JN720" s="73"/>
      <c r="JO720" s="73"/>
      <c r="JP720" s="73"/>
      <c r="JQ720" s="73"/>
      <c r="JR720" s="73"/>
      <c r="JS720" s="73"/>
      <c r="JT720" s="73"/>
      <c r="JU720" s="73"/>
      <c r="JV720" s="73"/>
      <c r="JW720" s="73"/>
      <c r="JX720" s="73"/>
      <c r="JY720" s="73"/>
      <c r="JZ720" s="73"/>
      <c r="KA720" s="73"/>
      <c r="KB720" s="73"/>
      <c r="KC720" s="73"/>
      <c r="KD720" s="73"/>
      <c r="KE720" s="73"/>
      <c r="KF720" s="73"/>
      <c r="KG720" s="73"/>
    </row>
    <row r="721" spans="1:293" s="153" customFormat="1" x14ac:dyDescent="0.25">
      <c r="A721" s="233">
        <v>31</v>
      </c>
      <c r="B721" s="234" t="s">
        <v>1245</v>
      </c>
      <c r="C721" s="234"/>
      <c r="D721" s="235">
        <v>30096143</v>
      </c>
      <c r="E721" s="236" t="s">
        <v>836</v>
      </c>
      <c r="F721" s="244" t="s">
        <v>2469</v>
      </c>
      <c r="G721" s="238" t="s">
        <v>16</v>
      </c>
      <c r="H721" s="238" t="s">
        <v>144</v>
      </c>
      <c r="I721" s="238" t="s">
        <v>643</v>
      </c>
      <c r="J721" s="236" t="s">
        <v>45</v>
      </c>
      <c r="K721" s="236"/>
      <c r="L721" s="239">
        <v>559099000</v>
      </c>
      <c r="M721" s="239">
        <v>1200000</v>
      </c>
      <c r="N721" s="138">
        <v>415730000</v>
      </c>
      <c r="O721" s="138"/>
      <c r="P721" s="139">
        <v>0</v>
      </c>
      <c r="Q721" s="139">
        <v>0</v>
      </c>
      <c r="R721" s="139">
        <v>3600000</v>
      </c>
      <c r="S721" s="139">
        <v>1200000</v>
      </c>
      <c r="T721" s="139">
        <v>1200000</v>
      </c>
      <c r="U721" s="139">
        <v>67475017</v>
      </c>
      <c r="V721" s="139">
        <v>56535417</v>
      </c>
      <c r="W721" s="139">
        <v>12194907</v>
      </c>
      <c r="X721" s="139">
        <v>1200000</v>
      </c>
      <c r="Y721" s="140">
        <v>46234355</v>
      </c>
      <c r="Z721" s="140">
        <v>1200000</v>
      </c>
      <c r="AA721" s="140">
        <v>221154180</v>
      </c>
      <c r="AB721" s="139">
        <v>3600000</v>
      </c>
      <c r="AC721" s="139">
        <v>69875017</v>
      </c>
      <c r="AD721" s="139">
        <v>69930324</v>
      </c>
      <c r="AE721" s="141">
        <v>268588535</v>
      </c>
      <c r="AF721" s="141">
        <v>411993876</v>
      </c>
      <c r="AG721" s="139">
        <v>145905124</v>
      </c>
      <c r="AH721" s="241">
        <v>0.1335631381919839</v>
      </c>
      <c r="AI721" s="241" t="s">
        <v>1422</v>
      </c>
      <c r="AJ721" s="242">
        <v>41589</v>
      </c>
      <c r="AK721" s="242">
        <v>42369</v>
      </c>
      <c r="AL721" s="236" t="s">
        <v>837</v>
      </c>
      <c r="AM721" s="236" t="s">
        <v>838</v>
      </c>
      <c r="AN721" s="243" t="s">
        <v>835</v>
      </c>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c r="BU721" s="73"/>
      <c r="BV721" s="73"/>
      <c r="BW721" s="73"/>
      <c r="BX721" s="73"/>
      <c r="BY721" s="73"/>
      <c r="BZ721" s="73"/>
      <c r="CA721" s="73"/>
      <c r="CB721" s="73"/>
      <c r="CC721" s="73"/>
      <c r="CD721" s="73"/>
      <c r="CE721" s="73"/>
      <c r="CF721" s="73"/>
      <c r="CG721" s="73"/>
      <c r="CH721" s="73"/>
      <c r="CI721" s="73"/>
      <c r="CJ721" s="73"/>
      <c r="CK721" s="73"/>
      <c r="CL721" s="73"/>
      <c r="CM721" s="73"/>
      <c r="CN721" s="73"/>
      <c r="CO721" s="73"/>
      <c r="CP721" s="73"/>
      <c r="CQ721" s="73"/>
      <c r="CR721" s="73"/>
      <c r="CS721" s="73"/>
      <c r="CT721" s="73"/>
      <c r="CU721" s="73"/>
      <c r="CV721" s="73"/>
      <c r="CW721" s="73"/>
      <c r="CX721" s="73"/>
      <c r="CY721" s="73"/>
      <c r="CZ721" s="73"/>
      <c r="DA721" s="73"/>
      <c r="DB721" s="73"/>
      <c r="DC721" s="73"/>
      <c r="DD721" s="73"/>
      <c r="DE721" s="73"/>
      <c r="DF721" s="73"/>
      <c r="DG721" s="73"/>
      <c r="DH721" s="73"/>
      <c r="DI721" s="73"/>
      <c r="DJ721" s="73"/>
      <c r="DK721" s="73"/>
      <c r="DL721" s="73"/>
      <c r="DM721" s="73"/>
      <c r="DN721" s="73"/>
      <c r="DO721" s="73"/>
      <c r="DP721" s="73"/>
      <c r="DQ721" s="73"/>
      <c r="DR721" s="73"/>
      <c r="DS721" s="73"/>
      <c r="DT721" s="73"/>
      <c r="DU721" s="73"/>
      <c r="DV721" s="73"/>
      <c r="DW721" s="73"/>
      <c r="DX721" s="73"/>
      <c r="DY721" s="73"/>
      <c r="DZ721" s="73"/>
      <c r="EA721" s="73"/>
      <c r="EB721" s="73"/>
      <c r="EC721" s="73"/>
      <c r="ED721" s="73"/>
      <c r="EE721" s="73"/>
      <c r="EF721" s="73"/>
      <c r="EG721" s="73"/>
      <c r="EH721" s="73"/>
      <c r="EI721" s="73"/>
      <c r="EJ721" s="73"/>
      <c r="EK721" s="73"/>
      <c r="EL721" s="73"/>
      <c r="EM721" s="73"/>
      <c r="EN721" s="73"/>
      <c r="EO721" s="73"/>
      <c r="EP721" s="73"/>
      <c r="EQ721" s="73"/>
      <c r="ER721" s="73"/>
      <c r="ES721" s="73"/>
      <c r="ET721" s="73"/>
      <c r="EU721" s="73"/>
      <c r="EV721" s="73"/>
      <c r="EW721" s="73"/>
      <c r="EX721" s="73"/>
      <c r="EY721" s="73"/>
      <c r="EZ721" s="73"/>
      <c r="FA721" s="73"/>
      <c r="FB721" s="73"/>
      <c r="FC721" s="73"/>
      <c r="FD721" s="73"/>
      <c r="FE721" s="73"/>
      <c r="FF721" s="73"/>
      <c r="FG721" s="73"/>
      <c r="FH721" s="73"/>
      <c r="FI721" s="73"/>
      <c r="FJ721" s="73"/>
      <c r="FK721" s="73"/>
      <c r="FL721" s="73"/>
      <c r="FM721" s="73"/>
      <c r="FN721" s="73"/>
      <c r="FO721" s="73"/>
      <c r="FP721" s="73"/>
      <c r="FQ721" s="73"/>
      <c r="FR721" s="73"/>
      <c r="FS721" s="73"/>
      <c r="FT721" s="73"/>
      <c r="FU721" s="73"/>
      <c r="FV721" s="73"/>
      <c r="FW721" s="73"/>
      <c r="FX721" s="73"/>
      <c r="FY721" s="73"/>
      <c r="FZ721" s="73"/>
      <c r="GA721" s="73"/>
      <c r="GB721" s="73"/>
      <c r="GC721" s="73"/>
      <c r="GD721" s="73"/>
      <c r="GE721" s="73"/>
      <c r="GF721" s="73"/>
      <c r="GG721" s="73"/>
      <c r="GH721" s="73"/>
      <c r="GI721" s="73"/>
      <c r="GJ721" s="73"/>
      <c r="GK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c r="JD721" s="73"/>
      <c r="JE721" s="73"/>
      <c r="JF721" s="73"/>
      <c r="JG721" s="73"/>
      <c r="JH721" s="73"/>
      <c r="JI721" s="73"/>
      <c r="JJ721" s="73"/>
      <c r="JK721" s="73"/>
      <c r="JL721" s="73"/>
      <c r="JM721" s="73"/>
      <c r="JN721" s="73"/>
      <c r="JO721" s="73"/>
      <c r="JP721" s="73"/>
      <c r="JQ721" s="73"/>
      <c r="JR721" s="73"/>
      <c r="JS721" s="73"/>
      <c r="JT721" s="73"/>
      <c r="JU721" s="73"/>
      <c r="JV721" s="73"/>
      <c r="JW721" s="73"/>
      <c r="JX721" s="73"/>
      <c r="JY721" s="73"/>
      <c r="JZ721" s="73"/>
      <c r="KA721" s="73"/>
      <c r="KB721" s="73"/>
      <c r="KC721" s="73"/>
      <c r="KD721" s="73"/>
      <c r="KE721" s="73"/>
      <c r="KF721" s="73"/>
      <c r="KG721" s="73"/>
    </row>
    <row r="722" spans="1:293" s="153" customFormat="1" x14ac:dyDescent="0.25">
      <c r="A722" s="233">
        <v>31</v>
      </c>
      <c r="B722" s="234" t="s">
        <v>1245</v>
      </c>
      <c r="C722" s="234"/>
      <c r="D722" s="235">
        <v>30096168</v>
      </c>
      <c r="E722" s="236" t="s">
        <v>1194</v>
      </c>
      <c r="F722" s="244" t="s">
        <v>2469</v>
      </c>
      <c r="G722" s="238" t="s">
        <v>16</v>
      </c>
      <c r="H722" s="238" t="s">
        <v>43</v>
      </c>
      <c r="I722" s="238" t="s">
        <v>12</v>
      </c>
      <c r="J722" s="236" t="s">
        <v>45</v>
      </c>
      <c r="K722" s="236"/>
      <c r="L722" s="239">
        <v>168357000</v>
      </c>
      <c r="M722" s="239">
        <v>0</v>
      </c>
      <c r="N722" s="138"/>
      <c r="O722" s="138"/>
      <c r="P722" s="139"/>
      <c r="Q722" s="139"/>
      <c r="R722" s="139"/>
      <c r="S722" s="139"/>
      <c r="T722" s="139"/>
      <c r="U722" s="139"/>
      <c r="V722" s="139"/>
      <c r="W722" s="139"/>
      <c r="X722" s="139"/>
      <c r="Y722" s="140"/>
      <c r="Z722" s="140"/>
      <c r="AA722" s="140"/>
      <c r="AB722" s="139">
        <v>0</v>
      </c>
      <c r="AC722" s="139">
        <v>0</v>
      </c>
      <c r="AD722" s="139">
        <v>0</v>
      </c>
      <c r="AE722" s="141">
        <v>0</v>
      </c>
      <c r="AF722" s="141">
        <v>0</v>
      </c>
      <c r="AG722" s="139">
        <v>168357000</v>
      </c>
      <c r="AH722" s="241">
        <v>0</v>
      </c>
      <c r="AI722" s="241"/>
      <c r="AJ722" s="242">
        <v>42003</v>
      </c>
      <c r="AK722" s="242">
        <v>42368</v>
      </c>
      <c r="AL722" s="236" t="s">
        <v>1195</v>
      </c>
      <c r="AM722" s="236" t="s">
        <v>1196</v>
      </c>
      <c r="AN722" s="243" t="s">
        <v>1179</v>
      </c>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c r="CA722" s="73"/>
      <c r="CB722" s="73"/>
      <c r="CC722" s="73"/>
      <c r="CD722" s="73"/>
      <c r="CE722" s="73"/>
      <c r="CF722" s="73"/>
      <c r="CG722" s="73"/>
      <c r="CH722" s="73"/>
      <c r="CI722" s="73"/>
      <c r="CJ722" s="73"/>
      <c r="CK722" s="73"/>
      <c r="CL722" s="73"/>
      <c r="CM722" s="73"/>
      <c r="CN722" s="73"/>
      <c r="CO722" s="73"/>
      <c r="CP722" s="73"/>
      <c r="CQ722" s="73"/>
      <c r="CR722" s="73"/>
      <c r="CS722" s="73"/>
      <c r="CT722" s="73"/>
      <c r="CU722" s="73"/>
      <c r="CV722" s="73"/>
      <c r="CW722" s="73"/>
      <c r="CX722" s="73"/>
      <c r="CY722" s="73"/>
      <c r="CZ722" s="73"/>
      <c r="DA722" s="73"/>
      <c r="DB722" s="73"/>
      <c r="DC722" s="73"/>
      <c r="DD722" s="73"/>
      <c r="DE722" s="73"/>
      <c r="DF722" s="73"/>
      <c r="DG722" s="73"/>
      <c r="DH722" s="73"/>
      <c r="DI722" s="73"/>
      <c r="DJ722" s="73"/>
      <c r="DK722" s="73"/>
      <c r="DL722" s="73"/>
      <c r="DM722" s="73"/>
      <c r="DN722" s="73"/>
      <c r="DO722" s="73"/>
      <c r="DP722" s="73"/>
      <c r="DQ722" s="73"/>
      <c r="DR722" s="73"/>
      <c r="DS722" s="73"/>
      <c r="DT722" s="73"/>
      <c r="DU722" s="73"/>
      <c r="DV722" s="73"/>
      <c r="DW722" s="73"/>
      <c r="DX722" s="73"/>
      <c r="DY722" s="73"/>
      <c r="DZ722" s="73"/>
      <c r="EA722" s="73"/>
      <c r="EB722" s="73"/>
      <c r="EC722" s="73"/>
      <c r="ED722" s="73"/>
      <c r="EE722" s="73"/>
      <c r="EF722" s="73"/>
      <c r="EG722" s="73"/>
      <c r="EH722" s="73"/>
      <c r="EI722" s="73"/>
      <c r="EJ722" s="73"/>
      <c r="EK722" s="73"/>
      <c r="EL722" s="73"/>
      <c r="EM722" s="73"/>
      <c r="EN722" s="73"/>
      <c r="EO722" s="73"/>
      <c r="EP722" s="73"/>
      <c r="EQ722" s="73"/>
      <c r="ER722" s="73"/>
      <c r="ES722" s="73"/>
      <c r="ET722" s="73"/>
      <c r="EU722" s="73"/>
      <c r="EV722" s="73"/>
      <c r="EW722" s="73"/>
      <c r="EX722" s="73"/>
      <c r="EY722" s="73"/>
      <c r="EZ722" s="73"/>
      <c r="FA722" s="73"/>
      <c r="FB722" s="73"/>
      <c r="FC722" s="73"/>
      <c r="FD722" s="73"/>
      <c r="FE722" s="73"/>
      <c r="FF722" s="73"/>
      <c r="FG722" s="73"/>
      <c r="FH722" s="73"/>
      <c r="FI722" s="73"/>
      <c r="FJ722" s="73"/>
      <c r="FK722" s="73"/>
      <c r="FL722" s="73"/>
      <c r="FM722" s="73"/>
      <c r="FN722" s="73"/>
      <c r="FO722" s="73"/>
      <c r="FP722" s="73"/>
      <c r="FQ722" s="73"/>
      <c r="FR722" s="73"/>
      <c r="FS722" s="73"/>
      <c r="FT722" s="73"/>
      <c r="FU722" s="73"/>
      <c r="FV722" s="73"/>
      <c r="FW722" s="73"/>
      <c r="FX722" s="73"/>
      <c r="FY722" s="73"/>
      <c r="FZ722" s="73"/>
      <c r="GA722" s="73"/>
      <c r="GB722" s="73"/>
      <c r="GC722" s="73"/>
      <c r="GD722" s="73"/>
      <c r="GE722" s="73"/>
      <c r="GF722" s="73"/>
      <c r="GG722" s="73"/>
      <c r="GH722" s="73"/>
      <c r="GI722" s="73"/>
      <c r="GJ722" s="73"/>
      <c r="GK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c r="JD722" s="73"/>
      <c r="JE722" s="73"/>
      <c r="JF722" s="73"/>
      <c r="JG722" s="73"/>
      <c r="JH722" s="73"/>
      <c r="JI722" s="73"/>
      <c r="JJ722" s="73"/>
      <c r="JK722" s="73"/>
      <c r="JL722" s="73"/>
      <c r="JM722" s="73"/>
      <c r="JN722" s="73"/>
      <c r="JO722" s="73"/>
      <c r="JP722" s="73"/>
      <c r="JQ722" s="73"/>
      <c r="JR722" s="73"/>
      <c r="JS722" s="73"/>
      <c r="JT722" s="73"/>
      <c r="JU722" s="73"/>
      <c r="JV722" s="73"/>
      <c r="JW722" s="73"/>
      <c r="JX722" s="73"/>
      <c r="JY722" s="73"/>
      <c r="JZ722" s="73"/>
      <c r="KA722" s="73"/>
      <c r="KB722" s="73"/>
      <c r="KC722" s="73"/>
      <c r="KD722" s="73"/>
      <c r="KE722" s="73"/>
      <c r="KF722" s="73"/>
      <c r="KG722" s="73"/>
    </row>
    <row r="723" spans="1:293" s="153" customFormat="1" x14ac:dyDescent="0.25">
      <c r="A723" s="233">
        <v>31</v>
      </c>
      <c r="B723" s="234" t="s">
        <v>1245</v>
      </c>
      <c r="C723" s="234"/>
      <c r="D723" s="235">
        <v>30096194</v>
      </c>
      <c r="E723" s="236" t="s">
        <v>1163</v>
      </c>
      <c r="F723" s="244" t="s">
        <v>2469</v>
      </c>
      <c r="G723" s="238" t="s">
        <v>16</v>
      </c>
      <c r="H723" s="238" t="s">
        <v>256</v>
      </c>
      <c r="I723" s="238" t="s">
        <v>12</v>
      </c>
      <c r="J723" s="236" t="s">
        <v>45</v>
      </c>
      <c r="K723" s="236"/>
      <c r="L723" s="239">
        <v>442792000</v>
      </c>
      <c r="M723" s="239">
        <v>0</v>
      </c>
      <c r="N723" s="138"/>
      <c r="O723" s="138"/>
      <c r="P723" s="139"/>
      <c r="Q723" s="139"/>
      <c r="R723" s="139"/>
      <c r="S723" s="139"/>
      <c r="T723" s="139"/>
      <c r="U723" s="139"/>
      <c r="V723" s="139"/>
      <c r="W723" s="139"/>
      <c r="X723" s="139"/>
      <c r="Y723" s="140"/>
      <c r="Z723" s="140"/>
      <c r="AA723" s="140"/>
      <c r="AB723" s="139">
        <v>0</v>
      </c>
      <c r="AC723" s="139">
        <v>0</v>
      </c>
      <c r="AD723" s="139">
        <v>0</v>
      </c>
      <c r="AE723" s="141">
        <v>0</v>
      </c>
      <c r="AF723" s="141">
        <v>0</v>
      </c>
      <c r="AG723" s="139">
        <v>442792000</v>
      </c>
      <c r="AH723" s="241">
        <v>0</v>
      </c>
      <c r="AI723" s="241"/>
      <c r="AJ723" s="242">
        <v>42003</v>
      </c>
      <c r="AK723" s="242">
        <v>42368</v>
      </c>
      <c r="AL723" s="236" t="s">
        <v>1164</v>
      </c>
      <c r="AM723" s="236" t="s">
        <v>1165</v>
      </c>
      <c r="AN723" s="243" t="s">
        <v>1166</v>
      </c>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c r="BU723" s="73"/>
      <c r="BV723" s="73"/>
      <c r="BW723" s="73"/>
      <c r="BX723" s="73"/>
      <c r="BY723" s="73"/>
      <c r="BZ723" s="73"/>
      <c r="CA723" s="73"/>
      <c r="CB723" s="73"/>
      <c r="CC723" s="73"/>
      <c r="CD723" s="73"/>
      <c r="CE723" s="73"/>
      <c r="CF723" s="73"/>
      <c r="CG723" s="73"/>
      <c r="CH723" s="73"/>
      <c r="CI723" s="73"/>
      <c r="CJ723" s="73"/>
      <c r="CK723" s="73"/>
      <c r="CL723" s="73"/>
      <c r="CM723" s="73"/>
      <c r="CN723" s="73"/>
      <c r="CO723" s="73"/>
      <c r="CP723" s="73"/>
      <c r="CQ723" s="73"/>
      <c r="CR723" s="73"/>
      <c r="CS723" s="73"/>
      <c r="CT723" s="73"/>
      <c r="CU723" s="73"/>
      <c r="CV723" s="73"/>
      <c r="CW723" s="73"/>
      <c r="CX723" s="73"/>
      <c r="CY723" s="73"/>
      <c r="CZ723" s="73"/>
      <c r="DA723" s="73"/>
      <c r="DB723" s="73"/>
      <c r="DC723" s="73"/>
      <c r="DD723" s="73"/>
      <c r="DE723" s="73"/>
      <c r="DF723" s="73"/>
      <c r="DG723" s="73"/>
      <c r="DH723" s="73"/>
      <c r="DI723" s="73"/>
      <c r="DJ723" s="73"/>
      <c r="DK723" s="73"/>
      <c r="DL723" s="73"/>
      <c r="DM723" s="73"/>
      <c r="DN723" s="73"/>
      <c r="DO723" s="73"/>
      <c r="DP723" s="73"/>
      <c r="DQ723" s="73"/>
      <c r="DR723" s="73"/>
      <c r="DS723" s="73"/>
      <c r="DT723" s="73"/>
      <c r="DU723" s="73"/>
      <c r="DV723" s="73"/>
      <c r="DW723" s="73"/>
      <c r="DX723" s="73"/>
      <c r="DY723" s="73"/>
      <c r="DZ723" s="73"/>
      <c r="EA723" s="73"/>
      <c r="EB723" s="73"/>
      <c r="EC723" s="73"/>
      <c r="ED723" s="73"/>
      <c r="EE723" s="73"/>
      <c r="EF723" s="73"/>
      <c r="EG723" s="73"/>
      <c r="EH723" s="73"/>
      <c r="EI723" s="73"/>
      <c r="EJ723" s="73"/>
      <c r="EK723" s="73"/>
      <c r="EL723" s="73"/>
      <c r="EM723" s="73"/>
      <c r="EN723" s="73"/>
      <c r="EO723" s="73"/>
      <c r="EP723" s="73"/>
      <c r="EQ723" s="73"/>
      <c r="ER723" s="73"/>
      <c r="ES723" s="73"/>
      <c r="ET723" s="73"/>
      <c r="EU723" s="73"/>
      <c r="EV723" s="73"/>
      <c r="EW723" s="73"/>
      <c r="EX723" s="73"/>
      <c r="EY723" s="73"/>
      <c r="EZ723" s="73"/>
      <c r="FA723" s="73"/>
      <c r="FB723" s="73"/>
      <c r="FC723" s="73"/>
      <c r="FD723" s="73"/>
      <c r="FE723" s="73"/>
      <c r="FF723" s="73"/>
      <c r="FG723" s="73"/>
      <c r="FH723" s="73"/>
      <c r="FI723" s="73"/>
      <c r="FJ723" s="73"/>
      <c r="FK723" s="73"/>
      <c r="FL723" s="73"/>
      <c r="FM723" s="73"/>
      <c r="FN723" s="73"/>
      <c r="FO723" s="73"/>
      <c r="FP723" s="73"/>
      <c r="FQ723" s="73"/>
      <c r="FR723" s="73"/>
      <c r="FS723" s="73"/>
      <c r="FT723" s="73"/>
      <c r="FU723" s="73"/>
      <c r="FV723" s="73"/>
      <c r="FW723" s="73"/>
      <c r="FX723" s="73"/>
      <c r="FY723" s="73"/>
      <c r="FZ723" s="73"/>
      <c r="GA723" s="73"/>
      <c r="GB723" s="73"/>
      <c r="GC723" s="73"/>
      <c r="GD723" s="73"/>
      <c r="GE723" s="73"/>
      <c r="GF723" s="73"/>
      <c r="GG723" s="73"/>
      <c r="GH723" s="73"/>
      <c r="GI723" s="73"/>
      <c r="GJ723" s="73"/>
      <c r="GK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c r="JD723" s="73"/>
      <c r="JE723" s="73"/>
      <c r="JF723" s="73"/>
      <c r="JG723" s="73"/>
      <c r="JH723" s="73"/>
      <c r="JI723" s="73"/>
      <c r="JJ723" s="73"/>
      <c r="JK723" s="73"/>
      <c r="JL723" s="73"/>
      <c r="JM723" s="73"/>
      <c r="JN723" s="73"/>
      <c r="JO723" s="73"/>
      <c r="JP723" s="73"/>
      <c r="JQ723" s="73"/>
      <c r="JR723" s="73"/>
      <c r="JS723" s="73"/>
      <c r="JT723" s="73"/>
      <c r="JU723" s="73"/>
      <c r="JV723" s="73"/>
      <c r="JW723" s="73"/>
      <c r="JX723" s="73"/>
      <c r="JY723" s="73"/>
      <c r="JZ723" s="73"/>
      <c r="KA723" s="73"/>
      <c r="KB723" s="73"/>
      <c r="KC723" s="73"/>
      <c r="KD723" s="73"/>
      <c r="KE723" s="73"/>
      <c r="KF723" s="73"/>
      <c r="KG723" s="73"/>
    </row>
    <row r="724" spans="1:293" s="153" customFormat="1" x14ac:dyDescent="0.25">
      <c r="A724" s="233">
        <v>31</v>
      </c>
      <c r="B724" s="234" t="s">
        <v>1245</v>
      </c>
      <c r="C724" s="234"/>
      <c r="D724" s="235">
        <v>30096196</v>
      </c>
      <c r="E724" s="236" t="s">
        <v>1030</v>
      </c>
      <c r="F724" s="244" t="s">
        <v>2469</v>
      </c>
      <c r="G724" s="238" t="s">
        <v>16</v>
      </c>
      <c r="H724" s="238" t="s">
        <v>124</v>
      </c>
      <c r="I724" s="238" t="s">
        <v>643</v>
      </c>
      <c r="J724" s="236" t="s">
        <v>45</v>
      </c>
      <c r="K724" s="236"/>
      <c r="L724" s="239">
        <v>679645000</v>
      </c>
      <c r="M724" s="239">
        <v>358460720</v>
      </c>
      <c r="N724" s="138">
        <v>3000</v>
      </c>
      <c r="O724" s="138"/>
      <c r="P724" s="139">
        <v>0</v>
      </c>
      <c r="Q724" s="139">
        <v>0</v>
      </c>
      <c r="R724" s="139">
        <v>0</v>
      </c>
      <c r="S724" s="139">
        <v>0</v>
      </c>
      <c r="T724" s="139">
        <v>0</v>
      </c>
      <c r="U724" s="139">
        <v>0</v>
      </c>
      <c r="V724" s="139"/>
      <c r="W724" s="139"/>
      <c r="X724" s="139"/>
      <c r="Y724" s="140">
        <v>0</v>
      </c>
      <c r="Z724" s="140">
        <v>0</v>
      </c>
      <c r="AA724" s="140">
        <v>0</v>
      </c>
      <c r="AB724" s="139">
        <v>0</v>
      </c>
      <c r="AC724" s="139">
        <v>0</v>
      </c>
      <c r="AD724" s="139">
        <v>0</v>
      </c>
      <c r="AE724" s="141">
        <v>0</v>
      </c>
      <c r="AF724" s="141">
        <v>0</v>
      </c>
      <c r="AG724" s="139">
        <v>321184280</v>
      </c>
      <c r="AH724" s="241">
        <v>0.52742346372003035</v>
      </c>
      <c r="AI724" s="241" t="s">
        <v>1423</v>
      </c>
      <c r="AJ724" s="242">
        <v>41079</v>
      </c>
      <c r="AK724" s="242">
        <v>42369</v>
      </c>
      <c r="AL724" s="236" t="s">
        <v>1031</v>
      </c>
      <c r="AM724" s="236" t="s">
        <v>1032</v>
      </c>
      <c r="AN724" s="243" t="s">
        <v>1026</v>
      </c>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c r="CA724" s="73"/>
      <c r="CB724" s="73"/>
      <c r="CC724" s="73"/>
      <c r="CD724" s="73"/>
      <c r="CE724" s="73"/>
      <c r="CF724" s="73"/>
      <c r="CG724" s="73"/>
      <c r="CH724" s="73"/>
      <c r="CI724" s="73"/>
      <c r="CJ724" s="73"/>
      <c r="CK724" s="73"/>
      <c r="CL724" s="73"/>
      <c r="CM724" s="73"/>
      <c r="CN724" s="73"/>
      <c r="CO724" s="73"/>
      <c r="CP724" s="73"/>
      <c r="CQ724" s="73"/>
      <c r="CR724" s="73"/>
      <c r="CS724" s="73"/>
      <c r="CT724" s="73"/>
      <c r="CU724" s="73"/>
      <c r="CV724" s="73"/>
      <c r="CW724" s="73"/>
      <c r="CX724" s="73"/>
      <c r="CY724" s="73"/>
      <c r="CZ724" s="73"/>
      <c r="DA724" s="73"/>
      <c r="DB724" s="73"/>
      <c r="DC724" s="73"/>
      <c r="DD724" s="73"/>
      <c r="DE724" s="73"/>
      <c r="DF724" s="73"/>
      <c r="DG724" s="73"/>
      <c r="DH724" s="73"/>
      <c r="DI724" s="73"/>
      <c r="DJ724" s="73"/>
      <c r="DK724" s="73"/>
      <c r="DL724" s="73"/>
      <c r="DM724" s="73"/>
      <c r="DN724" s="73"/>
      <c r="DO724" s="73"/>
      <c r="DP724" s="73"/>
      <c r="DQ724" s="73"/>
      <c r="DR724" s="73"/>
      <c r="DS724" s="73"/>
      <c r="DT724" s="73"/>
      <c r="DU724" s="73"/>
      <c r="DV724" s="73"/>
      <c r="DW724" s="73"/>
      <c r="DX724" s="73"/>
      <c r="DY724" s="73"/>
      <c r="DZ724" s="73"/>
      <c r="EA724" s="73"/>
      <c r="EB724" s="73"/>
      <c r="EC724" s="73"/>
      <c r="ED724" s="73"/>
      <c r="EE724" s="73"/>
      <c r="EF724" s="73"/>
      <c r="EG724" s="73"/>
      <c r="EH724" s="73"/>
      <c r="EI724" s="73"/>
      <c r="EJ724" s="73"/>
      <c r="EK724" s="73"/>
      <c r="EL724" s="73"/>
      <c r="EM724" s="73"/>
      <c r="EN724" s="73"/>
      <c r="EO724" s="73"/>
      <c r="EP724" s="73"/>
      <c r="EQ724" s="73"/>
      <c r="ER724" s="73"/>
      <c r="ES724" s="73"/>
      <c r="ET724" s="73"/>
      <c r="EU724" s="73"/>
      <c r="EV724" s="73"/>
      <c r="EW724" s="73"/>
      <c r="EX724" s="73"/>
      <c r="EY724" s="73"/>
      <c r="EZ724" s="73"/>
      <c r="FA724" s="73"/>
      <c r="FB724" s="73"/>
      <c r="FC724" s="73"/>
      <c r="FD724" s="73"/>
      <c r="FE724" s="73"/>
      <c r="FF724" s="73"/>
      <c r="FG724" s="73"/>
      <c r="FH724" s="73"/>
      <c r="FI724" s="73"/>
      <c r="FJ724" s="73"/>
      <c r="FK724" s="73"/>
      <c r="FL724" s="73"/>
      <c r="FM724" s="73"/>
      <c r="FN724" s="73"/>
      <c r="FO724" s="73"/>
      <c r="FP724" s="73"/>
      <c r="FQ724" s="73"/>
      <c r="FR724" s="73"/>
      <c r="FS724" s="73"/>
      <c r="FT724" s="73"/>
      <c r="FU724" s="73"/>
      <c r="FV724" s="73"/>
      <c r="FW724" s="73"/>
      <c r="FX724" s="73"/>
      <c r="FY724" s="73"/>
      <c r="FZ724" s="73"/>
      <c r="GA724" s="73"/>
      <c r="GB724" s="73"/>
      <c r="GC724" s="73"/>
      <c r="GD724" s="73"/>
      <c r="GE724" s="73"/>
      <c r="GF724" s="73"/>
      <c r="GG724" s="73"/>
      <c r="GH724" s="73"/>
      <c r="GI724" s="73"/>
      <c r="GJ724" s="73"/>
      <c r="GK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c r="JD724" s="73"/>
      <c r="JE724" s="73"/>
      <c r="JF724" s="73"/>
      <c r="JG724" s="73"/>
      <c r="JH724" s="73"/>
      <c r="JI724" s="73"/>
      <c r="JJ724" s="73"/>
      <c r="JK724" s="73"/>
      <c r="JL724" s="73"/>
      <c r="JM724" s="73"/>
      <c r="JN724" s="73"/>
      <c r="JO724" s="73"/>
      <c r="JP724" s="73"/>
      <c r="JQ724" s="73"/>
      <c r="JR724" s="73"/>
      <c r="JS724" s="73"/>
      <c r="JT724" s="73"/>
      <c r="JU724" s="73"/>
      <c r="JV724" s="73"/>
      <c r="JW724" s="73"/>
      <c r="JX724" s="73"/>
      <c r="JY724" s="73"/>
      <c r="JZ724" s="73"/>
      <c r="KA724" s="73"/>
      <c r="KB724" s="73"/>
      <c r="KC724" s="73"/>
      <c r="KD724" s="73"/>
      <c r="KE724" s="73"/>
      <c r="KF724" s="73"/>
      <c r="KG724" s="73"/>
    </row>
    <row r="725" spans="1:293" s="153" customFormat="1" x14ac:dyDescent="0.25">
      <c r="A725" s="233">
        <v>31</v>
      </c>
      <c r="B725" s="234" t="s">
        <v>1245</v>
      </c>
      <c r="C725" s="234"/>
      <c r="D725" s="235">
        <v>30096208</v>
      </c>
      <c r="E725" s="236" t="s">
        <v>218</v>
      </c>
      <c r="F725" s="244" t="s">
        <v>2469</v>
      </c>
      <c r="G725" s="238" t="s">
        <v>16</v>
      </c>
      <c r="H725" s="238" t="s">
        <v>166</v>
      </c>
      <c r="I725" s="238" t="s">
        <v>125</v>
      </c>
      <c r="J725" s="236" t="s">
        <v>45</v>
      </c>
      <c r="K725" s="236"/>
      <c r="L725" s="239">
        <v>2873260000</v>
      </c>
      <c r="M725" s="239">
        <v>2000000</v>
      </c>
      <c r="N725" s="138">
        <v>4804000</v>
      </c>
      <c r="O725" s="138"/>
      <c r="P725" s="139">
        <v>0</v>
      </c>
      <c r="Q725" s="139">
        <v>0</v>
      </c>
      <c r="R725" s="139">
        <v>0</v>
      </c>
      <c r="S725" s="139">
        <v>0</v>
      </c>
      <c r="T725" s="139">
        <v>0</v>
      </c>
      <c r="U725" s="139">
        <v>0</v>
      </c>
      <c r="V725" s="139">
        <v>4802000</v>
      </c>
      <c r="W725" s="139">
        <v>0</v>
      </c>
      <c r="X725" s="139">
        <v>0</v>
      </c>
      <c r="Y725" s="140">
        <v>0</v>
      </c>
      <c r="Z725" s="140">
        <v>0</v>
      </c>
      <c r="AA725" s="140">
        <v>0</v>
      </c>
      <c r="AB725" s="139">
        <v>0</v>
      </c>
      <c r="AC725" s="139">
        <v>0</v>
      </c>
      <c r="AD725" s="139">
        <v>4802000</v>
      </c>
      <c r="AE725" s="141">
        <v>0</v>
      </c>
      <c r="AF725" s="141">
        <v>4802000</v>
      </c>
      <c r="AG725" s="139">
        <v>2866458000</v>
      </c>
      <c r="AH725" s="241">
        <v>6.9607344967040927E-4</v>
      </c>
      <c r="AI725" s="241"/>
      <c r="AJ725" s="242">
        <v>41638</v>
      </c>
      <c r="AK725" s="242">
        <v>42369</v>
      </c>
      <c r="AL725" s="236" t="s">
        <v>219</v>
      </c>
      <c r="AM725" s="236" t="s">
        <v>220</v>
      </c>
      <c r="AN725" s="243" t="s">
        <v>136</v>
      </c>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c r="BU725" s="73"/>
      <c r="BV725" s="73"/>
      <c r="BW725" s="73"/>
      <c r="BX725" s="73"/>
      <c r="BY725" s="73"/>
      <c r="BZ725" s="73"/>
      <c r="CA725" s="73"/>
      <c r="CB725" s="73"/>
      <c r="CC725" s="73"/>
      <c r="CD725" s="73"/>
      <c r="CE725" s="73"/>
      <c r="CF725" s="73"/>
      <c r="CG725" s="73"/>
      <c r="CH725" s="73"/>
      <c r="CI725" s="73"/>
      <c r="CJ725" s="73"/>
      <c r="CK725" s="73"/>
      <c r="CL725" s="73"/>
      <c r="CM725" s="73"/>
      <c r="CN725" s="73"/>
      <c r="CO725" s="73"/>
      <c r="CP725" s="73"/>
      <c r="CQ725" s="73"/>
      <c r="CR725" s="73"/>
      <c r="CS725" s="73"/>
      <c r="CT725" s="73"/>
      <c r="CU725" s="73"/>
      <c r="CV725" s="73"/>
      <c r="CW725" s="73"/>
      <c r="CX725" s="73"/>
      <c r="CY725" s="73"/>
      <c r="CZ725" s="73"/>
      <c r="DA725" s="73"/>
      <c r="DB725" s="73"/>
      <c r="DC725" s="73"/>
      <c r="DD725" s="73"/>
      <c r="DE725" s="73"/>
      <c r="DF725" s="73"/>
      <c r="DG725" s="73"/>
      <c r="DH725" s="73"/>
      <c r="DI725" s="73"/>
      <c r="DJ725" s="73"/>
      <c r="DK725" s="73"/>
      <c r="DL725" s="73"/>
      <c r="DM725" s="73"/>
      <c r="DN725" s="73"/>
      <c r="DO725" s="73"/>
      <c r="DP725" s="73"/>
      <c r="DQ725" s="73"/>
      <c r="DR725" s="73"/>
      <c r="DS725" s="73"/>
      <c r="DT725" s="73"/>
      <c r="DU725" s="73"/>
      <c r="DV725" s="73"/>
      <c r="DW725" s="73"/>
      <c r="DX725" s="73"/>
      <c r="DY725" s="73"/>
      <c r="DZ725" s="73"/>
      <c r="EA725" s="73"/>
      <c r="EB725" s="73"/>
      <c r="EC725" s="73"/>
      <c r="ED725" s="73"/>
      <c r="EE725" s="73"/>
      <c r="EF725" s="73"/>
      <c r="EG725" s="73"/>
      <c r="EH725" s="73"/>
      <c r="EI725" s="73"/>
      <c r="EJ725" s="73"/>
      <c r="EK725" s="73"/>
      <c r="EL725" s="73"/>
      <c r="EM725" s="73"/>
      <c r="EN725" s="73"/>
      <c r="EO725" s="73"/>
      <c r="EP725" s="73"/>
      <c r="EQ725" s="73"/>
      <c r="ER725" s="73"/>
      <c r="ES725" s="73"/>
      <c r="ET725" s="73"/>
      <c r="EU725" s="73"/>
      <c r="EV725" s="73"/>
      <c r="EW725" s="73"/>
      <c r="EX725" s="73"/>
      <c r="EY725" s="73"/>
      <c r="EZ725" s="73"/>
      <c r="FA725" s="73"/>
      <c r="FB725" s="73"/>
      <c r="FC725" s="73"/>
      <c r="FD725" s="73"/>
      <c r="FE725" s="73"/>
      <c r="FF725" s="73"/>
      <c r="FG725" s="73"/>
      <c r="FH725" s="73"/>
      <c r="FI725" s="73"/>
      <c r="FJ725" s="73"/>
      <c r="FK725" s="73"/>
      <c r="FL725" s="73"/>
      <c r="FM725" s="73"/>
      <c r="FN725" s="73"/>
      <c r="FO725" s="73"/>
      <c r="FP725" s="73"/>
      <c r="FQ725" s="73"/>
      <c r="FR725" s="73"/>
      <c r="FS725" s="73"/>
      <c r="FT725" s="73"/>
      <c r="FU725" s="73"/>
      <c r="FV725" s="73"/>
      <c r="FW725" s="73"/>
      <c r="FX725" s="73"/>
      <c r="FY725" s="73"/>
      <c r="FZ725" s="73"/>
      <c r="GA725" s="73"/>
      <c r="GB725" s="73"/>
      <c r="GC725" s="73"/>
      <c r="GD725" s="73"/>
      <c r="GE725" s="73"/>
      <c r="GF725" s="73"/>
      <c r="GG725" s="73"/>
      <c r="GH725" s="73"/>
      <c r="GI725" s="73"/>
      <c r="GJ725" s="73"/>
      <c r="GK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c r="JD725" s="73"/>
      <c r="JE725" s="73"/>
      <c r="JF725" s="73"/>
      <c r="JG725" s="73"/>
      <c r="JH725" s="73"/>
      <c r="JI725" s="73"/>
      <c r="JJ725" s="73"/>
      <c r="JK725" s="73"/>
      <c r="JL725" s="73"/>
      <c r="JM725" s="73"/>
      <c r="JN725" s="73"/>
      <c r="JO725" s="73"/>
      <c r="JP725" s="73"/>
      <c r="JQ725" s="73"/>
      <c r="JR725" s="73"/>
      <c r="JS725" s="73"/>
      <c r="JT725" s="73"/>
      <c r="JU725" s="73"/>
      <c r="JV725" s="73"/>
      <c r="JW725" s="73"/>
      <c r="JX725" s="73"/>
      <c r="JY725" s="73"/>
      <c r="JZ725" s="73"/>
      <c r="KA725" s="73"/>
      <c r="KB725" s="73"/>
      <c r="KC725" s="73"/>
      <c r="KD725" s="73"/>
      <c r="KE725" s="73"/>
      <c r="KF725" s="73"/>
      <c r="KG725" s="73"/>
    </row>
    <row r="726" spans="1:293" s="153" customFormat="1" x14ac:dyDescent="0.25">
      <c r="A726" s="233">
        <v>31</v>
      </c>
      <c r="B726" s="234" t="s">
        <v>1245</v>
      </c>
      <c r="C726" s="234"/>
      <c r="D726" s="235">
        <v>30096227</v>
      </c>
      <c r="E726" s="236" t="s">
        <v>1167</v>
      </c>
      <c r="F726" s="244" t="s">
        <v>2469</v>
      </c>
      <c r="G726" s="238" t="s">
        <v>16</v>
      </c>
      <c r="H726" s="238" t="s">
        <v>256</v>
      </c>
      <c r="I726" s="238" t="s">
        <v>643</v>
      </c>
      <c r="J726" s="236" t="s">
        <v>45</v>
      </c>
      <c r="K726" s="236"/>
      <c r="L726" s="239">
        <v>935682000</v>
      </c>
      <c r="M726" s="239">
        <v>643376258</v>
      </c>
      <c r="N726" s="138">
        <v>227384000</v>
      </c>
      <c r="O726" s="138"/>
      <c r="P726" s="139">
        <v>0</v>
      </c>
      <c r="Q726" s="139">
        <v>0</v>
      </c>
      <c r="R726" s="139">
        <v>0</v>
      </c>
      <c r="S726" s="139">
        <v>0</v>
      </c>
      <c r="T726" s="139">
        <v>0</v>
      </c>
      <c r="U726" s="139">
        <v>0</v>
      </c>
      <c r="V726" s="139">
        <v>0</v>
      </c>
      <c r="W726" s="139">
        <v>0</v>
      </c>
      <c r="X726" s="139">
        <v>56190837</v>
      </c>
      <c r="Y726" s="140">
        <v>57247204</v>
      </c>
      <c r="Z726" s="140">
        <v>27944659</v>
      </c>
      <c r="AA726" s="140">
        <v>86000000</v>
      </c>
      <c r="AB726" s="139">
        <v>0</v>
      </c>
      <c r="AC726" s="139">
        <v>0</v>
      </c>
      <c r="AD726" s="139">
        <v>56190837</v>
      </c>
      <c r="AE726" s="141">
        <v>171191863</v>
      </c>
      <c r="AF726" s="141">
        <v>227382700</v>
      </c>
      <c r="AG726" s="139">
        <v>64923042</v>
      </c>
      <c r="AH726" s="241">
        <v>0.68760140517825497</v>
      </c>
      <c r="AI726" s="241" t="s">
        <v>1423</v>
      </c>
      <c r="AJ726" s="242">
        <v>40896</v>
      </c>
      <c r="AK726" s="242">
        <v>42369</v>
      </c>
      <c r="AL726" s="236" t="s">
        <v>1168</v>
      </c>
      <c r="AM726" s="236" t="s">
        <v>1169</v>
      </c>
      <c r="AN726" s="243" t="s">
        <v>1166</v>
      </c>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c r="BU726" s="73"/>
      <c r="BV726" s="73"/>
      <c r="BW726" s="73"/>
      <c r="BX726" s="73"/>
      <c r="BY726" s="73"/>
      <c r="BZ726" s="73"/>
      <c r="CA726" s="73"/>
      <c r="CB726" s="73"/>
      <c r="CC726" s="73"/>
      <c r="CD726" s="73"/>
      <c r="CE726" s="73"/>
      <c r="CF726" s="73"/>
      <c r="CG726" s="73"/>
      <c r="CH726" s="73"/>
      <c r="CI726" s="73"/>
      <c r="CJ726" s="73"/>
      <c r="CK726" s="73"/>
      <c r="CL726" s="73"/>
      <c r="CM726" s="73"/>
      <c r="CN726" s="73"/>
      <c r="CO726" s="73"/>
      <c r="CP726" s="73"/>
      <c r="CQ726" s="73"/>
      <c r="CR726" s="73"/>
      <c r="CS726" s="73"/>
      <c r="CT726" s="73"/>
      <c r="CU726" s="73"/>
      <c r="CV726" s="73"/>
      <c r="CW726" s="73"/>
      <c r="CX726" s="73"/>
      <c r="CY726" s="73"/>
      <c r="CZ726" s="73"/>
      <c r="DA726" s="73"/>
      <c r="DB726" s="73"/>
      <c r="DC726" s="73"/>
      <c r="DD726" s="73"/>
      <c r="DE726" s="73"/>
      <c r="DF726" s="73"/>
      <c r="DG726" s="73"/>
      <c r="DH726" s="73"/>
      <c r="DI726" s="73"/>
      <c r="DJ726" s="73"/>
      <c r="DK726" s="73"/>
      <c r="DL726" s="73"/>
      <c r="DM726" s="73"/>
      <c r="DN726" s="73"/>
      <c r="DO726" s="73"/>
      <c r="DP726" s="73"/>
      <c r="DQ726" s="73"/>
      <c r="DR726" s="73"/>
      <c r="DS726" s="73"/>
      <c r="DT726" s="73"/>
      <c r="DU726" s="73"/>
      <c r="DV726" s="73"/>
      <c r="DW726" s="73"/>
      <c r="DX726" s="73"/>
      <c r="DY726" s="73"/>
      <c r="DZ726" s="73"/>
      <c r="EA726" s="73"/>
      <c r="EB726" s="73"/>
      <c r="EC726" s="73"/>
      <c r="ED726" s="73"/>
      <c r="EE726" s="73"/>
      <c r="EF726" s="73"/>
      <c r="EG726" s="73"/>
      <c r="EH726" s="73"/>
      <c r="EI726" s="73"/>
      <c r="EJ726" s="73"/>
      <c r="EK726" s="73"/>
      <c r="EL726" s="73"/>
      <c r="EM726" s="73"/>
      <c r="EN726" s="73"/>
      <c r="EO726" s="73"/>
      <c r="EP726" s="73"/>
      <c r="EQ726" s="73"/>
      <c r="ER726" s="73"/>
      <c r="ES726" s="73"/>
      <c r="ET726" s="73"/>
      <c r="EU726" s="73"/>
      <c r="EV726" s="73"/>
      <c r="EW726" s="73"/>
      <c r="EX726" s="73"/>
      <c r="EY726" s="73"/>
      <c r="EZ726" s="73"/>
      <c r="FA726" s="73"/>
      <c r="FB726" s="73"/>
      <c r="FC726" s="73"/>
      <c r="FD726" s="73"/>
      <c r="FE726" s="73"/>
      <c r="FF726" s="73"/>
      <c r="FG726" s="73"/>
      <c r="FH726" s="73"/>
      <c r="FI726" s="73"/>
      <c r="FJ726" s="73"/>
      <c r="FK726" s="73"/>
      <c r="FL726" s="73"/>
      <c r="FM726" s="73"/>
      <c r="FN726" s="73"/>
      <c r="FO726" s="73"/>
      <c r="FP726" s="73"/>
      <c r="FQ726" s="73"/>
      <c r="FR726" s="73"/>
      <c r="FS726" s="73"/>
      <c r="FT726" s="73"/>
      <c r="FU726" s="73"/>
      <c r="FV726" s="73"/>
      <c r="FW726" s="73"/>
      <c r="FX726" s="73"/>
      <c r="FY726" s="73"/>
      <c r="FZ726" s="73"/>
      <c r="GA726" s="73"/>
      <c r="GB726" s="73"/>
      <c r="GC726" s="73"/>
      <c r="GD726" s="73"/>
      <c r="GE726" s="73"/>
      <c r="GF726" s="73"/>
      <c r="GG726" s="73"/>
      <c r="GH726" s="73"/>
      <c r="GI726" s="73"/>
      <c r="GJ726" s="73"/>
      <c r="GK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c r="JD726" s="73"/>
      <c r="JE726" s="73"/>
      <c r="JF726" s="73"/>
      <c r="JG726" s="73"/>
      <c r="JH726" s="73"/>
      <c r="JI726" s="73"/>
      <c r="JJ726" s="73"/>
      <c r="JK726" s="73"/>
      <c r="JL726" s="73"/>
      <c r="JM726" s="73"/>
      <c r="JN726" s="73"/>
      <c r="JO726" s="73"/>
      <c r="JP726" s="73"/>
      <c r="JQ726" s="73"/>
      <c r="JR726" s="73"/>
      <c r="JS726" s="73"/>
      <c r="JT726" s="73"/>
      <c r="JU726" s="73"/>
      <c r="JV726" s="73"/>
      <c r="JW726" s="73"/>
      <c r="JX726" s="73"/>
      <c r="JY726" s="73"/>
      <c r="JZ726" s="73"/>
      <c r="KA726" s="73"/>
      <c r="KB726" s="73"/>
      <c r="KC726" s="73"/>
      <c r="KD726" s="73"/>
      <c r="KE726" s="73"/>
      <c r="KF726" s="73"/>
      <c r="KG726" s="73"/>
    </row>
    <row r="727" spans="1:293" s="153" customFormat="1" x14ac:dyDescent="0.25">
      <c r="A727" s="233">
        <v>31</v>
      </c>
      <c r="B727" s="234" t="s">
        <v>1245</v>
      </c>
      <c r="C727" s="234"/>
      <c r="D727" s="235">
        <v>30096330</v>
      </c>
      <c r="E727" s="236" t="s">
        <v>507</v>
      </c>
      <c r="F727" s="244" t="s">
        <v>2469</v>
      </c>
      <c r="G727" s="238" t="s">
        <v>16</v>
      </c>
      <c r="H727" s="238" t="s">
        <v>248</v>
      </c>
      <c r="I727" s="238" t="s">
        <v>108</v>
      </c>
      <c r="J727" s="236" t="s">
        <v>45</v>
      </c>
      <c r="K727" s="236"/>
      <c r="L727" s="239">
        <v>4323745000</v>
      </c>
      <c r="M727" s="239">
        <v>4178000</v>
      </c>
      <c r="N727" s="138">
        <v>2764264000</v>
      </c>
      <c r="O727" s="138"/>
      <c r="P727" s="139">
        <v>0</v>
      </c>
      <c r="Q727" s="139">
        <v>0</v>
      </c>
      <c r="R727" s="139">
        <v>137571480</v>
      </c>
      <c r="S727" s="139">
        <v>1093727174</v>
      </c>
      <c r="T727" s="139">
        <v>254134475</v>
      </c>
      <c r="U727" s="139">
        <v>168186962</v>
      </c>
      <c r="V727" s="139">
        <v>87901360</v>
      </c>
      <c r="W727" s="139">
        <v>17424466</v>
      </c>
      <c r="X727" s="139">
        <v>416992372</v>
      </c>
      <c r="Y727" s="140">
        <v>20549467</v>
      </c>
      <c r="Z727" s="140">
        <v>0</v>
      </c>
      <c r="AA727" s="140">
        <v>564542989</v>
      </c>
      <c r="AB727" s="139">
        <v>137571480</v>
      </c>
      <c r="AC727" s="139">
        <v>1516048611</v>
      </c>
      <c r="AD727" s="139">
        <v>522318198</v>
      </c>
      <c r="AE727" s="141">
        <v>585092456</v>
      </c>
      <c r="AF727" s="141">
        <v>2761030745</v>
      </c>
      <c r="AG727" s="139">
        <v>1558536255</v>
      </c>
      <c r="AH727" s="241">
        <v>0.38341717446334139</v>
      </c>
      <c r="AI727" s="241" t="s">
        <v>1422</v>
      </c>
      <c r="AJ727" s="242">
        <v>41610</v>
      </c>
      <c r="AK727" s="242">
        <v>42369</v>
      </c>
      <c r="AL727" s="236" t="s">
        <v>508</v>
      </c>
      <c r="AM727" s="236" t="s">
        <v>509</v>
      </c>
      <c r="AN727" s="243" t="s">
        <v>478</v>
      </c>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c r="BU727" s="73"/>
      <c r="BV727" s="73"/>
      <c r="BW727" s="73"/>
      <c r="BX727" s="73"/>
      <c r="BY727" s="73"/>
      <c r="BZ727" s="73"/>
      <c r="CA727" s="73"/>
      <c r="CB727" s="73"/>
      <c r="CC727" s="73"/>
      <c r="CD727" s="73"/>
      <c r="CE727" s="73"/>
      <c r="CF727" s="73"/>
      <c r="CG727" s="73"/>
      <c r="CH727" s="73"/>
      <c r="CI727" s="73"/>
      <c r="CJ727" s="73"/>
      <c r="CK727" s="73"/>
      <c r="CL727" s="73"/>
      <c r="CM727" s="73"/>
      <c r="CN727" s="73"/>
      <c r="CO727" s="73"/>
      <c r="CP727" s="73"/>
      <c r="CQ727" s="73"/>
      <c r="CR727" s="73"/>
      <c r="CS727" s="73"/>
      <c r="CT727" s="73"/>
      <c r="CU727" s="73"/>
      <c r="CV727" s="73"/>
      <c r="CW727" s="73"/>
      <c r="CX727" s="73"/>
      <c r="CY727" s="73"/>
      <c r="CZ727" s="73"/>
      <c r="DA727" s="73"/>
      <c r="DB727" s="73"/>
      <c r="DC727" s="73"/>
      <c r="DD727" s="73"/>
      <c r="DE727" s="73"/>
      <c r="DF727" s="73"/>
      <c r="DG727" s="73"/>
      <c r="DH727" s="73"/>
      <c r="DI727" s="73"/>
      <c r="DJ727" s="73"/>
      <c r="DK727" s="73"/>
      <c r="DL727" s="73"/>
      <c r="DM727" s="73"/>
      <c r="DN727" s="73"/>
      <c r="DO727" s="73"/>
      <c r="DP727" s="73"/>
      <c r="DQ727" s="73"/>
      <c r="DR727" s="73"/>
      <c r="DS727" s="73"/>
      <c r="DT727" s="73"/>
      <c r="DU727" s="73"/>
      <c r="DV727" s="73"/>
      <c r="DW727" s="73"/>
      <c r="DX727" s="73"/>
      <c r="DY727" s="73"/>
      <c r="DZ727" s="73"/>
      <c r="EA727" s="73"/>
      <c r="EB727" s="73"/>
      <c r="EC727" s="73"/>
      <c r="ED727" s="73"/>
      <c r="EE727" s="73"/>
      <c r="EF727" s="73"/>
      <c r="EG727" s="73"/>
      <c r="EH727" s="73"/>
      <c r="EI727" s="73"/>
      <c r="EJ727" s="73"/>
      <c r="EK727" s="73"/>
      <c r="EL727" s="73"/>
      <c r="EM727" s="73"/>
      <c r="EN727" s="73"/>
      <c r="EO727" s="73"/>
      <c r="EP727" s="73"/>
      <c r="EQ727" s="73"/>
      <c r="ER727" s="73"/>
      <c r="ES727" s="73"/>
      <c r="ET727" s="73"/>
      <c r="EU727" s="73"/>
      <c r="EV727" s="73"/>
      <c r="EW727" s="73"/>
      <c r="EX727" s="73"/>
      <c r="EY727" s="73"/>
      <c r="EZ727" s="73"/>
      <c r="FA727" s="73"/>
      <c r="FB727" s="73"/>
      <c r="FC727" s="73"/>
      <c r="FD727" s="73"/>
      <c r="FE727" s="73"/>
      <c r="FF727" s="73"/>
      <c r="FG727" s="73"/>
      <c r="FH727" s="73"/>
      <c r="FI727" s="73"/>
      <c r="FJ727" s="73"/>
      <c r="FK727" s="73"/>
      <c r="FL727" s="73"/>
      <c r="FM727" s="73"/>
      <c r="FN727" s="73"/>
      <c r="FO727" s="73"/>
      <c r="FP727" s="73"/>
      <c r="FQ727" s="73"/>
      <c r="FR727" s="73"/>
      <c r="FS727" s="73"/>
      <c r="FT727" s="73"/>
      <c r="FU727" s="73"/>
      <c r="FV727" s="73"/>
      <c r="FW727" s="73"/>
      <c r="FX727" s="73"/>
      <c r="FY727" s="73"/>
      <c r="FZ727" s="73"/>
      <c r="GA727" s="73"/>
      <c r="GB727" s="73"/>
      <c r="GC727" s="73"/>
      <c r="GD727" s="73"/>
      <c r="GE727" s="73"/>
      <c r="GF727" s="73"/>
      <c r="GG727" s="73"/>
      <c r="GH727" s="73"/>
      <c r="GI727" s="73"/>
      <c r="GJ727" s="73"/>
      <c r="GK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c r="JD727" s="73"/>
      <c r="JE727" s="73"/>
      <c r="JF727" s="73"/>
      <c r="JG727" s="73"/>
      <c r="JH727" s="73"/>
      <c r="JI727" s="73"/>
      <c r="JJ727" s="73"/>
      <c r="JK727" s="73"/>
      <c r="JL727" s="73"/>
      <c r="JM727" s="73"/>
      <c r="JN727" s="73"/>
      <c r="JO727" s="73"/>
      <c r="JP727" s="73"/>
      <c r="JQ727" s="73"/>
      <c r="JR727" s="73"/>
      <c r="JS727" s="73"/>
      <c r="JT727" s="73"/>
      <c r="JU727" s="73"/>
      <c r="JV727" s="73"/>
      <c r="JW727" s="73"/>
      <c r="JX727" s="73"/>
      <c r="JY727" s="73"/>
      <c r="JZ727" s="73"/>
      <c r="KA727" s="73"/>
      <c r="KB727" s="73"/>
      <c r="KC727" s="73"/>
      <c r="KD727" s="73"/>
      <c r="KE727" s="73"/>
      <c r="KF727" s="73"/>
      <c r="KG727" s="73"/>
    </row>
    <row r="728" spans="1:293" s="153" customFormat="1" x14ac:dyDescent="0.25">
      <c r="A728" s="233">
        <v>31</v>
      </c>
      <c r="B728" s="234" t="s">
        <v>1245</v>
      </c>
      <c r="C728" s="234"/>
      <c r="D728" s="245">
        <v>30096463</v>
      </c>
      <c r="E728" s="246" t="s">
        <v>1935</v>
      </c>
      <c r="F728" s="244" t="s">
        <v>2469</v>
      </c>
      <c r="G728" s="244" t="s">
        <v>24</v>
      </c>
      <c r="H728" s="238" t="s">
        <v>726</v>
      </c>
      <c r="I728" s="247" t="s">
        <v>1512</v>
      </c>
      <c r="J728" s="142" t="s">
        <v>45</v>
      </c>
      <c r="K728" s="248"/>
      <c r="L728" s="249">
        <v>1857116000</v>
      </c>
      <c r="M728" s="249">
        <v>0</v>
      </c>
      <c r="N728" s="143">
        <v>0</v>
      </c>
      <c r="O728" s="143"/>
      <c r="P728" s="142"/>
      <c r="Q728" s="142"/>
      <c r="R728" s="142"/>
      <c r="S728" s="142"/>
      <c r="T728" s="142"/>
      <c r="U728" s="142"/>
      <c r="V728" s="142"/>
      <c r="W728" s="142"/>
      <c r="X728" s="142"/>
      <c r="Y728" s="140">
        <v>0</v>
      </c>
      <c r="Z728" s="140">
        <v>0</v>
      </c>
      <c r="AA728" s="140">
        <v>0</v>
      </c>
      <c r="AB728" s="139">
        <v>0</v>
      </c>
      <c r="AC728" s="139">
        <v>0</v>
      </c>
      <c r="AD728" s="139">
        <v>0</v>
      </c>
      <c r="AE728" s="141">
        <v>0</v>
      </c>
      <c r="AF728" s="141">
        <v>0</v>
      </c>
      <c r="AG728" s="139">
        <v>1857116000</v>
      </c>
      <c r="AH728" s="240" t="s">
        <v>2964</v>
      </c>
      <c r="AI728" s="142"/>
      <c r="AJ728" s="265">
        <v>42154</v>
      </c>
      <c r="AK728" s="142"/>
      <c r="AL728" s="142" t="s">
        <v>2985</v>
      </c>
      <c r="AM728" s="142" t="s">
        <v>2986</v>
      </c>
      <c r="AN728" s="250"/>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c r="BU728" s="73"/>
      <c r="BV728" s="73"/>
      <c r="BW728" s="73"/>
      <c r="BX728" s="73"/>
      <c r="BY728" s="73"/>
      <c r="BZ728" s="73"/>
      <c r="CA728" s="73"/>
      <c r="CB728" s="73"/>
      <c r="CC728" s="73"/>
      <c r="CD728" s="73"/>
      <c r="CE728" s="73"/>
      <c r="CF728" s="73"/>
      <c r="CG728" s="73"/>
      <c r="CH728" s="73"/>
      <c r="CI728" s="73"/>
      <c r="CJ728" s="73"/>
      <c r="CK728" s="73"/>
      <c r="CL728" s="73"/>
      <c r="CM728" s="73"/>
      <c r="CN728" s="73"/>
      <c r="CO728" s="73"/>
      <c r="CP728" s="73"/>
      <c r="CQ728" s="73"/>
      <c r="CR728" s="73"/>
      <c r="CS728" s="73"/>
      <c r="CT728" s="73"/>
      <c r="CU728" s="73"/>
      <c r="CV728" s="73"/>
      <c r="CW728" s="73"/>
      <c r="CX728" s="73"/>
      <c r="CY728" s="73"/>
      <c r="CZ728" s="73"/>
      <c r="DA728" s="73"/>
      <c r="DB728" s="73"/>
      <c r="DC728" s="73"/>
      <c r="DD728" s="73"/>
      <c r="DE728" s="73"/>
      <c r="DF728" s="73"/>
      <c r="DG728" s="73"/>
      <c r="DH728" s="73"/>
      <c r="DI728" s="73"/>
      <c r="DJ728" s="73"/>
      <c r="DK728" s="73"/>
      <c r="DL728" s="73"/>
      <c r="DM728" s="73"/>
      <c r="DN728" s="73"/>
      <c r="DO728" s="73"/>
      <c r="DP728" s="73"/>
      <c r="DQ728" s="73"/>
      <c r="DR728" s="73"/>
      <c r="DS728" s="73"/>
      <c r="DT728" s="73"/>
      <c r="DU728" s="73"/>
      <c r="DV728" s="73"/>
      <c r="DW728" s="73"/>
      <c r="DX728" s="73"/>
      <c r="DY728" s="73"/>
      <c r="DZ728" s="73"/>
      <c r="EA728" s="73"/>
      <c r="EB728" s="73"/>
      <c r="EC728" s="73"/>
      <c r="ED728" s="73"/>
      <c r="EE728" s="73"/>
      <c r="EF728" s="73"/>
      <c r="EG728" s="73"/>
      <c r="EH728" s="73"/>
      <c r="EI728" s="73"/>
      <c r="EJ728" s="73"/>
      <c r="EK728" s="73"/>
      <c r="EL728" s="73"/>
      <c r="EM728" s="73"/>
      <c r="EN728" s="73"/>
      <c r="EO728" s="73"/>
      <c r="EP728" s="73"/>
      <c r="EQ728" s="73"/>
      <c r="ER728" s="73"/>
      <c r="ES728" s="73"/>
      <c r="ET728" s="73"/>
      <c r="EU728" s="73"/>
      <c r="EV728" s="73"/>
      <c r="EW728" s="73"/>
      <c r="EX728" s="73"/>
      <c r="EY728" s="73"/>
      <c r="EZ728" s="73"/>
      <c r="FA728" s="73"/>
      <c r="FB728" s="73"/>
      <c r="FC728" s="73"/>
      <c r="FD728" s="73"/>
      <c r="FE728" s="73"/>
      <c r="FF728" s="73"/>
      <c r="FG728" s="73"/>
      <c r="FH728" s="73"/>
      <c r="FI728" s="73"/>
      <c r="FJ728" s="73"/>
      <c r="FK728" s="73"/>
      <c r="FL728" s="73"/>
      <c r="FM728" s="73"/>
      <c r="FN728" s="73"/>
      <c r="FO728" s="73"/>
      <c r="FP728" s="73"/>
      <c r="FQ728" s="73"/>
      <c r="FR728" s="73"/>
      <c r="FS728" s="73"/>
      <c r="FT728" s="73"/>
      <c r="FU728" s="73"/>
      <c r="FV728" s="73"/>
      <c r="FW728" s="73"/>
      <c r="FX728" s="73"/>
      <c r="FY728" s="73"/>
      <c r="FZ728" s="73"/>
      <c r="GA728" s="73"/>
      <c r="GB728" s="73"/>
      <c r="GC728" s="73"/>
      <c r="GD728" s="73"/>
      <c r="GE728" s="73"/>
      <c r="GF728" s="73"/>
      <c r="GG728" s="73"/>
      <c r="GH728" s="73"/>
      <c r="GI728" s="73"/>
      <c r="GJ728" s="73"/>
      <c r="GK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c r="JD728" s="73"/>
      <c r="JE728" s="73"/>
      <c r="JF728" s="73"/>
      <c r="JG728" s="73"/>
      <c r="JH728" s="73"/>
      <c r="JI728" s="73"/>
      <c r="JJ728" s="73"/>
      <c r="JK728" s="73"/>
      <c r="JL728" s="73"/>
      <c r="JM728" s="73"/>
      <c r="JN728" s="73"/>
      <c r="JO728" s="73"/>
      <c r="JP728" s="73"/>
      <c r="JQ728" s="73"/>
      <c r="JR728" s="73"/>
      <c r="JS728" s="73"/>
      <c r="JT728" s="73"/>
      <c r="JU728" s="73"/>
      <c r="JV728" s="73"/>
      <c r="JW728" s="73"/>
      <c r="JX728" s="73"/>
      <c r="JY728" s="73"/>
      <c r="JZ728" s="73"/>
      <c r="KA728" s="73"/>
      <c r="KB728" s="73"/>
      <c r="KC728" s="73"/>
      <c r="KD728" s="73"/>
      <c r="KE728" s="73"/>
      <c r="KF728" s="73"/>
      <c r="KG728" s="73"/>
    </row>
    <row r="729" spans="1:293" s="153" customFormat="1" x14ac:dyDescent="0.25">
      <c r="A729" s="233">
        <v>31</v>
      </c>
      <c r="B729" s="234" t="s">
        <v>1245</v>
      </c>
      <c r="C729" s="234"/>
      <c r="D729" s="235">
        <v>30096492</v>
      </c>
      <c r="E729" s="236" t="s">
        <v>654</v>
      </c>
      <c r="F729" s="244" t="s">
        <v>2469</v>
      </c>
      <c r="G729" s="238" t="s">
        <v>24</v>
      </c>
      <c r="H729" s="238" t="s">
        <v>79</v>
      </c>
      <c r="I729" s="238" t="s">
        <v>125</v>
      </c>
      <c r="J729" s="236" t="s">
        <v>45</v>
      </c>
      <c r="K729" s="236"/>
      <c r="L729" s="239">
        <v>1618501000</v>
      </c>
      <c r="M729" s="239">
        <v>0</v>
      </c>
      <c r="N729" s="138">
        <v>3002000</v>
      </c>
      <c r="O729" s="138"/>
      <c r="P729" s="139">
        <v>0</v>
      </c>
      <c r="Q729" s="139">
        <v>0</v>
      </c>
      <c r="R729" s="139">
        <v>0</v>
      </c>
      <c r="S729" s="139">
        <v>0</v>
      </c>
      <c r="T729" s="139">
        <v>0</v>
      </c>
      <c r="U729" s="139">
        <v>0</v>
      </c>
      <c r="V729" s="139"/>
      <c r="W729" s="139"/>
      <c r="X729" s="139"/>
      <c r="Y729" s="140">
        <v>3000000</v>
      </c>
      <c r="Z729" s="140">
        <v>0</v>
      </c>
      <c r="AA729" s="140">
        <v>0</v>
      </c>
      <c r="AB729" s="139">
        <v>0</v>
      </c>
      <c r="AC729" s="139">
        <v>0</v>
      </c>
      <c r="AD729" s="139">
        <v>0</v>
      </c>
      <c r="AE729" s="141">
        <v>3000000</v>
      </c>
      <c r="AF729" s="141">
        <v>3000000</v>
      </c>
      <c r="AG729" s="139">
        <v>1615501000</v>
      </c>
      <c r="AH729" s="241">
        <v>0</v>
      </c>
      <c r="AI729" s="241"/>
      <c r="AJ729" s="242">
        <v>41974</v>
      </c>
      <c r="AK729" s="242">
        <v>42429</v>
      </c>
      <c r="AL729" s="236" t="s">
        <v>655</v>
      </c>
      <c r="AM729" s="236" t="s">
        <v>656</v>
      </c>
      <c r="AN729" s="243" t="s">
        <v>638</v>
      </c>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c r="BU729" s="73"/>
      <c r="BV729" s="73"/>
      <c r="BW729" s="73"/>
      <c r="BX729" s="73"/>
      <c r="BY729" s="73"/>
      <c r="BZ729" s="73"/>
      <c r="CA729" s="73"/>
      <c r="CB729" s="73"/>
      <c r="CC729" s="73"/>
      <c r="CD729" s="73"/>
      <c r="CE729" s="73"/>
      <c r="CF729" s="73"/>
      <c r="CG729" s="73"/>
      <c r="CH729" s="73"/>
      <c r="CI729" s="73"/>
      <c r="CJ729" s="73"/>
      <c r="CK729" s="73"/>
      <c r="CL729" s="73"/>
      <c r="CM729" s="73"/>
      <c r="CN729" s="73"/>
      <c r="CO729" s="73"/>
      <c r="CP729" s="73"/>
      <c r="CQ729" s="73"/>
      <c r="CR729" s="73"/>
      <c r="CS729" s="73"/>
      <c r="CT729" s="73"/>
      <c r="CU729" s="73"/>
      <c r="CV729" s="73"/>
      <c r="CW729" s="73"/>
      <c r="CX729" s="73"/>
      <c r="CY729" s="73"/>
      <c r="CZ729" s="73"/>
      <c r="DA729" s="73"/>
      <c r="DB729" s="73"/>
      <c r="DC729" s="73"/>
      <c r="DD729" s="73"/>
      <c r="DE729" s="73"/>
      <c r="DF729" s="73"/>
      <c r="DG729" s="73"/>
      <c r="DH729" s="73"/>
      <c r="DI729" s="73"/>
      <c r="DJ729" s="73"/>
      <c r="DK729" s="73"/>
      <c r="DL729" s="73"/>
      <c r="DM729" s="73"/>
      <c r="DN729" s="73"/>
      <c r="DO729" s="73"/>
      <c r="DP729" s="73"/>
      <c r="DQ729" s="73"/>
      <c r="DR729" s="73"/>
      <c r="DS729" s="73"/>
      <c r="DT729" s="73"/>
      <c r="DU729" s="73"/>
      <c r="DV729" s="73"/>
      <c r="DW729" s="73"/>
      <c r="DX729" s="73"/>
      <c r="DY729" s="73"/>
      <c r="DZ729" s="73"/>
      <c r="EA729" s="73"/>
      <c r="EB729" s="73"/>
      <c r="EC729" s="73"/>
      <c r="ED729" s="73"/>
      <c r="EE729" s="73"/>
      <c r="EF729" s="73"/>
      <c r="EG729" s="73"/>
      <c r="EH729" s="73"/>
      <c r="EI729" s="73"/>
      <c r="EJ729" s="73"/>
      <c r="EK729" s="73"/>
      <c r="EL729" s="73"/>
      <c r="EM729" s="73"/>
      <c r="EN729" s="73"/>
      <c r="EO729" s="73"/>
      <c r="EP729" s="73"/>
      <c r="EQ729" s="73"/>
      <c r="ER729" s="73"/>
      <c r="ES729" s="73"/>
      <c r="ET729" s="73"/>
      <c r="EU729" s="73"/>
      <c r="EV729" s="73"/>
      <c r="EW729" s="73"/>
      <c r="EX729" s="73"/>
      <c r="EY729" s="73"/>
      <c r="EZ729" s="73"/>
      <c r="FA729" s="73"/>
      <c r="FB729" s="73"/>
      <c r="FC729" s="73"/>
      <c r="FD729" s="73"/>
      <c r="FE729" s="73"/>
      <c r="FF729" s="73"/>
      <c r="FG729" s="73"/>
      <c r="FH729" s="73"/>
      <c r="FI729" s="73"/>
      <c r="FJ729" s="73"/>
      <c r="FK729" s="73"/>
      <c r="FL729" s="73"/>
      <c r="FM729" s="73"/>
      <c r="FN729" s="73"/>
      <c r="FO729" s="73"/>
      <c r="FP729" s="73"/>
      <c r="FQ729" s="73"/>
      <c r="FR729" s="73"/>
      <c r="FS729" s="73"/>
      <c r="FT729" s="73"/>
      <c r="FU729" s="73"/>
      <c r="FV729" s="73"/>
      <c r="FW729" s="73"/>
      <c r="FX729" s="73"/>
      <c r="FY729" s="73"/>
      <c r="FZ729" s="73"/>
      <c r="GA729" s="73"/>
      <c r="GB729" s="73"/>
      <c r="GC729" s="73"/>
      <c r="GD729" s="73"/>
      <c r="GE729" s="73"/>
      <c r="GF729" s="73"/>
      <c r="GG729" s="73"/>
      <c r="GH729" s="73"/>
      <c r="GI729" s="73"/>
      <c r="GJ729" s="73"/>
      <c r="GK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c r="JD729" s="73"/>
      <c r="JE729" s="73"/>
      <c r="JF729" s="73"/>
      <c r="JG729" s="73"/>
      <c r="JH729" s="73"/>
      <c r="JI729" s="73"/>
      <c r="JJ729" s="73"/>
      <c r="JK729" s="73"/>
      <c r="JL729" s="73"/>
      <c r="JM729" s="73"/>
      <c r="JN729" s="73"/>
      <c r="JO729" s="73"/>
      <c r="JP729" s="73"/>
      <c r="JQ729" s="73"/>
      <c r="JR729" s="73"/>
      <c r="JS729" s="73"/>
      <c r="JT729" s="73"/>
      <c r="JU729" s="73"/>
      <c r="JV729" s="73"/>
      <c r="JW729" s="73"/>
      <c r="JX729" s="73"/>
      <c r="JY729" s="73"/>
      <c r="JZ729" s="73"/>
      <c r="KA729" s="73"/>
      <c r="KB729" s="73"/>
      <c r="KC729" s="73"/>
      <c r="KD729" s="73"/>
      <c r="KE729" s="73"/>
      <c r="KF729" s="73"/>
      <c r="KG729" s="73"/>
    </row>
    <row r="730" spans="1:293" s="153" customFormat="1" x14ac:dyDescent="0.25">
      <c r="A730" s="233">
        <v>31</v>
      </c>
      <c r="B730" s="234" t="s">
        <v>1245</v>
      </c>
      <c r="C730" s="234"/>
      <c r="D730" s="235">
        <v>30096563</v>
      </c>
      <c r="E730" s="236" t="s">
        <v>1480</v>
      </c>
      <c r="F730" s="244" t="s">
        <v>2469</v>
      </c>
      <c r="G730" s="238" t="s">
        <v>24</v>
      </c>
      <c r="H730" s="238" t="s">
        <v>43</v>
      </c>
      <c r="I730" s="238" t="s">
        <v>1516</v>
      </c>
      <c r="J730" s="236" t="s">
        <v>45</v>
      </c>
      <c r="K730" s="236"/>
      <c r="L730" s="239">
        <v>174746000</v>
      </c>
      <c r="M730" s="239">
        <v>0</v>
      </c>
      <c r="N730" s="138">
        <v>1000</v>
      </c>
      <c r="O730" s="138"/>
      <c r="P730" s="139"/>
      <c r="Q730" s="139"/>
      <c r="R730" s="139"/>
      <c r="S730" s="139"/>
      <c r="T730" s="139"/>
      <c r="U730" s="139"/>
      <c r="V730" s="139"/>
      <c r="W730" s="139"/>
      <c r="X730" s="139"/>
      <c r="Y730" s="140">
        <v>0</v>
      </c>
      <c r="Z730" s="140">
        <v>0</v>
      </c>
      <c r="AA730" s="140">
        <v>0</v>
      </c>
      <c r="AB730" s="139">
        <v>0</v>
      </c>
      <c r="AC730" s="139">
        <v>0</v>
      </c>
      <c r="AD730" s="139">
        <v>0</v>
      </c>
      <c r="AE730" s="141">
        <v>0</v>
      </c>
      <c r="AF730" s="141">
        <v>0</v>
      </c>
      <c r="AG730" s="139">
        <v>174746000</v>
      </c>
      <c r="AH730" s="241"/>
      <c r="AI730" s="241"/>
      <c r="AJ730" s="253">
        <v>41640</v>
      </c>
      <c r="AK730" s="253">
        <v>42369</v>
      </c>
      <c r="AL730" s="236" t="s">
        <v>1843</v>
      </c>
      <c r="AM730" s="236" t="s">
        <v>1844</v>
      </c>
      <c r="AN730" s="243" t="s">
        <v>1686</v>
      </c>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c r="BU730" s="73"/>
      <c r="BV730" s="73"/>
      <c r="BW730" s="73"/>
      <c r="BX730" s="73"/>
      <c r="BY730" s="73"/>
      <c r="BZ730" s="73"/>
      <c r="CA730" s="73"/>
      <c r="CB730" s="73"/>
      <c r="CC730" s="73"/>
      <c r="CD730" s="73"/>
      <c r="CE730" s="73"/>
      <c r="CF730" s="73"/>
      <c r="CG730" s="73"/>
      <c r="CH730" s="73"/>
      <c r="CI730" s="73"/>
      <c r="CJ730" s="73"/>
      <c r="CK730" s="73"/>
      <c r="CL730" s="73"/>
      <c r="CM730" s="73"/>
      <c r="CN730" s="73"/>
      <c r="CO730" s="73"/>
      <c r="CP730" s="73"/>
      <c r="CQ730" s="73"/>
      <c r="CR730" s="73"/>
      <c r="CS730" s="73"/>
      <c r="CT730" s="73"/>
      <c r="CU730" s="73"/>
      <c r="CV730" s="73"/>
      <c r="CW730" s="73"/>
      <c r="CX730" s="73"/>
      <c r="CY730" s="73"/>
      <c r="CZ730" s="73"/>
      <c r="DA730" s="73"/>
      <c r="DB730" s="73"/>
      <c r="DC730" s="73"/>
      <c r="DD730" s="73"/>
      <c r="DE730" s="73"/>
      <c r="DF730" s="73"/>
      <c r="DG730" s="73"/>
      <c r="DH730" s="73"/>
      <c r="DI730" s="73"/>
      <c r="DJ730" s="73"/>
      <c r="DK730" s="73"/>
      <c r="DL730" s="73"/>
      <c r="DM730" s="73"/>
      <c r="DN730" s="73"/>
      <c r="DO730" s="73"/>
      <c r="DP730" s="73"/>
      <c r="DQ730" s="73"/>
      <c r="DR730" s="73"/>
      <c r="DS730" s="73"/>
      <c r="DT730" s="73"/>
      <c r="DU730" s="73"/>
      <c r="DV730" s="73"/>
      <c r="DW730" s="73"/>
      <c r="DX730" s="73"/>
      <c r="DY730" s="73"/>
      <c r="DZ730" s="73"/>
      <c r="EA730" s="73"/>
      <c r="EB730" s="73"/>
      <c r="EC730" s="73"/>
      <c r="ED730" s="73"/>
      <c r="EE730" s="73"/>
      <c r="EF730" s="73"/>
      <c r="EG730" s="73"/>
      <c r="EH730" s="73"/>
      <c r="EI730" s="73"/>
      <c r="EJ730" s="73"/>
      <c r="EK730" s="73"/>
      <c r="EL730" s="73"/>
      <c r="EM730" s="73"/>
      <c r="EN730" s="73"/>
      <c r="EO730" s="73"/>
      <c r="EP730" s="73"/>
      <c r="EQ730" s="73"/>
      <c r="ER730" s="73"/>
      <c r="ES730" s="73"/>
      <c r="ET730" s="73"/>
      <c r="EU730" s="73"/>
      <c r="EV730" s="73"/>
      <c r="EW730" s="73"/>
      <c r="EX730" s="73"/>
      <c r="EY730" s="73"/>
      <c r="EZ730" s="73"/>
      <c r="FA730" s="73"/>
      <c r="FB730" s="73"/>
      <c r="FC730" s="73"/>
      <c r="FD730" s="73"/>
      <c r="FE730" s="73"/>
      <c r="FF730" s="73"/>
      <c r="FG730" s="73"/>
      <c r="FH730" s="73"/>
      <c r="FI730" s="73"/>
      <c r="FJ730" s="73"/>
      <c r="FK730" s="73"/>
      <c r="FL730" s="73"/>
      <c r="FM730" s="73"/>
      <c r="FN730" s="73"/>
      <c r="FO730" s="73"/>
      <c r="FP730" s="73"/>
      <c r="FQ730" s="73"/>
      <c r="FR730" s="73"/>
      <c r="FS730" s="73"/>
      <c r="FT730" s="73"/>
      <c r="FU730" s="73"/>
      <c r="FV730" s="73"/>
      <c r="FW730" s="73"/>
      <c r="FX730" s="73"/>
      <c r="FY730" s="73"/>
      <c r="FZ730" s="73"/>
      <c r="GA730" s="73"/>
      <c r="GB730" s="73"/>
      <c r="GC730" s="73"/>
      <c r="GD730" s="73"/>
      <c r="GE730" s="73"/>
      <c r="GF730" s="73"/>
      <c r="GG730" s="73"/>
      <c r="GH730" s="73"/>
      <c r="GI730" s="73"/>
      <c r="GJ730" s="73"/>
      <c r="GK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c r="JD730" s="73"/>
      <c r="JE730" s="73"/>
      <c r="JF730" s="73"/>
      <c r="JG730" s="73"/>
      <c r="JH730" s="73"/>
      <c r="JI730" s="73"/>
      <c r="JJ730" s="73"/>
      <c r="JK730" s="73"/>
      <c r="JL730" s="73"/>
      <c r="JM730" s="73"/>
      <c r="JN730" s="73"/>
      <c r="JO730" s="73"/>
      <c r="JP730" s="73"/>
      <c r="JQ730" s="73"/>
      <c r="JR730" s="73"/>
      <c r="JS730" s="73"/>
      <c r="JT730" s="73"/>
      <c r="JU730" s="73"/>
      <c r="JV730" s="73"/>
      <c r="JW730" s="73"/>
      <c r="JX730" s="73"/>
      <c r="JY730" s="73"/>
      <c r="JZ730" s="73"/>
      <c r="KA730" s="73"/>
      <c r="KB730" s="73"/>
      <c r="KC730" s="73"/>
      <c r="KD730" s="73"/>
      <c r="KE730" s="73"/>
      <c r="KF730" s="73"/>
      <c r="KG730" s="73"/>
    </row>
    <row r="731" spans="1:293" s="153" customFormat="1" x14ac:dyDescent="0.25">
      <c r="A731" s="233">
        <v>31</v>
      </c>
      <c r="B731" s="234" t="s">
        <v>1245</v>
      </c>
      <c r="C731" s="234"/>
      <c r="D731" s="235">
        <v>30096573</v>
      </c>
      <c r="E731" s="236" t="s">
        <v>1215</v>
      </c>
      <c r="F731" s="244" t="s">
        <v>2469</v>
      </c>
      <c r="G731" s="238" t="s">
        <v>16</v>
      </c>
      <c r="H731" s="238" t="s">
        <v>486</v>
      </c>
      <c r="I731" s="238" t="s">
        <v>12</v>
      </c>
      <c r="J731" s="236" t="s">
        <v>45</v>
      </c>
      <c r="K731" s="236"/>
      <c r="L731" s="239">
        <v>171510469</v>
      </c>
      <c r="M731" s="239">
        <v>167687363</v>
      </c>
      <c r="N731" s="138">
        <v>1049000</v>
      </c>
      <c r="O731" s="138"/>
      <c r="P731" s="139">
        <v>0</v>
      </c>
      <c r="Q731" s="139">
        <v>0</v>
      </c>
      <c r="R731" s="139">
        <v>1048866</v>
      </c>
      <c r="S731" s="139">
        <v>0</v>
      </c>
      <c r="T731" s="139">
        <v>0</v>
      </c>
      <c r="U731" s="139">
        <v>0</v>
      </c>
      <c r="V731" s="139"/>
      <c r="W731" s="139"/>
      <c r="X731" s="139"/>
      <c r="Y731" s="140">
        <v>0</v>
      </c>
      <c r="Z731" s="140">
        <v>0</v>
      </c>
      <c r="AA731" s="140">
        <v>0</v>
      </c>
      <c r="AB731" s="139">
        <v>1048866</v>
      </c>
      <c r="AC731" s="139">
        <v>0</v>
      </c>
      <c r="AD731" s="139">
        <v>0</v>
      </c>
      <c r="AE731" s="141">
        <v>0</v>
      </c>
      <c r="AF731" s="141">
        <v>1048866</v>
      </c>
      <c r="AG731" s="139">
        <v>2774240</v>
      </c>
      <c r="AH731" s="241">
        <v>0.98382466087245091</v>
      </c>
      <c r="AI731" s="241" t="s">
        <v>1423</v>
      </c>
      <c r="AJ731" s="242">
        <v>40940</v>
      </c>
      <c r="AK731" s="242"/>
      <c r="AL731" s="236" t="s">
        <v>1216</v>
      </c>
      <c r="AM731" s="236" t="s">
        <v>1217</v>
      </c>
      <c r="AN731" s="243" t="s">
        <v>1211</v>
      </c>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c r="BU731" s="73"/>
      <c r="BV731" s="73"/>
      <c r="BW731" s="73"/>
      <c r="BX731" s="73"/>
      <c r="BY731" s="73"/>
      <c r="BZ731" s="73"/>
      <c r="CA731" s="73"/>
      <c r="CB731" s="73"/>
      <c r="CC731" s="73"/>
      <c r="CD731" s="73"/>
      <c r="CE731" s="73"/>
      <c r="CF731" s="73"/>
      <c r="CG731" s="73"/>
      <c r="CH731" s="73"/>
      <c r="CI731" s="73"/>
      <c r="CJ731" s="73"/>
      <c r="CK731" s="73"/>
      <c r="CL731" s="73"/>
      <c r="CM731" s="73"/>
      <c r="CN731" s="73"/>
      <c r="CO731" s="73"/>
      <c r="CP731" s="73"/>
      <c r="CQ731" s="73"/>
      <c r="CR731" s="73"/>
      <c r="CS731" s="73"/>
      <c r="CT731" s="73"/>
      <c r="CU731" s="73"/>
      <c r="CV731" s="73"/>
      <c r="CW731" s="73"/>
      <c r="CX731" s="73"/>
      <c r="CY731" s="73"/>
      <c r="CZ731" s="73"/>
      <c r="DA731" s="73"/>
      <c r="DB731" s="73"/>
      <c r="DC731" s="73"/>
      <c r="DD731" s="73"/>
      <c r="DE731" s="73"/>
      <c r="DF731" s="73"/>
      <c r="DG731" s="73"/>
      <c r="DH731" s="73"/>
      <c r="DI731" s="73"/>
      <c r="DJ731" s="73"/>
      <c r="DK731" s="73"/>
      <c r="DL731" s="73"/>
      <c r="DM731" s="73"/>
      <c r="DN731" s="73"/>
      <c r="DO731" s="73"/>
      <c r="DP731" s="73"/>
      <c r="DQ731" s="73"/>
      <c r="DR731" s="73"/>
      <c r="DS731" s="73"/>
      <c r="DT731" s="73"/>
      <c r="DU731" s="73"/>
      <c r="DV731" s="73"/>
      <c r="DW731" s="73"/>
      <c r="DX731" s="73"/>
      <c r="DY731" s="73"/>
      <c r="DZ731" s="73"/>
      <c r="EA731" s="73"/>
      <c r="EB731" s="73"/>
      <c r="EC731" s="73"/>
      <c r="ED731" s="73"/>
      <c r="EE731" s="73"/>
      <c r="EF731" s="73"/>
      <c r="EG731" s="73"/>
      <c r="EH731" s="73"/>
      <c r="EI731" s="73"/>
      <c r="EJ731" s="73"/>
      <c r="EK731" s="73"/>
      <c r="EL731" s="73"/>
      <c r="EM731" s="73"/>
      <c r="EN731" s="73"/>
      <c r="EO731" s="73"/>
      <c r="EP731" s="73"/>
      <c r="EQ731" s="73"/>
      <c r="ER731" s="73"/>
      <c r="ES731" s="73"/>
      <c r="ET731" s="73"/>
      <c r="EU731" s="73"/>
      <c r="EV731" s="73"/>
      <c r="EW731" s="73"/>
      <c r="EX731" s="73"/>
      <c r="EY731" s="73"/>
      <c r="EZ731" s="73"/>
      <c r="FA731" s="73"/>
      <c r="FB731" s="73"/>
      <c r="FC731" s="73"/>
      <c r="FD731" s="73"/>
      <c r="FE731" s="73"/>
      <c r="FF731" s="73"/>
      <c r="FG731" s="73"/>
      <c r="FH731" s="73"/>
      <c r="FI731" s="73"/>
      <c r="FJ731" s="73"/>
      <c r="FK731" s="73"/>
      <c r="FL731" s="73"/>
      <c r="FM731" s="73"/>
      <c r="FN731" s="73"/>
      <c r="FO731" s="73"/>
      <c r="FP731" s="73"/>
      <c r="FQ731" s="73"/>
      <c r="FR731" s="73"/>
      <c r="FS731" s="73"/>
      <c r="FT731" s="73"/>
      <c r="FU731" s="73"/>
      <c r="FV731" s="73"/>
      <c r="FW731" s="73"/>
      <c r="FX731" s="73"/>
      <c r="FY731" s="73"/>
      <c r="FZ731" s="73"/>
      <c r="GA731" s="73"/>
      <c r="GB731" s="73"/>
      <c r="GC731" s="73"/>
      <c r="GD731" s="73"/>
      <c r="GE731" s="73"/>
      <c r="GF731" s="73"/>
      <c r="GG731" s="73"/>
      <c r="GH731" s="73"/>
      <c r="GI731" s="73"/>
      <c r="GJ731" s="73"/>
      <c r="GK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c r="JD731" s="73"/>
      <c r="JE731" s="73"/>
      <c r="JF731" s="73"/>
      <c r="JG731" s="73"/>
      <c r="JH731" s="73"/>
      <c r="JI731" s="73"/>
      <c r="JJ731" s="73"/>
      <c r="JK731" s="73"/>
      <c r="JL731" s="73"/>
      <c r="JM731" s="73"/>
      <c r="JN731" s="73"/>
      <c r="JO731" s="73"/>
      <c r="JP731" s="73"/>
      <c r="JQ731" s="73"/>
      <c r="JR731" s="73"/>
      <c r="JS731" s="73"/>
      <c r="JT731" s="73"/>
      <c r="JU731" s="73"/>
      <c r="JV731" s="73"/>
      <c r="JW731" s="73"/>
      <c r="JX731" s="73"/>
      <c r="JY731" s="73"/>
      <c r="JZ731" s="73"/>
      <c r="KA731" s="73"/>
      <c r="KB731" s="73"/>
      <c r="KC731" s="73"/>
      <c r="KD731" s="73"/>
      <c r="KE731" s="73"/>
      <c r="KF731" s="73"/>
      <c r="KG731" s="73"/>
    </row>
    <row r="732" spans="1:293" s="153" customFormat="1" x14ac:dyDescent="0.25">
      <c r="A732" s="233">
        <v>31</v>
      </c>
      <c r="B732" s="234" t="s">
        <v>1245</v>
      </c>
      <c r="C732" s="234"/>
      <c r="D732" s="235">
        <v>30096577</v>
      </c>
      <c r="E732" s="236" t="s">
        <v>1212</v>
      </c>
      <c r="F732" s="244" t="s">
        <v>2469</v>
      </c>
      <c r="G732" s="238" t="s">
        <v>16</v>
      </c>
      <c r="H732" s="238" t="s">
        <v>124</v>
      </c>
      <c r="I732" s="238" t="s">
        <v>12</v>
      </c>
      <c r="J732" s="236" t="s">
        <v>45</v>
      </c>
      <c r="K732" s="236"/>
      <c r="L732" s="239">
        <v>153304432</v>
      </c>
      <c r="M732" s="239">
        <v>150290604</v>
      </c>
      <c r="N732" s="138">
        <v>3013000</v>
      </c>
      <c r="O732" s="138"/>
      <c r="P732" s="139">
        <v>0</v>
      </c>
      <c r="Q732" s="139">
        <v>0</v>
      </c>
      <c r="R732" s="139">
        <v>2847985</v>
      </c>
      <c r="S732" s="139">
        <v>0</v>
      </c>
      <c r="T732" s="139">
        <v>0</v>
      </c>
      <c r="U732" s="139">
        <v>0</v>
      </c>
      <c r="V732" s="139"/>
      <c r="W732" s="139"/>
      <c r="X732" s="139"/>
      <c r="Y732" s="140">
        <v>0</v>
      </c>
      <c r="Z732" s="140">
        <v>0</v>
      </c>
      <c r="AA732" s="140">
        <v>0</v>
      </c>
      <c r="AB732" s="139">
        <v>2847985</v>
      </c>
      <c r="AC732" s="139">
        <v>0</v>
      </c>
      <c r="AD732" s="139">
        <v>0</v>
      </c>
      <c r="AE732" s="141">
        <v>0</v>
      </c>
      <c r="AF732" s="141">
        <v>2847985</v>
      </c>
      <c r="AG732" s="139">
        <v>0</v>
      </c>
      <c r="AH732" s="241">
        <v>1</v>
      </c>
      <c r="AI732" s="241" t="s">
        <v>1421</v>
      </c>
      <c r="AJ732" s="242">
        <v>41102</v>
      </c>
      <c r="AK732" s="242">
        <v>42004</v>
      </c>
      <c r="AL732" s="236" t="s">
        <v>1213</v>
      </c>
      <c r="AM732" s="236" t="s">
        <v>1214</v>
      </c>
      <c r="AN732" s="243" t="s">
        <v>1211</v>
      </c>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c r="BU732" s="73"/>
      <c r="BV732" s="73"/>
      <c r="BW732" s="73"/>
      <c r="BX732" s="73"/>
      <c r="BY732" s="73"/>
      <c r="BZ732" s="73"/>
      <c r="CA732" s="73"/>
      <c r="CB732" s="73"/>
      <c r="CC732" s="73"/>
      <c r="CD732" s="73"/>
      <c r="CE732" s="73"/>
      <c r="CF732" s="73"/>
      <c r="CG732" s="73"/>
      <c r="CH732" s="73"/>
      <c r="CI732" s="73"/>
      <c r="CJ732" s="73"/>
      <c r="CK732" s="73"/>
      <c r="CL732" s="73"/>
      <c r="CM732" s="73"/>
      <c r="CN732" s="73"/>
      <c r="CO732" s="73"/>
      <c r="CP732" s="73"/>
      <c r="CQ732" s="73"/>
      <c r="CR732" s="73"/>
      <c r="CS732" s="73"/>
      <c r="CT732" s="73"/>
      <c r="CU732" s="73"/>
      <c r="CV732" s="73"/>
      <c r="CW732" s="73"/>
      <c r="CX732" s="73"/>
      <c r="CY732" s="73"/>
      <c r="CZ732" s="73"/>
      <c r="DA732" s="73"/>
      <c r="DB732" s="73"/>
      <c r="DC732" s="73"/>
      <c r="DD732" s="73"/>
      <c r="DE732" s="73"/>
      <c r="DF732" s="73"/>
      <c r="DG732" s="73"/>
      <c r="DH732" s="73"/>
      <c r="DI732" s="73"/>
      <c r="DJ732" s="73"/>
      <c r="DK732" s="73"/>
      <c r="DL732" s="73"/>
      <c r="DM732" s="73"/>
      <c r="DN732" s="73"/>
      <c r="DO732" s="73"/>
      <c r="DP732" s="73"/>
      <c r="DQ732" s="73"/>
      <c r="DR732" s="73"/>
      <c r="DS732" s="73"/>
      <c r="DT732" s="73"/>
      <c r="DU732" s="73"/>
      <c r="DV732" s="73"/>
      <c r="DW732" s="73"/>
      <c r="DX732" s="73"/>
      <c r="DY732" s="73"/>
      <c r="DZ732" s="73"/>
      <c r="EA732" s="73"/>
      <c r="EB732" s="73"/>
      <c r="EC732" s="73"/>
      <c r="ED732" s="73"/>
      <c r="EE732" s="73"/>
      <c r="EF732" s="73"/>
      <c r="EG732" s="73"/>
      <c r="EH732" s="73"/>
      <c r="EI732" s="73"/>
      <c r="EJ732" s="73"/>
      <c r="EK732" s="73"/>
      <c r="EL732" s="73"/>
      <c r="EM732" s="73"/>
      <c r="EN732" s="73"/>
      <c r="EO732" s="73"/>
      <c r="EP732" s="73"/>
      <c r="EQ732" s="73"/>
      <c r="ER732" s="73"/>
      <c r="ES732" s="73"/>
      <c r="ET732" s="73"/>
      <c r="EU732" s="73"/>
      <c r="EV732" s="73"/>
      <c r="EW732" s="73"/>
      <c r="EX732" s="73"/>
      <c r="EY732" s="73"/>
      <c r="EZ732" s="73"/>
      <c r="FA732" s="73"/>
      <c r="FB732" s="73"/>
      <c r="FC732" s="73"/>
      <c r="FD732" s="73"/>
      <c r="FE732" s="73"/>
      <c r="FF732" s="73"/>
      <c r="FG732" s="73"/>
      <c r="FH732" s="73"/>
      <c r="FI732" s="73"/>
      <c r="FJ732" s="73"/>
      <c r="FK732" s="73"/>
      <c r="FL732" s="73"/>
      <c r="FM732" s="73"/>
      <c r="FN732" s="73"/>
      <c r="FO732" s="73"/>
      <c r="FP732" s="73"/>
      <c r="FQ732" s="73"/>
      <c r="FR732" s="73"/>
      <c r="FS732" s="73"/>
      <c r="FT732" s="73"/>
      <c r="FU732" s="73"/>
      <c r="FV732" s="73"/>
      <c r="FW732" s="73"/>
      <c r="FX732" s="73"/>
      <c r="FY732" s="73"/>
      <c r="FZ732" s="73"/>
      <c r="GA732" s="73"/>
      <c r="GB732" s="73"/>
      <c r="GC732" s="73"/>
      <c r="GD732" s="73"/>
      <c r="GE732" s="73"/>
      <c r="GF732" s="73"/>
      <c r="GG732" s="73"/>
      <c r="GH732" s="73"/>
      <c r="GI732" s="73"/>
      <c r="GJ732" s="73"/>
      <c r="GK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c r="JD732" s="73"/>
      <c r="JE732" s="73"/>
      <c r="JF732" s="73"/>
      <c r="JG732" s="73"/>
      <c r="JH732" s="73"/>
      <c r="JI732" s="73"/>
      <c r="JJ732" s="73"/>
      <c r="JK732" s="73"/>
      <c r="JL732" s="73"/>
      <c r="JM732" s="73"/>
      <c r="JN732" s="73"/>
      <c r="JO732" s="73"/>
      <c r="JP732" s="73"/>
      <c r="JQ732" s="73"/>
      <c r="JR732" s="73"/>
      <c r="JS732" s="73"/>
      <c r="JT732" s="73"/>
      <c r="JU732" s="73"/>
      <c r="JV732" s="73"/>
      <c r="JW732" s="73"/>
      <c r="JX732" s="73"/>
      <c r="JY732" s="73"/>
      <c r="JZ732" s="73"/>
      <c r="KA732" s="73"/>
      <c r="KB732" s="73"/>
      <c r="KC732" s="73"/>
      <c r="KD732" s="73"/>
      <c r="KE732" s="73"/>
      <c r="KF732" s="73"/>
      <c r="KG732" s="73"/>
    </row>
    <row r="733" spans="1:293" s="153" customFormat="1" x14ac:dyDescent="0.25">
      <c r="A733" s="233">
        <v>31</v>
      </c>
      <c r="B733" s="234" t="s">
        <v>1245</v>
      </c>
      <c r="C733" s="234"/>
      <c r="D733" s="235">
        <v>30096689</v>
      </c>
      <c r="E733" s="236" t="s">
        <v>492</v>
      </c>
      <c r="F733" s="244" t="s">
        <v>2469</v>
      </c>
      <c r="G733" s="238" t="s">
        <v>16</v>
      </c>
      <c r="H733" s="238" t="s">
        <v>258</v>
      </c>
      <c r="I733" s="238" t="s">
        <v>108</v>
      </c>
      <c r="J733" s="236" t="s">
        <v>45</v>
      </c>
      <c r="K733" s="236"/>
      <c r="L733" s="239">
        <v>865487000</v>
      </c>
      <c r="M733" s="239">
        <v>475255847</v>
      </c>
      <c r="N733" s="138">
        <v>94182000</v>
      </c>
      <c r="O733" s="138"/>
      <c r="P733" s="139">
        <v>0</v>
      </c>
      <c r="Q733" s="139">
        <v>0</v>
      </c>
      <c r="R733" s="139">
        <v>0</v>
      </c>
      <c r="S733" s="139">
        <v>0</v>
      </c>
      <c r="T733" s="139">
        <v>0</v>
      </c>
      <c r="U733" s="139">
        <v>94181137</v>
      </c>
      <c r="V733" s="139"/>
      <c r="W733" s="139"/>
      <c r="X733" s="139"/>
      <c r="Y733" s="140">
        <v>0</v>
      </c>
      <c r="Z733" s="140">
        <v>0</v>
      </c>
      <c r="AA733" s="140">
        <v>0</v>
      </c>
      <c r="AB733" s="139">
        <v>0</v>
      </c>
      <c r="AC733" s="139">
        <v>94181137</v>
      </c>
      <c r="AD733" s="139">
        <v>0</v>
      </c>
      <c r="AE733" s="141">
        <v>0</v>
      </c>
      <c r="AF733" s="141">
        <v>94181137</v>
      </c>
      <c r="AG733" s="139">
        <v>296050016</v>
      </c>
      <c r="AH733" s="241">
        <v>0.79364039581881529</v>
      </c>
      <c r="AI733" s="241" t="s">
        <v>1423</v>
      </c>
      <c r="AJ733" s="242">
        <v>40873</v>
      </c>
      <c r="AK733" s="242">
        <v>42185</v>
      </c>
      <c r="AL733" s="236" t="s">
        <v>493</v>
      </c>
      <c r="AM733" s="236" t="s">
        <v>494</v>
      </c>
      <c r="AN733" s="243" t="s">
        <v>478</v>
      </c>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c r="CA733" s="73"/>
      <c r="CB733" s="73"/>
      <c r="CC733" s="73"/>
      <c r="CD733" s="73"/>
      <c r="CE733" s="73"/>
      <c r="CF733" s="73"/>
      <c r="CG733" s="73"/>
      <c r="CH733" s="73"/>
      <c r="CI733" s="73"/>
      <c r="CJ733" s="73"/>
      <c r="CK733" s="73"/>
      <c r="CL733" s="73"/>
      <c r="CM733" s="73"/>
      <c r="CN733" s="73"/>
      <c r="CO733" s="73"/>
      <c r="CP733" s="73"/>
      <c r="CQ733" s="73"/>
      <c r="CR733" s="73"/>
      <c r="CS733" s="73"/>
      <c r="CT733" s="73"/>
      <c r="CU733" s="73"/>
      <c r="CV733" s="73"/>
      <c r="CW733" s="73"/>
      <c r="CX733" s="73"/>
      <c r="CY733" s="73"/>
      <c r="CZ733" s="73"/>
      <c r="DA733" s="73"/>
      <c r="DB733" s="73"/>
      <c r="DC733" s="73"/>
      <c r="DD733" s="73"/>
      <c r="DE733" s="73"/>
      <c r="DF733" s="73"/>
      <c r="DG733" s="73"/>
      <c r="DH733" s="73"/>
      <c r="DI733" s="73"/>
      <c r="DJ733" s="73"/>
      <c r="DK733" s="73"/>
      <c r="DL733" s="73"/>
      <c r="DM733" s="73"/>
      <c r="DN733" s="73"/>
      <c r="DO733" s="73"/>
      <c r="DP733" s="73"/>
      <c r="DQ733" s="73"/>
      <c r="DR733" s="73"/>
      <c r="DS733" s="73"/>
      <c r="DT733" s="73"/>
      <c r="DU733" s="73"/>
      <c r="DV733" s="73"/>
      <c r="DW733" s="73"/>
      <c r="DX733" s="73"/>
      <c r="DY733" s="73"/>
      <c r="DZ733" s="73"/>
      <c r="EA733" s="73"/>
      <c r="EB733" s="73"/>
      <c r="EC733" s="73"/>
      <c r="ED733" s="73"/>
      <c r="EE733" s="73"/>
      <c r="EF733" s="73"/>
      <c r="EG733" s="73"/>
      <c r="EH733" s="73"/>
      <c r="EI733" s="73"/>
      <c r="EJ733" s="73"/>
      <c r="EK733" s="73"/>
      <c r="EL733" s="73"/>
      <c r="EM733" s="73"/>
      <c r="EN733" s="73"/>
      <c r="EO733" s="73"/>
      <c r="EP733" s="73"/>
      <c r="EQ733" s="73"/>
      <c r="ER733" s="73"/>
      <c r="ES733" s="73"/>
      <c r="ET733" s="73"/>
      <c r="EU733" s="73"/>
      <c r="EV733" s="73"/>
      <c r="EW733" s="73"/>
      <c r="EX733" s="73"/>
      <c r="EY733" s="73"/>
      <c r="EZ733" s="73"/>
      <c r="FA733" s="73"/>
      <c r="FB733" s="73"/>
      <c r="FC733" s="73"/>
      <c r="FD733" s="73"/>
      <c r="FE733" s="73"/>
      <c r="FF733" s="73"/>
      <c r="FG733" s="73"/>
      <c r="FH733" s="73"/>
      <c r="FI733" s="73"/>
      <c r="FJ733" s="73"/>
      <c r="FK733" s="73"/>
      <c r="FL733" s="73"/>
      <c r="FM733" s="73"/>
      <c r="FN733" s="73"/>
      <c r="FO733" s="73"/>
      <c r="FP733" s="73"/>
      <c r="FQ733" s="73"/>
      <c r="FR733" s="73"/>
      <c r="FS733" s="73"/>
      <c r="FT733" s="73"/>
      <c r="FU733" s="73"/>
      <c r="FV733" s="73"/>
      <c r="FW733" s="73"/>
      <c r="FX733" s="73"/>
      <c r="FY733" s="73"/>
      <c r="FZ733" s="73"/>
      <c r="GA733" s="73"/>
      <c r="GB733" s="73"/>
      <c r="GC733" s="73"/>
      <c r="GD733" s="73"/>
      <c r="GE733" s="73"/>
      <c r="GF733" s="73"/>
      <c r="GG733" s="73"/>
      <c r="GH733" s="73"/>
      <c r="GI733" s="73"/>
      <c r="GJ733" s="73"/>
      <c r="GK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c r="JD733" s="73"/>
      <c r="JE733" s="73"/>
      <c r="JF733" s="73"/>
      <c r="JG733" s="73"/>
      <c r="JH733" s="73"/>
      <c r="JI733" s="73"/>
      <c r="JJ733" s="73"/>
      <c r="JK733" s="73"/>
      <c r="JL733" s="73"/>
      <c r="JM733" s="73"/>
      <c r="JN733" s="73"/>
      <c r="JO733" s="73"/>
      <c r="JP733" s="73"/>
      <c r="JQ733" s="73"/>
      <c r="JR733" s="73"/>
      <c r="JS733" s="73"/>
      <c r="JT733" s="73"/>
      <c r="JU733" s="73"/>
      <c r="JV733" s="73"/>
      <c r="JW733" s="73"/>
      <c r="JX733" s="73"/>
      <c r="JY733" s="73"/>
      <c r="JZ733" s="73"/>
      <c r="KA733" s="73"/>
      <c r="KB733" s="73"/>
      <c r="KC733" s="73"/>
      <c r="KD733" s="73"/>
      <c r="KE733" s="73"/>
      <c r="KF733" s="73"/>
      <c r="KG733" s="73"/>
    </row>
    <row r="734" spans="1:293" s="153" customFormat="1" x14ac:dyDescent="0.25">
      <c r="A734" s="233">
        <v>31</v>
      </c>
      <c r="B734" s="234" t="s">
        <v>1245</v>
      </c>
      <c r="C734" s="234"/>
      <c r="D734" s="245">
        <v>30096834</v>
      </c>
      <c r="E734" s="246" t="s">
        <v>1936</v>
      </c>
      <c r="F734" s="244" t="s">
        <v>2469</v>
      </c>
      <c r="G734" s="244" t="s">
        <v>24</v>
      </c>
      <c r="H734" s="238" t="s">
        <v>486</v>
      </c>
      <c r="I734" s="247" t="s">
        <v>1246</v>
      </c>
      <c r="J734" s="142" t="s">
        <v>45</v>
      </c>
      <c r="K734" s="248"/>
      <c r="L734" s="249">
        <v>323511000</v>
      </c>
      <c r="M734" s="249">
        <v>0</v>
      </c>
      <c r="N734" s="143">
        <v>0</v>
      </c>
      <c r="O734" s="143"/>
      <c r="P734" s="142"/>
      <c r="Q734" s="142"/>
      <c r="R734" s="142"/>
      <c r="S734" s="142"/>
      <c r="T734" s="142"/>
      <c r="U734" s="142"/>
      <c r="V734" s="142"/>
      <c r="W734" s="142"/>
      <c r="X734" s="142"/>
      <c r="Y734" s="140">
        <v>0</v>
      </c>
      <c r="Z734" s="140">
        <v>0</v>
      </c>
      <c r="AA734" s="140">
        <v>0</v>
      </c>
      <c r="AB734" s="139">
        <v>0</v>
      </c>
      <c r="AC734" s="139">
        <v>0</v>
      </c>
      <c r="AD734" s="139">
        <v>0</v>
      </c>
      <c r="AE734" s="141">
        <v>0</v>
      </c>
      <c r="AF734" s="141">
        <v>0</v>
      </c>
      <c r="AG734" s="139">
        <v>323511000</v>
      </c>
      <c r="AH734" s="240" t="s">
        <v>2964</v>
      </c>
      <c r="AI734" s="142"/>
      <c r="AJ734" s="265">
        <v>42124</v>
      </c>
      <c r="AK734" s="142"/>
      <c r="AL734" s="142" t="s">
        <v>2987</v>
      </c>
      <c r="AM734" s="142" t="s">
        <v>2988</v>
      </c>
      <c r="AN734" s="250"/>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c r="CA734" s="73"/>
      <c r="CB734" s="73"/>
      <c r="CC734" s="73"/>
      <c r="CD734" s="73"/>
      <c r="CE734" s="73"/>
      <c r="CF734" s="73"/>
      <c r="CG734" s="73"/>
      <c r="CH734" s="73"/>
      <c r="CI734" s="73"/>
      <c r="CJ734" s="73"/>
      <c r="CK734" s="73"/>
      <c r="CL734" s="73"/>
      <c r="CM734" s="73"/>
      <c r="CN734" s="73"/>
      <c r="CO734" s="73"/>
      <c r="CP734" s="73"/>
      <c r="CQ734" s="73"/>
      <c r="CR734" s="73"/>
      <c r="CS734" s="73"/>
      <c r="CT734" s="73"/>
      <c r="CU734" s="73"/>
      <c r="CV734" s="73"/>
      <c r="CW734" s="73"/>
      <c r="CX734" s="73"/>
      <c r="CY734" s="73"/>
      <c r="CZ734" s="73"/>
      <c r="DA734" s="73"/>
      <c r="DB734" s="73"/>
      <c r="DC734" s="73"/>
      <c r="DD734" s="73"/>
      <c r="DE734" s="73"/>
      <c r="DF734" s="73"/>
      <c r="DG734" s="73"/>
      <c r="DH734" s="73"/>
      <c r="DI734" s="73"/>
      <c r="DJ734" s="73"/>
      <c r="DK734" s="73"/>
      <c r="DL734" s="73"/>
      <c r="DM734" s="73"/>
      <c r="DN734" s="73"/>
      <c r="DO734" s="73"/>
      <c r="DP734" s="73"/>
      <c r="DQ734" s="73"/>
      <c r="DR734" s="73"/>
      <c r="DS734" s="73"/>
      <c r="DT734" s="73"/>
      <c r="DU734" s="73"/>
      <c r="DV734" s="73"/>
      <c r="DW734" s="73"/>
      <c r="DX734" s="73"/>
      <c r="DY734" s="73"/>
      <c r="DZ734" s="73"/>
      <c r="EA734" s="73"/>
      <c r="EB734" s="73"/>
      <c r="EC734" s="73"/>
      <c r="ED734" s="73"/>
      <c r="EE734" s="73"/>
      <c r="EF734" s="73"/>
      <c r="EG734" s="73"/>
      <c r="EH734" s="73"/>
      <c r="EI734" s="73"/>
      <c r="EJ734" s="73"/>
      <c r="EK734" s="73"/>
      <c r="EL734" s="73"/>
      <c r="EM734" s="73"/>
      <c r="EN734" s="73"/>
      <c r="EO734" s="73"/>
      <c r="EP734" s="73"/>
      <c r="EQ734" s="73"/>
      <c r="ER734" s="73"/>
      <c r="ES734" s="73"/>
      <c r="ET734" s="73"/>
      <c r="EU734" s="73"/>
      <c r="EV734" s="73"/>
      <c r="EW734" s="73"/>
      <c r="EX734" s="73"/>
      <c r="EY734" s="73"/>
      <c r="EZ734" s="73"/>
      <c r="FA734" s="73"/>
      <c r="FB734" s="73"/>
      <c r="FC734" s="73"/>
      <c r="FD734" s="73"/>
      <c r="FE734" s="73"/>
      <c r="FF734" s="73"/>
      <c r="FG734" s="73"/>
      <c r="FH734" s="73"/>
      <c r="FI734" s="73"/>
      <c r="FJ734" s="73"/>
      <c r="FK734" s="73"/>
      <c r="FL734" s="73"/>
      <c r="FM734" s="73"/>
      <c r="FN734" s="73"/>
      <c r="FO734" s="73"/>
      <c r="FP734" s="73"/>
      <c r="FQ734" s="73"/>
      <c r="FR734" s="73"/>
      <c r="FS734" s="73"/>
      <c r="FT734" s="73"/>
      <c r="FU734" s="73"/>
      <c r="FV734" s="73"/>
      <c r="FW734" s="73"/>
      <c r="FX734" s="73"/>
      <c r="FY734" s="73"/>
      <c r="FZ734" s="73"/>
      <c r="GA734" s="73"/>
      <c r="GB734" s="73"/>
      <c r="GC734" s="73"/>
      <c r="GD734" s="73"/>
      <c r="GE734" s="73"/>
      <c r="GF734" s="73"/>
      <c r="GG734" s="73"/>
      <c r="GH734" s="73"/>
      <c r="GI734" s="73"/>
      <c r="GJ734" s="73"/>
      <c r="GK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c r="JD734" s="73"/>
      <c r="JE734" s="73"/>
      <c r="JF734" s="73"/>
      <c r="JG734" s="73"/>
      <c r="JH734" s="73"/>
      <c r="JI734" s="73"/>
      <c r="JJ734" s="73"/>
      <c r="JK734" s="73"/>
      <c r="JL734" s="73"/>
      <c r="JM734" s="73"/>
      <c r="JN734" s="73"/>
      <c r="JO734" s="73"/>
      <c r="JP734" s="73"/>
      <c r="JQ734" s="73"/>
      <c r="JR734" s="73"/>
      <c r="JS734" s="73"/>
      <c r="JT734" s="73"/>
      <c r="JU734" s="73"/>
      <c r="JV734" s="73"/>
      <c r="JW734" s="73"/>
      <c r="JX734" s="73"/>
      <c r="JY734" s="73"/>
      <c r="JZ734" s="73"/>
      <c r="KA734" s="73"/>
      <c r="KB734" s="73"/>
      <c r="KC734" s="73"/>
      <c r="KD734" s="73"/>
      <c r="KE734" s="73"/>
      <c r="KF734" s="73"/>
      <c r="KG734" s="73"/>
    </row>
    <row r="735" spans="1:293" s="153" customFormat="1" x14ac:dyDescent="0.25">
      <c r="A735" s="233">
        <v>31</v>
      </c>
      <c r="B735" s="234" t="s">
        <v>1245</v>
      </c>
      <c r="C735" s="234"/>
      <c r="D735" s="235">
        <v>30097990</v>
      </c>
      <c r="E735" s="236" t="s">
        <v>735</v>
      </c>
      <c r="F735" s="244" t="s">
        <v>2469</v>
      </c>
      <c r="G735" s="238" t="s">
        <v>16</v>
      </c>
      <c r="H735" s="238" t="s">
        <v>726</v>
      </c>
      <c r="I735" s="238" t="s">
        <v>643</v>
      </c>
      <c r="J735" s="236" t="s">
        <v>45</v>
      </c>
      <c r="K735" s="236"/>
      <c r="L735" s="239">
        <v>414545000</v>
      </c>
      <c r="M735" s="239">
        <v>270645342</v>
      </c>
      <c r="N735" s="138">
        <v>2000</v>
      </c>
      <c r="O735" s="138"/>
      <c r="P735" s="139">
        <v>0</v>
      </c>
      <c r="Q735" s="139">
        <v>0</v>
      </c>
      <c r="R735" s="139">
        <v>0</v>
      </c>
      <c r="S735" s="139">
        <v>0</v>
      </c>
      <c r="T735" s="139">
        <v>0</v>
      </c>
      <c r="U735" s="139">
        <v>0</v>
      </c>
      <c r="V735" s="139"/>
      <c r="W735" s="139"/>
      <c r="X735" s="139"/>
      <c r="Y735" s="140">
        <v>0</v>
      </c>
      <c r="Z735" s="140">
        <v>0</v>
      </c>
      <c r="AA735" s="140">
        <v>0</v>
      </c>
      <c r="AB735" s="139">
        <v>0</v>
      </c>
      <c r="AC735" s="139">
        <v>0</v>
      </c>
      <c r="AD735" s="139">
        <v>0</v>
      </c>
      <c r="AE735" s="141">
        <v>0</v>
      </c>
      <c r="AF735" s="141">
        <v>0</v>
      </c>
      <c r="AG735" s="139">
        <v>143899658</v>
      </c>
      <c r="AH735" s="241">
        <v>0.65287325139610897</v>
      </c>
      <c r="AI735" s="241" t="s">
        <v>1423</v>
      </c>
      <c r="AJ735" s="242">
        <v>40806</v>
      </c>
      <c r="AK735" s="242">
        <v>42369</v>
      </c>
      <c r="AL735" s="236" t="s">
        <v>736</v>
      </c>
      <c r="AM735" s="236" t="s">
        <v>737</v>
      </c>
      <c r="AN735" s="243" t="s">
        <v>729</v>
      </c>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3"/>
      <c r="DV735" s="73"/>
      <c r="DW735" s="73"/>
      <c r="DX735" s="73"/>
      <c r="DY735" s="73"/>
      <c r="DZ735" s="73"/>
      <c r="EA735" s="73"/>
      <c r="EB735" s="73"/>
      <c r="EC735" s="73"/>
      <c r="ED735" s="73"/>
      <c r="EE735" s="73"/>
      <c r="EF735" s="73"/>
      <c r="EG735" s="73"/>
      <c r="EH735" s="73"/>
      <c r="EI735" s="73"/>
      <c r="EJ735" s="73"/>
      <c r="EK735" s="73"/>
      <c r="EL735" s="73"/>
      <c r="EM735" s="73"/>
      <c r="EN735" s="73"/>
      <c r="EO735" s="73"/>
      <c r="EP735" s="73"/>
      <c r="EQ735" s="73"/>
      <c r="ER735" s="73"/>
      <c r="ES735" s="73"/>
      <c r="ET735" s="73"/>
      <c r="EU735" s="73"/>
      <c r="EV735" s="73"/>
      <c r="EW735" s="73"/>
      <c r="EX735" s="73"/>
      <c r="EY735" s="73"/>
      <c r="EZ735" s="73"/>
      <c r="FA735" s="73"/>
      <c r="FB735" s="73"/>
      <c r="FC735" s="73"/>
      <c r="FD735" s="73"/>
      <c r="FE735" s="73"/>
      <c r="FF735" s="73"/>
      <c r="FG735" s="73"/>
      <c r="FH735" s="73"/>
      <c r="FI735" s="73"/>
      <c r="FJ735" s="73"/>
      <c r="FK735" s="73"/>
      <c r="FL735" s="73"/>
      <c r="FM735" s="73"/>
      <c r="FN735" s="73"/>
      <c r="FO735" s="73"/>
      <c r="FP735" s="73"/>
      <c r="FQ735" s="73"/>
      <c r="FR735" s="73"/>
      <c r="FS735" s="73"/>
      <c r="FT735" s="73"/>
      <c r="FU735" s="73"/>
      <c r="FV735" s="73"/>
      <c r="FW735" s="73"/>
      <c r="FX735" s="73"/>
      <c r="FY735" s="73"/>
      <c r="FZ735" s="73"/>
      <c r="GA735" s="73"/>
      <c r="GB735" s="73"/>
      <c r="GC735" s="73"/>
      <c r="GD735" s="73"/>
      <c r="GE735" s="73"/>
      <c r="GF735" s="73"/>
      <c r="GG735" s="73"/>
      <c r="GH735" s="73"/>
      <c r="GI735" s="73"/>
      <c r="GJ735" s="73"/>
      <c r="GK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c r="JD735" s="73"/>
      <c r="JE735" s="73"/>
      <c r="JF735" s="73"/>
      <c r="JG735" s="73"/>
      <c r="JH735" s="73"/>
      <c r="JI735" s="73"/>
      <c r="JJ735" s="73"/>
      <c r="JK735" s="73"/>
      <c r="JL735" s="73"/>
      <c r="JM735" s="73"/>
      <c r="JN735" s="73"/>
      <c r="JO735" s="73"/>
      <c r="JP735" s="73"/>
      <c r="JQ735" s="73"/>
      <c r="JR735" s="73"/>
      <c r="JS735" s="73"/>
      <c r="JT735" s="73"/>
      <c r="JU735" s="73"/>
      <c r="JV735" s="73"/>
      <c r="JW735" s="73"/>
      <c r="JX735" s="73"/>
      <c r="JY735" s="73"/>
      <c r="JZ735" s="73"/>
      <c r="KA735" s="73"/>
      <c r="KB735" s="73"/>
      <c r="KC735" s="73"/>
      <c r="KD735" s="73"/>
      <c r="KE735" s="73"/>
      <c r="KF735" s="73"/>
      <c r="KG735" s="73"/>
    </row>
    <row r="736" spans="1:293" s="153" customFormat="1" x14ac:dyDescent="0.25">
      <c r="A736" s="233">
        <v>31</v>
      </c>
      <c r="B736" s="234" t="s">
        <v>1245</v>
      </c>
      <c r="C736" s="234"/>
      <c r="D736" s="235">
        <v>30098025</v>
      </c>
      <c r="E736" s="236" t="s">
        <v>860</v>
      </c>
      <c r="F736" s="244" t="s">
        <v>2469</v>
      </c>
      <c r="G736" s="238" t="s">
        <v>16</v>
      </c>
      <c r="H736" s="238" t="s">
        <v>244</v>
      </c>
      <c r="I736" s="238" t="s">
        <v>643</v>
      </c>
      <c r="J736" s="236" t="s">
        <v>45</v>
      </c>
      <c r="K736" s="236"/>
      <c r="L736" s="239">
        <v>760198000</v>
      </c>
      <c r="M736" s="239">
        <v>485910425</v>
      </c>
      <c r="N736" s="138">
        <v>2000</v>
      </c>
      <c r="O736" s="138"/>
      <c r="P736" s="139">
        <v>0</v>
      </c>
      <c r="Q736" s="139">
        <v>0</v>
      </c>
      <c r="R736" s="139">
        <v>0</v>
      </c>
      <c r="S736" s="139">
        <v>0</v>
      </c>
      <c r="T736" s="139">
        <v>0</v>
      </c>
      <c r="U736" s="139">
        <v>0</v>
      </c>
      <c r="V736" s="139"/>
      <c r="W736" s="139"/>
      <c r="X736" s="139"/>
      <c r="Y736" s="140">
        <v>0</v>
      </c>
      <c r="Z736" s="140">
        <v>0</v>
      </c>
      <c r="AA736" s="140">
        <v>0</v>
      </c>
      <c r="AB736" s="139">
        <v>0</v>
      </c>
      <c r="AC736" s="139">
        <v>0</v>
      </c>
      <c r="AD736" s="139">
        <v>0</v>
      </c>
      <c r="AE736" s="141">
        <v>0</v>
      </c>
      <c r="AF736" s="141">
        <v>0</v>
      </c>
      <c r="AG736" s="139">
        <v>274287575</v>
      </c>
      <c r="AH736" s="241">
        <v>0.63918929673585034</v>
      </c>
      <c r="AI736" s="241" t="s">
        <v>1423</v>
      </c>
      <c r="AJ736" s="242">
        <v>40910</v>
      </c>
      <c r="AK736" s="242">
        <v>42277</v>
      </c>
      <c r="AL736" s="236" t="s">
        <v>861</v>
      </c>
      <c r="AM736" s="236" t="s">
        <v>862</v>
      </c>
      <c r="AN736" s="243" t="s">
        <v>857</v>
      </c>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c r="CA736" s="73"/>
      <c r="CB736" s="73"/>
      <c r="CC736" s="73"/>
      <c r="CD736" s="73"/>
      <c r="CE736" s="73"/>
      <c r="CF736" s="73"/>
      <c r="CG736" s="73"/>
      <c r="CH736" s="73"/>
      <c r="CI736" s="73"/>
      <c r="CJ736" s="73"/>
      <c r="CK736" s="73"/>
      <c r="CL736" s="73"/>
      <c r="CM736" s="73"/>
      <c r="CN736" s="73"/>
      <c r="CO736" s="73"/>
      <c r="CP736" s="73"/>
      <c r="CQ736" s="73"/>
      <c r="CR736" s="73"/>
      <c r="CS736" s="73"/>
      <c r="CT736" s="73"/>
      <c r="CU736" s="73"/>
      <c r="CV736" s="73"/>
      <c r="CW736" s="73"/>
      <c r="CX736" s="73"/>
      <c r="CY736" s="73"/>
      <c r="CZ736" s="73"/>
      <c r="DA736" s="73"/>
      <c r="DB736" s="73"/>
      <c r="DC736" s="73"/>
      <c r="DD736" s="73"/>
      <c r="DE736" s="73"/>
      <c r="DF736" s="73"/>
      <c r="DG736" s="73"/>
      <c r="DH736" s="73"/>
      <c r="DI736" s="73"/>
      <c r="DJ736" s="73"/>
      <c r="DK736" s="73"/>
      <c r="DL736" s="73"/>
      <c r="DM736" s="73"/>
      <c r="DN736" s="73"/>
      <c r="DO736" s="73"/>
      <c r="DP736" s="73"/>
      <c r="DQ736" s="73"/>
      <c r="DR736" s="73"/>
      <c r="DS736" s="73"/>
      <c r="DT736" s="73"/>
      <c r="DU736" s="73"/>
      <c r="DV736" s="73"/>
      <c r="DW736" s="73"/>
      <c r="DX736" s="73"/>
      <c r="DY736" s="73"/>
      <c r="DZ736" s="73"/>
      <c r="EA736" s="73"/>
      <c r="EB736" s="73"/>
      <c r="EC736" s="73"/>
      <c r="ED736" s="73"/>
      <c r="EE736" s="73"/>
      <c r="EF736" s="73"/>
      <c r="EG736" s="73"/>
      <c r="EH736" s="73"/>
      <c r="EI736" s="73"/>
      <c r="EJ736" s="73"/>
      <c r="EK736" s="73"/>
      <c r="EL736" s="73"/>
      <c r="EM736" s="73"/>
      <c r="EN736" s="73"/>
      <c r="EO736" s="73"/>
      <c r="EP736" s="73"/>
      <c r="EQ736" s="73"/>
      <c r="ER736" s="73"/>
      <c r="ES736" s="73"/>
      <c r="ET736" s="73"/>
      <c r="EU736" s="73"/>
      <c r="EV736" s="73"/>
      <c r="EW736" s="73"/>
      <c r="EX736" s="73"/>
      <c r="EY736" s="73"/>
      <c r="EZ736" s="73"/>
      <c r="FA736" s="73"/>
      <c r="FB736" s="73"/>
      <c r="FC736" s="73"/>
      <c r="FD736" s="73"/>
      <c r="FE736" s="73"/>
      <c r="FF736" s="73"/>
      <c r="FG736" s="73"/>
      <c r="FH736" s="73"/>
      <c r="FI736" s="73"/>
      <c r="FJ736" s="73"/>
      <c r="FK736" s="73"/>
      <c r="FL736" s="73"/>
      <c r="FM736" s="73"/>
      <c r="FN736" s="73"/>
      <c r="FO736" s="73"/>
      <c r="FP736" s="73"/>
      <c r="FQ736" s="73"/>
      <c r="FR736" s="73"/>
      <c r="FS736" s="73"/>
      <c r="FT736" s="73"/>
      <c r="FU736" s="73"/>
      <c r="FV736" s="73"/>
      <c r="FW736" s="73"/>
      <c r="FX736" s="73"/>
      <c r="FY736" s="73"/>
      <c r="FZ736" s="73"/>
      <c r="GA736" s="73"/>
      <c r="GB736" s="73"/>
      <c r="GC736" s="73"/>
      <c r="GD736" s="73"/>
      <c r="GE736" s="73"/>
      <c r="GF736" s="73"/>
      <c r="GG736" s="73"/>
      <c r="GH736" s="73"/>
      <c r="GI736" s="73"/>
      <c r="GJ736" s="73"/>
      <c r="GK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c r="JD736" s="73"/>
      <c r="JE736" s="73"/>
      <c r="JF736" s="73"/>
      <c r="JG736" s="73"/>
      <c r="JH736" s="73"/>
      <c r="JI736" s="73"/>
      <c r="JJ736" s="73"/>
      <c r="JK736" s="73"/>
      <c r="JL736" s="73"/>
      <c r="JM736" s="73"/>
      <c r="JN736" s="73"/>
      <c r="JO736" s="73"/>
      <c r="JP736" s="73"/>
      <c r="JQ736" s="73"/>
      <c r="JR736" s="73"/>
      <c r="JS736" s="73"/>
      <c r="JT736" s="73"/>
      <c r="JU736" s="73"/>
      <c r="JV736" s="73"/>
      <c r="JW736" s="73"/>
      <c r="JX736" s="73"/>
      <c r="JY736" s="73"/>
      <c r="JZ736" s="73"/>
      <c r="KA736" s="73"/>
      <c r="KB736" s="73"/>
      <c r="KC736" s="73"/>
      <c r="KD736" s="73"/>
      <c r="KE736" s="73"/>
      <c r="KF736" s="73"/>
      <c r="KG736" s="73"/>
    </row>
    <row r="737" spans="1:293" s="153" customFormat="1" x14ac:dyDescent="0.25">
      <c r="A737" s="233">
        <v>31</v>
      </c>
      <c r="B737" s="234" t="s">
        <v>1266</v>
      </c>
      <c r="C737" s="234"/>
      <c r="D737" s="235">
        <v>30098325</v>
      </c>
      <c r="E737" s="236" t="s">
        <v>1023</v>
      </c>
      <c r="F737" s="244" t="s">
        <v>2469</v>
      </c>
      <c r="G737" s="238" t="s">
        <v>24</v>
      </c>
      <c r="H737" s="238" t="s">
        <v>124</v>
      </c>
      <c r="I737" s="238" t="s">
        <v>12</v>
      </c>
      <c r="J737" s="236" t="s">
        <v>97</v>
      </c>
      <c r="K737" s="236"/>
      <c r="L737" s="239">
        <v>132235000</v>
      </c>
      <c r="M737" s="239">
        <v>0</v>
      </c>
      <c r="N737" s="138">
        <v>2000</v>
      </c>
      <c r="O737" s="138"/>
      <c r="P737" s="139">
        <v>0</v>
      </c>
      <c r="Q737" s="139">
        <v>0</v>
      </c>
      <c r="R737" s="139">
        <v>0</v>
      </c>
      <c r="S737" s="139">
        <v>0</v>
      </c>
      <c r="T737" s="139">
        <v>0</v>
      </c>
      <c r="U737" s="139">
        <v>0</v>
      </c>
      <c r="V737" s="139"/>
      <c r="W737" s="139"/>
      <c r="X737" s="139"/>
      <c r="Y737" s="140">
        <v>0</v>
      </c>
      <c r="Z737" s="140">
        <v>0</v>
      </c>
      <c r="AA737" s="140">
        <v>0</v>
      </c>
      <c r="AB737" s="139">
        <v>0</v>
      </c>
      <c r="AC737" s="139">
        <v>0</v>
      </c>
      <c r="AD737" s="139">
        <v>0</v>
      </c>
      <c r="AE737" s="141">
        <v>0</v>
      </c>
      <c r="AF737" s="141">
        <v>0</v>
      </c>
      <c r="AG737" s="139">
        <v>132235000</v>
      </c>
      <c r="AH737" s="241">
        <v>0</v>
      </c>
      <c r="AI737" s="241"/>
      <c r="AJ737" s="242">
        <v>42154</v>
      </c>
      <c r="AK737" s="242">
        <v>42735</v>
      </c>
      <c r="AL737" s="236" t="s">
        <v>1024</v>
      </c>
      <c r="AM737" s="236" t="s">
        <v>1025</v>
      </c>
      <c r="AN737" s="243" t="s">
        <v>1026</v>
      </c>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c r="CA737" s="73"/>
      <c r="CB737" s="73"/>
      <c r="CC737" s="73"/>
      <c r="CD737" s="73"/>
      <c r="CE737" s="73"/>
      <c r="CF737" s="73"/>
      <c r="CG737" s="73"/>
      <c r="CH737" s="73"/>
      <c r="CI737" s="73"/>
      <c r="CJ737" s="73"/>
      <c r="CK737" s="73"/>
      <c r="CL737" s="73"/>
      <c r="CM737" s="73"/>
      <c r="CN737" s="73"/>
      <c r="CO737" s="73"/>
      <c r="CP737" s="73"/>
      <c r="CQ737" s="73"/>
      <c r="CR737" s="73"/>
      <c r="CS737" s="73"/>
      <c r="CT737" s="73"/>
      <c r="CU737" s="73"/>
      <c r="CV737" s="73"/>
      <c r="CW737" s="73"/>
      <c r="CX737" s="73"/>
      <c r="CY737" s="73"/>
      <c r="CZ737" s="73"/>
      <c r="DA737" s="73"/>
      <c r="DB737" s="73"/>
      <c r="DC737" s="73"/>
      <c r="DD737" s="73"/>
      <c r="DE737" s="73"/>
      <c r="DF737" s="73"/>
      <c r="DG737" s="73"/>
      <c r="DH737" s="73"/>
      <c r="DI737" s="73"/>
      <c r="DJ737" s="73"/>
      <c r="DK737" s="73"/>
      <c r="DL737" s="73"/>
      <c r="DM737" s="73"/>
      <c r="DN737" s="73"/>
      <c r="DO737" s="73"/>
      <c r="DP737" s="73"/>
      <c r="DQ737" s="73"/>
      <c r="DR737" s="73"/>
      <c r="DS737" s="73"/>
      <c r="DT737" s="73"/>
      <c r="DU737" s="73"/>
      <c r="DV737" s="73"/>
      <c r="DW737" s="73"/>
      <c r="DX737" s="73"/>
      <c r="DY737" s="73"/>
      <c r="DZ737" s="73"/>
      <c r="EA737" s="73"/>
      <c r="EB737" s="73"/>
      <c r="EC737" s="73"/>
      <c r="ED737" s="73"/>
      <c r="EE737" s="73"/>
      <c r="EF737" s="73"/>
      <c r="EG737" s="73"/>
      <c r="EH737" s="73"/>
      <c r="EI737" s="73"/>
      <c r="EJ737" s="73"/>
      <c r="EK737" s="73"/>
      <c r="EL737" s="73"/>
      <c r="EM737" s="73"/>
      <c r="EN737" s="73"/>
      <c r="EO737" s="73"/>
      <c r="EP737" s="73"/>
      <c r="EQ737" s="73"/>
      <c r="ER737" s="73"/>
      <c r="ES737" s="73"/>
      <c r="ET737" s="73"/>
      <c r="EU737" s="73"/>
      <c r="EV737" s="73"/>
      <c r="EW737" s="73"/>
      <c r="EX737" s="73"/>
      <c r="EY737" s="73"/>
      <c r="EZ737" s="73"/>
      <c r="FA737" s="73"/>
      <c r="FB737" s="73"/>
      <c r="FC737" s="73"/>
      <c r="FD737" s="73"/>
      <c r="FE737" s="73"/>
      <c r="FF737" s="73"/>
      <c r="FG737" s="73"/>
      <c r="FH737" s="73"/>
      <c r="FI737" s="73"/>
      <c r="FJ737" s="73"/>
      <c r="FK737" s="73"/>
      <c r="FL737" s="73"/>
      <c r="FM737" s="73"/>
      <c r="FN737" s="73"/>
      <c r="FO737" s="73"/>
      <c r="FP737" s="73"/>
      <c r="FQ737" s="73"/>
      <c r="FR737" s="73"/>
      <c r="FS737" s="73"/>
      <c r="FT737" s="73"/>
      <c r="FU737" s="73"/>
      <c r="FV737" s="73"/>
      <c r="FW737" s="73"/>
      <c r="FX737" s="73"/>
      <c r="FY737" s="73"/>
      <c r="FZ737" s="73"/>
      <c r="GA737" s="73"/>
      <c r="GB737" s="73"/>
      <c r="GC737" s="73"/>
      <c r="GD737" s="73"/>
      <c r="GE737" s="73"/>
      <c r="GF737" s="73"/>
      <c r="GG737" s="73"/>
      <c r="GH737" s="73"/>
      <c r="GI737" s="73"/>
      <c r="GJ737" s="73"/>
      <c r="GK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c r="JD737" s="73"/>
      <c r="JE737" s="73"/>
      <c r="JF737" s="73"/>
      <c r="JG737" s="73"/>
      <c r="JH737" s="73"/>
      <c r="JI737" s="73"/>
      <c r="JJ737" s="73"/>
      <c r="JK737" s="73"/>
      <c r="JL737" s="73"/>
      <c r="JM737" s="73"/>
      <c r="JN737" s="73"/>
      <c r="JO737" s="73"/>
      <c r="JP737" s="73"/>
      <c r="JQ737" s="73"/>
      <c r="JR737" s="73"/>
      <c r="JS737" s="73"/>
      <c r="JT737" s="73"/>
      <c r="JU737" s="73"/>
      <c r="JV737" s="73"/>
      <c r="JW737" s="73"/>
      <c r="JX737" s="73"/>
      <c r="JY737" s="73"/>
      <c r="JZ737" s="73"/>
      <c r="KA737" s="73"/>
      <c r="KB737" s="73"/>
      <c r="KC737" s="73"/>
      <c r="KD737" s="73"/>
      <c r="KE737" s="73"/>
      <c r="KF737" s="73"/>
      <c r="KG737" s="73"/>
    </row>
    <row r="738" spans="1:293" s="153" customFormat="1" x14ac:dyDescent="0.25">
      <c r="A738" s="233">
        <v>31</v>
      </c>
      <c r="B738" s="234" t="s">
        <v>1245</v>
      </c>
      <c r="C738" s="234"/>
      <c r="D738" s="235">
        <v>30098437</v>
      </c>
      <c r="E738" s="236" t="s">
        <v>784</v>
      </c>
      <c r="F738" s="244" t="s">
        <v>2469</v>
      </c>
      <c r="G738" s="238" t="s">
        <v>16</v>
      </c>
      <c r="H738" s="238" t="s">
        <v>184</v>
      </c>
      <c r="I738" s="238" t="s">
        <v>643</v>
      </c>
      <c r="J738" s="236" t="s">
        <v>45</v>
      </c>
      <c r="K738" s="236"/>
      <c r="L738" s="239">
        <v>593339000</v>
      </c>
      <c r="M738" s="239">
        <v>437980796</v>
      </c>
      <c r="N738" s="138">
        <v>108035000</v>
      </c>
      <c r="O738" s="138"/>
      <c r="P738" s="139">
        <v>0</v>
      </c>
      <c r="Q738" s="139">
        <v>0</v>
      </c>
      <c r="R738" s="139">
        <v>0</v>
      </c>
      <c r="S738" s="139">
        <v>0</v>
      </c>
      <c r="T738" s="139">
        <v>0</v>
      </c>
      <c r="U738" s="139">
        <v>0</v>
      </c>
      <c r="V738" s="139">
        <v>0</v>
      </c>
      <c r="W738" s="139">
        <v>1033333</v>
      </c>
      <c r="X738" s="139">
        <v>0</v>
      </c>
      <c r="Y738" s="140">
        <v>10531810</v>
      </c>
      <c r="Z738" s="140">
        <v>17370573</v>
      </c>
      <c r="AA738" s="140">
        <v>79098617</v>
      </c>
      <c r="AB738" s="139">
        <v>0</v>
      </c>
      <c r="AC738" s="139">
        <v>0</v>
      </c>
      <c r="AD738" s="139">
        <v>1033333</v>
      </c>
      <c r="AE738" s="141">
        <v>107001000</v>
      </c>
      <c r="AF738" s="141">
        <v>108034333</v>
      </c>
      <c r="AG738" s="139">
        <v>47323871</v>
      </c>
      <c r="AH738" s="241">
        <v>0.73816283102914182</v>
      </c>
      <c r="AI738" s="241" t="s">
        <v>1423</v>
      </c>
      <c r="AJ738" s="242">
        <v>40717</v>
      </c>
      <c r="AK738" s="242">
        <v>42735</v>
      </c>
      <c r="AL738" s="236" t="s">
        <v>785</v>
      </c>
      <c r="AM738" s="236" t="s">
        <v>786</v>
      </c>
      <c r="AN738" s="243" t="s">
        <v>777</v>
      </c>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c r="CA738" s="73"/>
      <c r="CB738" s="73"/>
      <c r="CC738" s="73"/>
      <c r="CD738" s="73"/>
      <c r="CE738" s="73"/>
      <c r="CF738" s="73"/>
      <c r="CG738" s="73"/>
      <c r="CH738" s="73"/>
      <c r="CI738" s="73"/>
      <c r="CJ738" s="73"/>
      <c r="CK738" s="73"/>
      <c r="CL738" s="73"/>
      <c r="CM738" s="73"/>
      <c r="CN738" s="73"/>
      <c r="CO738" s="73"/>
      <c r="CP738" s="73"/>
      <c r="CQ738" s="73"/>
      <c r="CR738" s="73"/>
      <c r="CS738" s="73"/>
      <c r="CT738" s="73"/>
      <c r="CU738" s="73"/>
      <c r="CV738" s="73"/>
      <c r="CW738" s="73"/>
      <c r="CX738" s="73"/>
      <c r="CY738" s="73"/>
      <c r="CZ738" s="73"/>
      <c r="DA738" s="73"/>
      <c r="DB738" s="73"/>
      <c r="DC738" s="73"/>
      <c r="DD738" s="73"/>
      <c r="DE738" s="73"/>
      <c r="DF738" s="73"/>
      <c r="DG738" s="73"/>
      <c r="DH738" s="73"/>
      <c r="DI738" s="73"/>
      <c r="DJ738" s="73"/>
      <c r="DK738" s="73"/>
      <c r="DL738" s="73"/>
      <c r="DM738" s="73"/>
      <c r="DN738" s="73"/>
      <c r="DO738" s="73"/>
      <c r="DP738" s="73"/>
      <c r="DQ738" s="73"/>
      <c r="DR738" s="73"/>
      <c r="DS738" s="73"/>
      <c r="DT738" s="73"/>
      <c r="DU738" s="73"/>
      <c r="DV738" s="73"/>
      <c r="DW738" s="73"/>
      <c r="DX738" s="73"/>
      <c r="DY738" s="73"/>
      <c r="DZ738" s="73"/>
      <c r="EA738" s="73"/>
      <c r="EB738" s="73"/>
      <c r="EC738" s="73"/>
      <c r="ED738" s="73"/>
      <c r="EE738" s="73"/>
      <c r="EF738" s="73"/>
      <c r="EG738" s="73"/>
      <c r="EH738" s="73"/>
      <c r="EI738" s="73"/>
      <c r="EJ738" s="73"/>
      <c r="EK738" s="73"/>
      <c r="EL738" s="73"/>
      <c r="EM738" s="73"/>
      <c r="EN738" s="73"/>
      <c r="EO738" s="73"/>
      <c r="EP738" s="73"/>
      <c r="EQ738" s="73"/>
      <c r="ER738" s="73"/>
      <c r="ES738" s="73"/>
      <c r="ET738" s="73"/>
      <c r="EU738" s="73"/>
      <c r="EV738" s="73"/>
      <c r="EW738" s="73"/>
      <c r="EX738" s="73"/>
      <c r="EY738" s="73"/>
      <c r="EZ738" s="73"/>
      <c r="FA738" s="73"/>
      <c r="FB738" s="73"/>
      <c r="FC738" s="73"/>
      <c r="FD738" s="73"/>
      <c r="FE738" s="73"/>
      <c r="FF738" s="73"/>
      <c r="FG738" s="73"/>
      <c r="FH738" s="73"/>
      <c r="FI738" s="73"/>
      <c r="FJ738" s="73"/>
      <c r="FK738" s="73"/>
      <c r="FL738" s="73"/>
      <c r="FM738" s="73"/>
      <c r="FN738" s="73"/>
      <c r="FO738" s="73"/>
      <c r="FP738" s="73"/>
      <c r="FQ738" s="73"/>
      <c r="FR738" s="73"/>
      <c r="FS738" s="73"/>
      <c r="FT738" s="73"/>
      <c r="FU738" s="73"/>
      <c r="FV738" s="73"/>
      <c r="FW738" s="73"/>
      <c r="FX738" s="73"/>
      <c r="FY738" s="73"/>
      <c r="FZ738" s="73"/>
      <c r="GA738" s="73"/>
      <c r="GB738" s="73"/>
      <c r="GC738" s="73"/>
      <c r="GD738" s="73"/>
      <c r="GE738" s="73"/>
      <c r="GF738" s="73"/>
      <c r="GG738" s="73"/>
      <c r="GH738" s="73"/>
      <c r="GI738" s="73"/>
      <c r="GJ738" s="73"/>
      <c r="GK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c r="JD738" s="73"/>
      <c r="JE738" s="73"/>
      <c r="JF738" s="73"/>
      <c r="JG738" s="73"/>
      <c r="JH738" s="73"/>
      <c r="JI738" s="73"/>
      <c r="JJ738" s="73"/>
      <c r="JK738" s="73"/>
      <c r="JL738" s="73"/>
      <c r="JM738" s="73"/>
      <c r="JN738" s="73"/>
      <c r="JO738" s="73"/>
      <c r="JP738" s="73"/>
      <c r="JQ738" s="73"/>
      <c r="JR738" s="73"/>
      <c r="JS738" s="73"/>
      <c r="JT738" s="73"/>
      <c r="JU738" s="73"/>
      <c r="JV738" s="73"/>
      <c r="JW738" s="73"/>
      <c r="JX738" s="73"/>
      <c r="JY738" s="73"/>
      <c r="JZ738" s="73"/>
      <c r="KA738" s="73"/>
      <c r="KB738" s="73"/>
      <c r="KC738" s="73"/>
      <c r="KD738" s="73"/>
      <c r="KE738" s="73"/>
      <c r="KF738" s="73"/>
      <c r="KG738" s="73"/>
    </row>
    <row r="739" spans="1:293" s="153" customFormat="1" x14ac:dyDescent="0.25">
      <c r="A739" s="233">
        <v>31</v>
      </c>
      <c r="B739" s="234" t="s">
        <v>1245</v>
      </c>
      <c r="C739" s="234"/>
      <c r="D739" s="245">
        <v>30098554</v>
      </c>
      <c r="E739" s="251" t="s">
        <v>1942</v>
      </c>
      <c r="F739" s="244" t="s">
        <v>2469</v>
      </c>
      <c r="G739" s="244" t="s">
        <v>24</v>
      </c>
      <c r="H739" s="238" t="s">
        <v>79</v>
      </c>
      <c r="I739" s="247" t="s">
        <v>1246</v>
      </c>
      <c r="J739" s="142" t="s">
        <v>45</v>
      </c>
      <c r="K739" s="248"/>
      <c r="L739" s="249">
        <v>937667000</v>
      </c>
      <c r="M739" s="249">
        <v>0</v>
      </c>
      <c r="N739" s="143">
        <v>0</v>
      </c>
      <c r="O739" s="143"/>
      <c r="P739" s="142"/>
      <c r="Q739" s="142"/>
      <c r="R739" s="142"/>
      <c r="S739" s="142"/>
      <c r="T739" s="142"/>
      <c r="U739" s="142"/>
      <c r="V739" s="142"/>
      <c r="W739" s="142"/>
      <c r="X739" s="142"/>
      <c r="Y739" s="140">
        <v>0</v>
      </c>
      <c r="Z739" s="140">
        <v>0</v>
      </c>
      <c r="AA739" s="140">
        <v>0</v>
      </c>
      <c r="AB739" s="139">
        <v>0</v>
      </c>
      <c r="AC739" s="139">
        <v>0</v>
      </c>
      <c r="AD739" s="139">
        <v>0</v>
      </c>
      <c r="AE739" s="141">
        <v>0</v>
      </c>
      <c r="AF739" s="141">
        <v>0</v>
      </c>
      <c r="AG739" s="139">
        <v>937667000</v>
      </c>
      <c r="AH739" s="240" t="s">
        <v>2964</v>
      </c>
      <c r="AI739" s="142"/>
      <c r="AJ739" s="265">
        <v>42185</v>
      </c>
      <c r="AK739" s="142"/>
      <c r="AL739" s="142" t="s">
        <v>2989</v>
      </c>
      <c r="AM739" s="142" t="s">
        <v>2990</v>
      </c>
      <c r="AN739" s="250"/>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c r="CA739" s="73"/>
      <c r="CB739" s="73"/>
      <c r="CC739" s="73"/>
      <c r="CD739" s="73"/>
      <c r="CE739" s="73"/>
      <c r="CF739" s="73"/>
      <c r="CG739" s="73"/>
      <c r="CH739" s="73"/>
      <c r="CI739" s="73"/>
      <c r="CJ739" s="73"/>
      <c r="CK739" s="73"/>
      <c r="CL739" s="73"/>
      <c r="CM739" s="73"/>
      <c r="CN739" s="73"/>
      <c r="CO739" s="73"/>
      <c r="CP739" s="73"/>
      <c r="CQ739" s="73"/>
      <c r="CR739" s="73"/>
      <c r="CS739" s="73"/>
      <c r="CT739" s="73"/>
      <c r="CU739" s="73"/>
      <c r="CV739" s="73"/>
      <c r="CW739" s="73"/>
      <c r="CX739" s="73"/>
      <c r="CY739" s="73"/>
      <c r="CZ739" s="73"/>
      <c r="DA739" s="73"/>
      <c r="DB739" s="73"/>
      <c r="DC739" s="73"/>
      <c r="DD739" s="73"/>
      <c r="DE739" s="73"/>
      <c r="DF739" s="73"/>
      <c r="DG739" s="73"/>
      <c r="DH739" s="73"/>
      <c r="DI739" s="73"/>
      <c r="DJ739" s="73"/>
      <c r="DK739" s="73"/>
      <c r="DL739" s="73"/>
      <c r="DM739" s="73"/>
      <c r="DN739" s="73"/>
      <c r="DO739" s="73"/>
      <c r="DP739" s="73"/>
      <c r="DQ739" s="73"/>
      <c r="DR739" s="73"/>
      <c r="DS739" s="73"/>
      <c r="DT739" s="73"/>
      <c r="DU739" s="73"/>
      <c r="DV739" s="73"/>
      <c r="DW739" s="73"/>
      <c r="DX739" s="73"/>
      <c r="DY739" s="73"/>
      <c r="DZ739" s="73"/>
      <c r="EA739" s="73"/>
      <c r="EB739" s="73"/>
      <c r="EC739" s="73"/>
      <c r="ED739" s="73"/>
      <c r="EE739" s="73"/>
      <c r="EF739" s="73"/>
      <c r="EG739" s="73"/>
      <c r="EH739" s="73"/>
      <c r="EI739" s="73"/>
      <c r="EJ739" s="73"/>
      <c r="EK739" s="73"/>
      <c r="EL739" s="73"/>
      <c r="EM739" s="73"/>
      <c r="EN739" s="73"/>
      <c r="EO739" s="73"/>
      <c r="EP739" s="73"/>
      <c r="EQ739" s="73"/>
      <c r="ER739" s="73"/>
      <c r="ES739" s="73"/>
      <c r="ET739" s="73"/>
      <c r="EU739" s="73"/>
      <c r="EV739" s="73"/>
      <c r="EW739" s="73"/>
      <c r="EX739" s="73"/>
      <c r="EY739" s="73"/>
      <c r="EZ739" s="73"/>
      <c r="FA739" s="73"/>
      <c r="FB739" s="73"/>
      <c r="FC739" s="73"/>
      <c r="FD739" s="73"/>
      <c r="FE739" s="73"/>
      <c r="FF739" s="73"/>
      <c r="FG739" s="73"/>
      <c r="FH739" s="73"/>
      <c r="FI739" s="73"/>
      <c r="FJ739" s="73"/>
      <c r="FK739" s="73"/>
      <c r="FL739" s="73"/>
      <c r="FM739" s="73"/>
      <c r="FN739" s="73"/>
      <c r="FO739" s="73"/>
      <c r="FP739" s="73"/>
      <c r="FQ739" s="73"/>
      <c r="FR739" s="73"/>
      <c r="FS739" s="73"/>
      <c r="FT739" s="73"/>
      <c r="FU739" s="73"/>
      <c r="FV739" s="73"/>
      <c r="FW739" s="73"/>
      <c r="FX739" s="73"/>
      <c r="FY739" s="73"/>
      <c r="FZ739" s="73"/>
      <c r="GA739" s="73"/>
      <c r="GB739" s="73"/>
      <c r="GC739" s="73"/>
      <c r="GD739" s="73"/>
      <c r="GE739" s="73"/>
      <c r="GF739" s="73"/>
      <c r="GG739" s="73"/>
      <c r="GH739" s="73"/>
      <c r="GI739" s="73"/>
      <c r="GJ739" s="73"/>
      <c r="GK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c r="JD739" s="73"/>
      <c r="JE739" s="73"/>
      <c r="JF739" s="73"/>
      <c r="JG739" s="73"/>
      <c r="JH739" s="73"/>
      <c r="JI739" s="73"/>
      <c r="JJ739" s="73"/>
      <c r="JK739" s="73"/>
      <c r="JL739" s="73"/>
      <c r="JM739" s="73"/>
      <c r="JN739" s="73"/>
      <c r="JO739" s="73"/>
      <c r="JP739" s="73"/>
      <c r="JQ739" s="73"/>
      <c r="JR739" s="73"/>
      <c r="JS739" s="73"/>
      <c r="JT739" s="73"/>
      <c r="JU739" s="73"/>
      <c r="JV739" s="73"/>
      <c r="JW739" s="73"/>
      <c r="JX739" s="73"/>
      <c r="JY739" s="73"/>
      <c r="JZ739" s="73"/>
      <c r="KA739" s="73"/>
      <c r="KB739" s="73"/>
      <c r="KC739" s="73"/>
      <c r="KD739" s="73"/>
      <c r="KE739" s="73"/>
      <c r="KF739" s="73"/>
      <c r="KG739" s="73"/>
    </row>
    <row r="740" spans="1:293" s="153" customFormat="1" x14ac:dyDescent="0.25">
      <c r="A740" s="233">
        <v>31</v>
      </c>
      <c r="B740" s="234" t="s">
        <v>1245</v>
      </c>
      <c r="C740" s="234"/>
      <c r="D740" s="235">
        <v>30099207</v>
      </c>
      <c r="E740" s="236" t="s">
        <v>1481</v>
      </c>
      <c r="F740" s="244" t="s">
        <v>2469</v>
      </c>
      <c r="G740" s="238" t="s">
        <v>24</v>
      </c>
      <c r="H740" s="238" t="s">
        <v>726</v>
      </c>
      <c r="I740" s="238" t="s">
        <v>1507</v>
      </c>
      <c r="J740" s="236" t="s">
        <v>45</v>
      </c>
      <c r="K740" s="236"/>
      <c r="L740" s="239">
        <v>4546741000</v>
      </c>
      <c r="M740" s="239">
        <v>0</v>
      </c>
      <c r="N740" s="138">
        <v>1018000</v>
      </c>
      <c r="O740" s="138"/>
      <c r="P740" s="139"/>
      <c r="Q740" s="139"/>
      <c r="R740" s="139"/>
      <c r="S740" s="139"/>
      <c r="T740" s="139"/>
      <c r="U740" s="139"/>
      <c r="V740" s="139"/>
      <c r="W740" s="139"/>
      <c r="X740" s="139"/>
      <c r="Y740" s="140">
        <v>1015000</v>
      </c>
      <c r="Z740" s="140">
        <v>0</v>
      </c>
      <c r="AA740" s="140">
        <v>0</v>
      </c>
      <c r="AB740" s="139">
        <v>0</v>
      </c>
      <c r="AC740" s="139">
        <v>0</v>
      </c>
      <c r="AD740" s="139">
        <v>0</v>
      </c>
      <c r="AE740" s="141">
        <v>1015000</v>
      </c>
      <c r="AF740" s="141">
        <v>1015000</v>
      </c>
      <c r="AG740" s="139">
        <v>4545726000</v>
      </c>
      <c r="AH740" s="241"/>
      <c r="AI740" s="241"/>
      <c r="AJ740" s="253">
        <v>41883</v>
      </c>
      <c r="AK740" s="253">
        <v>42735</v>
      </c>
      <c r="AL740" s="236" t="s">
        <v>1845</v>
      </c>
      <c r="AM740" s="236" t="s">
        <v>1846</v>
      </c>
      <c r="AN740" s="243" t="s">
        <v>1695</v>
      </c>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c r="CA740" s="73"/>
      <c r="CB740" s="73"/>
      <c r="CC740" s="73"/>
      <c r="CD740" s="73"/>
      <c r="CE740" s="73"/>
      <c r="CF740" s="73"/>
      <c r="CG740" s="73"/>
      <c r="CH740" s="73"/>
      <c r="CI740" s="73"/>
      <c r="CJ740" s="73"/>
      <c r="CK740" s="73"/>
      <c r="CL740" s="73"/>
      <c r="CM740" s="73"/>
      <c r="CN740" s="73"/>
      <c r="CO740" s="73"/>
      <c r="CP740" s="73"/>
      <c r="CQ740" s="73"/>
      <c r="CR740" s="73"/>
      <c r="CS740" s="73"/>
      <c r="CT740" s="73"/>
      <c r="CU740" s="73"/>
      <c r="CV740" s="73"/>
      <c r="CW740" s="73"/>
      <c r="CX740" s="73"/>
      <c r="CY740" s="73"/>
      <c r="CZ740" s="73"/>
      <c r="DA740" s="73"/>
      <c r="DB740" s="73"/>
      <c r="DC740" s="73"/>
      <c r="DD740" s="73"/>
      <c r="DE740" s="73"/>
      <c r="DF740" s="73"/>
      <c r="DG740" s="73"/>
      <c r="DH740" s="73"/>
      <c r="DI740" s="73"/>
      <c r="DJ740" s="73"/>
      <c r="DK740" s="73"/>
      <c r="DL740" s="73"/>
      <c r="DM740" s="73"/>
      <c r="DN740" s="73"/>
      <c r="DO740" s="73"/>
      <c r="DP740" s="73"/>
      <c r="DQ740" s="73"/>
      <c r="DR740" s="73"/>
      <c r="DS740" s="73"/>
      <c r="DT740" s="73"/>
      <c r="DU740" s="73"/>
      <c r="DV740" s="73"/>
      <c r="DW740" s="73"/>
      <c r="DX740" s="73"/>
      <c r="DY740" s="73"/>
      <c r="DZ740" s="73"/>
      <c r="EA740" s="73"/>
      <c r="EB740" s="73"/>
      <c r="EC740" s="73"/>
      <c r="ED740" s="73"/>
      <c r="EE740" s="73"/>
      <c r="EF740" s="73"/>
      <c r="EG740" s="73"/>
      <c r="EH740" s="73"/>
      <c r="EI740" s="73"/>
      <c r="EJ740" s="73"/>
      <c r="EK740" s="73"/>
      <c r="EL740" s="73"/>
      <c r="EM740" s="73"/>
      <c r="EN740" s="73"/>
      <c r="EO740" s="73"/>
      <c r="EP740" s="73"/>
      <c r="EQ740" s="73"/>
      <c r="ER740" s="73"/>
      <c r="ES740" s="73"/>
      <c r="ET740" s="73"/>
      <c r="EU740" s="73"/>
      <c r="EV740" s="73"/>
      <c r="EW740" s="73"/>
      <c r="EX740" s="73"/>
      <c r="EY740" s="73"/>
      <c r="EZ740" s="73"/>
      <c r="FA740" s="73"/>
      <c r="FB740" s="73"/>
      <c r="FC740" s="73"/>
      <c r="FD740" s="73"/>
      <c r="FE740" s="73"/>
      <c r="FF740" s="73"/>
      <c r="FG740" s="73"/>
      <c r="FH740" s="73"/>
      <c r="FI740" s="73"/>
      <c r="FJ740" s="73"/>
      <c r="FK740" s="73"/>
      <c r="FL740" s="73"/>
      <c r="FM740" s="73"/>
      <c r="FN740" s="73"/>
      <c r="FO740" s="73"/>
      <c r="FP740" s="73"/>
      <c r="FQ740" s="73"/>
      <c r="FR740" s="73"/>
      <c r="FS740" s="73"/>
      <c r="FT740" s="73"/>
      <c r="FU740" s="73"/>
      <c r="FV740" s="73"/>
      <c r="FW740" s="73"/>
      <c r="FX740" s="73"/>
      <c r="FY740" s="73"/>
      <c r="FZ740" s="73"/>
      <c r="GA740" s="73"/>
      <c r="GB740" s="73"/>
      <c r="GC740" s="73"/>
      <c r="GD740" s="73"/>
      <c r="GE740" s="73"/>
      <c r="GF740" s="73"/>
      <c r="GG740" s="73"/>
      <c r="GH740" s="73"/>
      <c r="GI740" s="73"/>
      <c r="GJ740" s="73"/>
      <c r="GK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c r="JD740" s="73"/>
      <c r="JE740" s="73"/>
      <c r="JF740" s="73"/>
      <c r="JG740" s="73"/>
      <c r="JH740" s="73"/>
      <c r="JI740" s="73"/>
      <c r="JJ740" s="73"/>
      <c r="JK740" s="73"/>
      <c r="JL740" s="73"/>
      <c r="JM740" s="73"/>
      <c r="JN740" s="73"/>
      <c r="JO740" s="73"/>
      <c r="JP740" s="73"/>
      <c r="JQ740" s="73"/>
      <c r="JR740" s="73"/>
      <c r="JS740" s="73"/>
      <c r="JT740" s="73"/>
      <c r="JU740" s="73"/>
      <c r="JV740" s="73"/>
      <c r="JW740" s="73"/>
      <c r="JX740" s="73"/>
      <c r="JY740" s="73"/>
      <c r="JZ740" s="73"/>
      <c r="KA740" s="73"/>
      <c r="KB740" s="73"/>
      <c r="KC740" s="73"/>
      <c r="KD740" s="73"/>
      <c r="KE740" s="73"/>
      <c r="KF740" s="73"/>
      <c r="KG740" s="73"/>
    </row>
    <row r="741" spans="1:293" s="153" customFormat="1" x14ac:dyDescent="0.25">
      <c r="A741" s="233">
        <v>31</v>
      </c>
      <c r="B741" s="234" t="s">
        <v>1258</v>
      </c>
      <c r="C741" s="234"/>
      <c r="D741" s="235">
        <v>30099386</v>
      </c>
      <c r="E741" s="236" t="s">
        <v>307</v>
      </c>
      <c r="F741" s="244" t="s">
        <v>2469</v>
      </c>
      <c r="G741" s="238" t="s">
        <v>16</v>
      </c>
      <c r="H741" s="238" t="s">
        <v>2966</v>
      </c>
      <c r="I741" s="238" t="s">
        <v>12</v>
      </c>
      <c r="J741" s="236" t="s">
        <v>267</v>
      </c>
      <c r="K741" s="236"/>
      <c r="L741" s="239">
        <v>195930000</v>
      </c>
      <c r="M741" s="239">
        <v>500000</v>
      </c>
      <c r="N741" s="138">
        <v>0</v>
      </c>
      <c r="O741" s="138"/>
      <c r="P741" s="139"/>
      <c r="Q741" s="139"/>
      <c r="R741" s="139"/>
      <c r="S741" s="139"/>
      <c r="T741" s="139"/>
      <c r="U741" s="139"/>
      <c r="V741" s="139"/>
      <c r="W741" s="139"/>
      <c r="X741" s="139"/>
      <c r="Y741" s="140"/>
      <c r="Z741" s="140"/>
      <c r="AA741" s="140"/>
      <c r="AB741" s="139">
        <v>0</v>
      </c>
      <c r="AC741" s="139">
        <v>0</v>
      </c>
      <c r="AD741" s="139">
        <v>0</v>
      </c>
      <c r="AE741" s="141">
        <v>0</v>
      </c>
      <c r="AF741" s="141">
        <v>0</v>
      </c>
      <c r="AG741" s="139">
        <v>195430000</v>
      </c>
      <c r="AH741" s="241">
        <v>2.5519318123819732E-3</v>
      </c>
      <c r="AI741" s="241" t="s">
        <v>1420</v>
      </c>
      <c r="AJ741" s="242">
        <v>42003</v>
      </c>
      <c r="AK741" s="242">
        <v>43099</v>
      </c>
      <c r="AL741" s="236" t="s">
        <v>308</v>
      </c>
      <c r="AM741" s="236" t="s">
        <v>309</v>
      </c>
      <c r="AN741" s="243" t="s">
        <v>257</v>
      </c>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c r="CA741" s="73"/>
      <c r="CB741" s="73"/>
      <c r="CC741" s="73"/>
      <c r="CD741" s="73"/>
      <c r="CE741" s="73"/>
      <c r="CF741" s="73"/>
      <c r="CG741" s="73"/>
      <c r="CH741" s="73"/>
      <c r="CI741" s="73"/>
      <c r="CJ741" s="73"/>
      <c r="CK741" s="73"/>
      <c r="CL741" s="73"/>
      <c r="CM741" s="73"/>
      <c r="CN741" s="73"/>
      <c r="CO741" s="73"/>
      <c r="CP741" s="73"/>
      <c r="CQ741" s="73"/>
      <c r="CR741" s="73"/>
      <c r="CS741" s="73"/>
      <c r="CT741" s="73"/>
      <c r="CU741" s="73"/>
      <c r="CV741" s="73"/>
      <c r="CW741" s="73"/>
      <c r="CX741" s="73"/>
      <c r="CY741" s="73"/>
      <c r="CZ741" s="73"/>
      <c r="DA741" s="73"/>
      <c r="DB741" s="73"/>
      <c r="DC741" s="73"/>
      <c r="DD741" s="73"/>
      <c r="DE741" s="73"/>
      <c r="DF741" s="73"/>
      <c r="DG741" s="73"/>
      <c r="DH741" s="73"/>
      <c r="DI741" s="73"/>
      <c r="DJ741" s="73"/>
      <c r="DK741" s="73"/>
      <c r="DL741" s="73"/>
      <c r="DM741" s="73"/>
      <c r="DN741" s="73"/>
      <c r="DO741" s="73"/>
      <c r="DP741" s="73"/>
      <c r="DQ741" s="73"/>
      <c r="DR741" s="73"/>
      <c r="DS741" s="73"/>
      <c r="DT741" s="73"/>
      <c r="DU741" s="73"/>
      <c r="DV741" s="73"/>
      <c r="DW741" s="73"/>
      <c r="DX741" s="73"/>
      <c r="DY741" s="73"/>
      <c r="DZ741" s="73"/>
      <c r="EA741" s="73"/>
      <c r="EB741" s="73"/>
      <c r="EC741" s="73"/>
      <c r="ED741" s="73"/>
      <c r="EE741" s="73"/>
      <c r="EF741" s="73"/>
      <c r="EG741" s="73"/>
      <c r="EH741" s="73"/>
      <c r="EI741" s="73"/>
      <c r="EJ741" s="73"/>
      <c r="EK741" s="73"/>
      <c r="EL741" s="73"/>
      <c r="EM741" s="73"/>
      <c r="EN741" s="73"/>
      <c r="EO741" s="73"/>
      <c r="EP741" s="73"/>
      <c r="EQ741" s="73"/>
      <c r="ER741" s="73"/>
      <c r="ES741" s="73"/>
      <c r="ET741" s="73"/>
      <c r="EU741" s="73"/>
      <c r="EV741" s="73"/>
      <c r="EW741" s="73"/>
      <c r="EX741" s="73"/>
      <c r="EY741" s="73"/>
      <c r="EZ741" s="73"/>
      <c r="FA741" s="73"/>
      <c r="FB741" s="73"/>
      <c r="FC741" s="73"/>
      <c r="FD741" s="73"/>
      <c r="FE741" s="73"/>
      <c r="FF741" s="73"/>
      <c r="FG741" s="73"/>
      <c r="FH741" s="73"/>
      <c r="FI741" s="73"/>
      <c r="FJ741" s="73"/>
      <c r="FK741" s="73"/>
      <c r="FL741" s="73"/>
      <c r="FM741" s="73"/>
      <c r="FN741" s="73"/>
      <c r="FO741" s="73"/>
      <c r="FP741" s="73"/>
      <c r="FQ741" s="73"/>
      <c r="FR741" s="73"/>
      <c r="FS741" s="73"/>
      <c r="FT741" s="73"/>
      <c r="FU741" s="73"/>
      <c r="FV741" s="73"/>
      <c r="FW741" s="73"/>
      <c r="FX741" s="73"/>
      <c r="FY741" s="73"/>
      <c r="FZ741" s="73"/>
      <c r="GA741" s="73"/>
      <c r="GB741" s="73"/>
      <c r="GC741" s="73"/>
      <c r="GD741" s="73"/>
      <c r="GE741" s="73"/>
      <c r="GF741" s="73"/>
      <c r="GG741" s="73"/>
      <c r="GH741" s="73"/>
      <c r="GI741" s="73"/>
      <c r="GJ741" s="73"/>
      <c r="GK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c r="JD741" s="73"/>
      <c r="JE741" s="73"/>
      <c r="JF741" s="73"/>
      <c r="JG741" s="73"/>
      <c r="JH741" s="73"/>
      <c r="JI741" s="73"/>
      <c r="JJ741" s="73"/>
      <c r="JK741" s="73"/>
      <c r="JL741" s="73"/>
      <c r="JM741" s="73"/>
      <c r="JN741" s="73"/>
      <c r="JO741" s="73"/>
      <c r="JP741" s="73"/>
      <c r="JQ741" s="73"/>
      <c r="JR741" s="73"/>
      <c r="JS741" s="73"/>
      <c r="JT741" s="73"/>
      <c r="JU741" s="73"/>
      <c r="JV741" s="73"/>
      <c r="JW741" s="73"/>
      <c r="JX741" s="73"/>
      <c r="JY741" s="73"/>
      <c r="JZ741" s="73"/>
      <c r="KA741" s="73"/>
      <c r="KB741" s="73"/>
      <c r="KC741" s="73"/>
      <c r="KD741" s="73"/>
      <c r="KE741" s="73"/>
      <c r="KF741" s="73"/>
      <c r="KG741" s="73"/>
    </row>
    <row r="742" spans="1:293" s="153" customFormat="1" x14ac:dyDescent="0.25">
      <c r="A742" s="233">
        <v>31</v>
      </c>
      <c r="B742" s="234" t="s">
        <v>1245</v>
      </c>
      <c r="C742" s="234"/>
      <c r="D742" s="235">
        <v>30099923</v>
      </c>
      <c r="E742" s="236" t="s">
        <v>224</v>
      </c>
      <c r="F742" s="244" t="s">
        <v>2469</v>
      </c>
      <c r="G742" s="238" t="s">
        <v>24</v>
      </c>
      <c r="H742" s="238" t="s">
        <v>150</v>
      </c>
      <c r="I742" s="238" t="s">
        <v>12</v>
      </c>
      <c r="J742" s="236" t="s">
        <v>45</v>
      </c>
      <c r="K742" s="236"/>
      <c r="L742" s="239">
        <v>632204000</v>
      </c>
      <c r="M742" s="239">
        <v>0</v>
      </c>
      <c r="N742" s="138">
        <v>177451000</v>
      </c>
      <c r="O742" s="138" t="s">
        <v>2476</v>
      </c>
      <c r="P742" s="139">
        <v>0</v>
      </c>
      <c r="Q742" s="139">
        <v>0</v>
      </c>
      <c r="R742" s="139">
        <v>0</v>
      </c>
      <c r="S742" s="139">
        <v>0</v>
      </c>
      <c r="T742" s="139">
        <v>0</v>
      </c>
      <c r="U742" s="139">
        <v>4300000</v>
      </c>
      <c r="V742" s="139"/>
      <c r="W742" s="139"/>
      <c r="X742" s="139"/>
      <c r="Y742" s="140">
        <v>32779946</v>
      </c>
      <c r="Z742" s="140">
        <v>67205038</v>
      </c>
      <c r="AA742" s="140">
        <v>67462787</v>
      </c>
      <c r="AB742" s="139">
        <v>0</v>
      </c>
      <c r="AC742" s="139">
        <v>4300000</v>
      </c>
      <c r="AD742" s="139">
        <v>0</v>
      </c>
      <c r="AE742" s="141">
        <v>167447771</v>
      </c>
      <c r="AF742" s="141">
        <v>171747771</v>
      </c>
      <c r="AG742" s="139">
        <v>460456229</v>
      </c>
      <c r="AH742" s="241">
        <v>6.8016020145396103E-3</v>
      </c>
      <c r="AI742" s="241"/>
      <c r="AJ742" s="242">
        <v>41913</v>
      </c>
      <c r="AK742" s="242">
        <v>42369</v>
      </c>
      <c r="AL742" s="236" t="s">
        <v>225</v>
      </c>
      <c r="AM742" s="236" t="s">
        <v>226</v>
      </c>
      <c r="AN742" s="243" t="s">
        <v>136</v>
      </c>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c r="CA742" s="73"/>
      <c r="CB742" s="73"/>
      <c r="CC742" s="73"/>
      <c r="CD742" s="73"/>
      <c r="CE742" s="73"/>
      <c r="CF742" s="73"/>
      <c r="CG742" s="73"/>
      <c r="CH742" s="73"/>
      <c r="CI742" s="73"/>
      <c r="CJ742" s="73"/>
      <c r="CK742" s="73"/>
      <c r="CL742" s="73"/>
      <c r="CM742" s="73"/>
      <c r="CN742" s="73"/>
      <c r="CO742" s="73"/>
      <c r="CP742" s="73"/>
      <c r="CQ742" s="73"/>
      <c r="CR742" s="73"/>
      <c r="CS742" s="73"/>
      <c r="CT742" s="73"/>
      <c r="CU742" s="73"/>
      <c r="CV742" s="73"/>
      <c r="CW742" s="73"/>
      <c r="CX742" s="73"/>
      <c r="CY742" s="73"/>
      <c r="CZ742" s="73"/>
      <c r="DA742" s="73"/>
      <c r="DB742" s="73"/>
      <c r="DC742" s="73"/>
      <c r="DD742" s="73"/>
      <c r="DE742" s="73"/>
      <c r="DF742" s="73"/>
      <c r="DG742" s="73"/>
      <c r="DH742" s="73"/>
      <c r="DI742" s="73"/>
      <c r="DJ742" s="73"/>
      <c r="DK742" s="73"/>
      <c r="DL742" s="73"/>
      <c r="DM742" s="73"/>
      <c r="DN742" s="73"/>
      <c r="DO742" s="73"/>
      <c r="DP742" s="73"/>
      <c r="DQ742" s="73"/>
      <c r="DR742" s="73"/>
      <c r="DS742" s="73"/>
      <c r="DT742" s="73"/>
      <c r="DU742" s="73"/>
      <c r="DV742" s="73"/>
      <c r="DW742" s="73"/>
      <c r="DX742" s="73"/>
      <c r="DY742" s="73"/>
      <c r="DZ742" s="73"/>
      <c r="EA742" s="73"/>
      <c r="EB742" s="73"/>
      <c r="EC742" s="73"/>
      <c r="ED742" s="73"/>
      <c r="EE742" s="73"/>
      <c r="EF742" s="73"/>
      <c r="EG742" s="73"/>
      <c r="EH742" s="73"/>
      <c r="EI742" s="73"/>
      <c r="EJ742" s="73"/>
      <c r="EK742" s="73"/>
      <c r="EL742" s="73"/>
      <c r="EM742" s="73"/>
      <c r="EN742" s="73"/>
      <c r="EO742" s="73"/>
      <c r="EP742" s="73"/>
      <c r="EQ742" s="73"/>
      <c r="ER742" s="73"/>
      <c r="ES742" s="73"/>
      <c r="ET742" s="73"/>
      <c r="EU742" s="73"/>
      <c r="EV742" s="73"/>
      <c r="EW742" s="73"/>
      <c r="EX742" s="73"/>
      <c r="EY742" s="73"/>
      <c r="EZ742" s="73"/>
      <c r="FA742" s="73"/>
      <c r="FB742" s="73"/>
      <c r="FC742" s="73"/>
      <c r="FD742" s="73"/>
      <c r="FE742" s="73"/>
      <c r="FF742" s="73"/>
      <c r="FG742" s="73"/>
      <c r="FH742" s="73"/>
      <c r="FI742" s="73"/>
      <c r="FJ742" s="73"/>
      <c r="FK742" s="73"/>
      <c r="FL742" s="73"/>
      <c r="FM742" s="73"/>
      <c r="FN742" s="73"/>
      <c r="FO742" s="73"/>
      <c r="FP742" s="73"/>
      <c r="FQ742" s="73"/>
      <c r="FR742" s="73"/>
      <c r="FS742" s="73"/>
      <c r="FT742" s="73"/>
      <c r="FU742" s="73"/>
      <c r="FV742" s="73"/>
      <c r="FW742" s="73"/>
      <c r="FX742" s="73"/>
      <c r="FY742" s="73"/>
      <c r="FZ742" s="73"/>
      <c r="GA742" s="73"/>
      <c r="GB742" s="73"/>
      <c r="GC742" s="73"/>
      <c r="GD742" s="73"/>
      <c r="GE742" s="73"/>
      <c r="GF742" s="73"/>
      <c r="GG742" s="73"/>
      <c r="GH742" s="73"/>
      <c r="GI742" s="73"/>
      <c r="GJ742" s="73"/>
      <c r="GK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c r="JD742" s="73"/>
      <c r="JE742" s="73"/>
      <c r="JF742" s="73"/>
      <c r="JG742" s="73"/>
      <c r="JH742" s="73"/>
      <c r="JI742" s="73"/>
      <c r="JJ742" s="73"/>
      <c r="JK742" s="73"/>
      <c r="JL742" s="73"/>
      <c r="JM742" s="73"/>
      <c r="JN742" s="73"/>
      <c r="JO742" s="73"/>
      <c r="JP742" s="73"/>
      <c r="JQ742" s="73"/>
      <c r="JR742" s="73"/>
      <c r="JS742" s="73"/>
      <c r="JT742" s="73"/>
      <c r="JU742" s="73"/>
      <c r="JV742" s="73"/>
      <c r="JW742" s="73"/>
      <c r="JX742" s="73"/>
      <c r="JY742" s="73"/>
      <c r="JZ742" s="73"/>
      <c r="KA742" s="73"/>
      <c r="KB742" s="73"/>
      <c r="KC742" s="73"/>
      <c r="KD742" s="73"/>
      <c r="KE742" s="73"/>
      <c r="KF742" s="73"/>
      <c r="KG742" s="73"/>
    </row>
    <row r="743" spans="1:293" s="153" customFormat="1" x14ac:dyDescent="0.25">
      <c r="A743" s="233">
        <v>31</v>
      </c>
      <c r="B743" s="234" t="s">
        <v>1245</v>
      </c>
      <c r="C743" s="234"/>
      <c r="D743" s="245">
        <v>30100225</v>
      </c>
      <c r="E743" s="251" t="s">
        <v>2436</v>
      </c>
      <c r="F743" s="244" t="s">
        <v>2469</v>
      </c>
      <c r="G743" s="244" t="s">
        <v>24</v>
      </c>
      <c r="H743" s="238" t="s">
        <v>43</v>
      </c>
      <c r="I743" s="247" t="s">
        <v>1246</v>
      </c>
      <c r="J743" s="142" t="s">
        <v>45</v>
      </c>
      <c r="K743" s="248"/>
      <c r="L743" s="249">
        <v>462953000</v>
      </c>
      <c r="M743" s="249">
        <v>0</v>
      </c>
      <c r="N743" s="143">
        <v>0</v>
      </c>
      <c r="O743" s="143"/>
      <c r="P743" s="142"/>
      <c r="Q743" s="142"/>
      <c r="R743" s="142"/>
      <c r="S743" s="142"/>
      <c r="T743" s="142"/>
      <c r="U743" s="142"/>
      <c r="V743" s="142"/>
      <c r="W743" s="142"/>
      <c r="X743" s="142"/>
      <c r="Y743" s="140"/>
      <c r="Z743" s="140"/>
      <c r="AA743" s="140"/>
      <c r="AB743" s="139">
        <v>0</v>
      </c>
      <c r="AC743" s="139">
        <v>0</v>
      </c>
      <c r="AD743" s="139">
        <v>0</v>
      </c>
      <c r="AE743" s="141">
        <v>0</v>
      </c>
      <c r="AF743" s="141">
        <v>0</v>
      </c>
      <c r="AG743" s="139">
        <v>462953000</v>
      </c>
      <c r="AH743" s="240"/>
      <c r="AI743" s="142"/>
      <c r="AJ743" s="265">
        <v>42154</v>
      </c>
      <c r="AK743" s="142"/>
      <c r="AL743" s="142"/>
      <c r="AM743" s="142"/>
      <c r="AN743" s="250"/>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c r="CA743" s="73"/>
      <c r="CB743" s="73"/>
      <c r="CC743" s="73"/>
      <c r="CD743" s="73"/>
      <c r="CE743" s="73"/>
      <c r="CF743" s="73"/>
      <c r="CG743" s="73"/>
      <c r="CH743" s="73"/>
      <c r="CI743" s="73"/>
      <c r="CJ743" s="73"/>
      <c r="CK743" s="73"/>
      <c r="CL743" s="73"/>
      <c r="CM743" s="73"/>
      <c r="CN743" s="73"/>
      <c r="CO743" s="73"/>
      <c r="CP743" s="73"/>
      <c r="CQ743" s="73"/>
      <c r="CR743" s="73"/>
      <c r="CS743" s="73"/>
      <c r="CT743" s="73"/>
      <c r="CU743" s="73"/>
      <c r="CV743" s="73"/>
      <c r="CW743" s="73"/>
      <c r="CX743" s="73"/>
      <c r="CY743" s="73"/>
      <c r="CZ743" s="73"/>
      <c r="DA743" s="73"/>
      <c r="DB743" s="73"/>
      <c r="DC743" s="73"/>
      <c r="DD743" s="73"/>
      <c r="DE743" s="73"/>
      <c r="DF743" s="73"/>
      <c r="DG743" s="73"/>
      <c r="DH743" s="73"/>
      <c r="DI743" s="73"/>
      <c r="DJ743" s="73"/>
      <c r="DK743" s="73"/>
      <c r="DL743" s="73"/>
      <c r="DM743" s="73"/>
      <c r="DN743" s="73"/>
      <c r="DO743" s="73"/>
      <c r="DP743" s="73"/>
      <c r="DQ743" s="73"/>
      <c r="DR743" s="73"/>
      <c r="DS743" s="73"/>
      <c r="DT743" s="73"/>
      <c r="DU743" s="73"/>
      <c r="DV743" s="73"/>
      <c r="DW743" s="73"/>
      <c r="DX743" s="73"/>
      <c r="DY743" s="73"/>
      <c r="DZ743" s="73"/>
      <c r="EA743" s="73"/>
      <c r="EB743" s="73"/>
      <c r="EC743" s="73"/>
      <c r="ED743" s="73"/>
      <c r="EE743" s="73"/>
      <c r="EF743" s="73"/>
      <c r="EG743" s="73"/>
      <c r="EH743" s="73"/>
      <c r="EI743" s="73"/>
      <c r="EJ743" s="73"/>
      <c r="EK743" s="73"/>
      <c r="EL743" s="73"/>
      <c r="EM743" s="73"/>
      <c r="EN743" s="73"/>
      <c r="EO743" s="73"/>
      <c r="EP743" s="73"/>
      <c r="EQ743" s="73"/>
      <c r="ER743" s="73"/>
      <c r="ES743" s="73"/>
      <c r="ET743" s="73"/>
      <c r="EU743" s="73"/>
      <c r="EV743" s="73"/>
      <c r="EW743" s="73"/>
      <c r="EX743" s="73"/>
      <c r="EY743" s="73"/>
      <c r="EZ743" s="73"/>
      <c r="FA743" s="73"/>
      <c r="FB743" s="73"/>
      <c r="FC743" s="73"/>
      <c r="FD743" s="73"/>
      <c r="FE743" s="73"/>
      <c r="FF743" s="73"/>
      <c r="FG743" s="73"/>
      <c r="FH743" s="73"/>
      <c r="FI743" s="73"/>
      <c r="FJ743" s="73"/>
      <c r="FK743" s="73"/>
      <c r="FL743" s="73"/>
      <c r="FM743" s="73"/>
      <c r="FN743" s="73"/>
      <c r="FO743" s="73"/>
      <c r="FP743" s="73"/>
      <c r="FQ743" s="73"/>
      <c r="FR743" s="73"/>
      <c r="FS743" s="73"/>
      <c r="FT743" s="73"/>
      <c r="FU743" s="73"/>
      <c r="FV743" s="73"/>
      <c r="FW743" s="73"/>
      <c r="FX743" s="73"/>
      <c r="FY743" s="73"/>
      <c r="FZ743" s="73"/>
      <c r="GA743" s="73"/>
      <c r="GB743" s="73"/>
      <c r="GC743" s="73"/>
      <c r="GD743" s="73"/>
      <c r="GE743" s="73"/>
      <c r="GF743" s="73"/>
      <c r="GG743" s="73"/>
      <c r="GH743" s="73"/>
      <c r="GI743" s="73"/>
      <c r="GJ743" s="73"/>
      <c r="GK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c r="JD743" s="73"/>
      <c r="JE743" s="73"/>
      <c r="JF743" s="73"/>
      <c r="JG743" s="73"/>
      <c r="JH743" s="73"/>
      <c r="JI743" s="73"/>
      <c r="JJ743" s="73"/>
      <c r="JK743" s="73"/>
      <c r="JL743" s="73"/>
      <c r="JM743" s="73"/>
      <c r="JN743" s="73"/>
      <c r="JO743" s="73"/>
      <c r="JP743" s="73"/>
      <c r="JQ743" s="73"/>
      <c r="JR743" s="73"/>
      <c r="JS743" s="73"/>
      <c r="JT743" s="73"/>
      <c r="JU743" s="73"/>
      <c r="JV743" s="73"/>
      <c r="JW743" s="73"/>
      <c r="JX743" s="73"/>
      <c r="JY743" s="73"/>
      <c r="JZ743" s="73"/>
      <c r="KA743" s="73"/>
      <c r="KB743" s="73"/>
      <c r="KC743" s="73"/>
      <c r="KD743" s="73"/>
      <c r="KE743" s="73"/>
      <c r="KF743" s="73"/>
      <c r="KG743" s="73"/>
    </row>
    <row r="744" spans="1:293" s="153" customFormat="1" x14ac:dyDescent="0.25">
      <c r="A744" s="233">
        <v>31</v>
      </c>
      <c r="B744" s="234" t="s">
        <v>1245</v>
      </c>
      <c r="C744" s="234"/>
      <c r="D744" s="235">
        <v>30100278</v>
      </c>
      <c r="E744" s="236" t="s">
        <v>576</v>
      </c>
      <c r="F744" s="244" t="s">
        <v>2469</v>
      </c>
      <c r="G744" s="238" t="s">
        <v>16</v>
      </c>
      <c r="H744" s="238" t="s">
        <v>184</v>
      </c>
      <c r="I744" s="238" t="s">
        <v>12</v>
      </c>
      <c r="J744" s="236" t="s">
        <v>45</v>
      </c>
      <c r="K744" s="236"/>
      <c r="L744" s="239">
        <v>462733000</v>
      </c>
      <c r="M744" s="239">
        <v>434043265</v>
      </c>
      <c r="N744" s="138">
        <v>7000</v>
      </c>
      <c r="O744" s="138"/>
      <c r="P744" s="139">
        <v>0</v>
      </c>
      <c r="Q744" s="139">
        <v>7000</v>
      </c>
      <c r="R744" s="139">
        <v>0</v>
      </c>
      <c r="S744" s="139">
        <v>0</v>
      </c>
      <c r="T744" s="139">
        <v>0</v>
      </c>
      <c r="U744" s="139">
        <v>0</v>
      </c>
      <c r="V744" s="139"/>
      <c r="W744" s="139"/>
      <c r="X744" s="139"/>
      <c r="Y744" s="140">
        <v>0</v>
      </c>
      <c r="Z744" s="140">
        <v>0</v>
      </c>
      <c r="AA744" s="140">
        <v>0</v>
      </c>
      <c r="AB744" s="139">
        <v>7000</v>
      </c>
      <c r="AC744" s="139">
        <v>0</v>
      </c>
      <c r="AD744" s="139">
        <v>0</v>
      </c>
      <c r="AE744" s="141">
        <v>0</v>
      </c>
      <c r="AF744" s="141">
        <v>7000</v>
      </c>
      <c r="AG744" s="139">
        <v>28682735</v>
      </c>
      <c r="AH744" s="241">
        <v>0.9380145029639122</v>
      </c>
      <c r="AI744" s="241" t="s">
        <v>1423</v>
      </c>
      <c r="AJ744" s="242">
        <v>41519</v>
      </c>
      <c r="AK744" s="242">
        <v>42369</v>
      </c>
      <c r="AL744" s="236" t="s">
        <v>577</v>
      </c>
      <c r="AM744" s="236" t="s">
        <v>578</v>
      </c>
      <c r="AN744" s="243" t="s">
        <v>554</v>
      </c>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c r="CA744" s="73"/>
      <c r="CB744" s="73"/>
      <c r="CC744" s="73"/>
      <c r="CD744" s="73"/>
      <c r="CE744" s="73"/>
      <c r="CF744" s="73"/>
      <c r="CG744" s="73"/>
      <c r="CH744" s="73"/>
      <c r="CI744" s="73"/>
      <c r="CJ744" s="73"/>
      <c r="CK744" s="73"/>
      <c r="CL744" s="73"/>
      <c r="CM744" s="73"/>
      <c r="CN744" s="73"/>
      <c r="CO744" s="73"/>
      <c r="CP744" s="73"/>
      <c r="CQ744" s="73"/>
      <c r="CR744" s="73"/>
      <c r="CS744" s="73"/>
      <c r="CT744" s="73"/>
      <c r="CU744" s="73"/>
      <c r="CV744" s="73"/>
      <c r="CW744" s="73"/>
      <c r="CX744" s="73"/>
      <c r="CY744" s="73"/>
      <c r="CZ744" s="73"/>
      <c r="DA744" s="73"/>
      <c r="DB744" s="73"/>
      <c r="DC744" s="73"/>
      <c r="DD744" s="73"/>
      <c r="DE744" s="73"/>
      <c r="DF744" s="73"/>
      <c r="DG744" s="73"/>
      <c r="DH744" s="73"/>
      <c r="DI744" s="73"/>
      <c r="DJ744" s="73"/>
      <c r="DK744" s="73"/>
      <c r="DL744" s="73"/>
      <c r="DM744" s="73"/>
      <c r="DN744" s="73"/>
      <c r="DO744" s="73"/>
      <c r="DP744" s="73"/>
      <c r="DQ744" s="73"/>
      <c r="DR744" s="73"/>
      <c r="DS744" s="73"/>
      <c r="DT744" s="73"/>
      <c r="DU744" s="73"/>
      <c r="DV744" s="73"/>
      <c r="DW744" s="73"/>
      <c r="DX744" s="73"/>
      <c r="DY744" s="73"/>
      <c r="DZ744" s="73"/>
      <c r="EA744" s="73"/>
      <c r="EB744" s="73"/>
      <c r="EC744" s="73"/>
      <c r="ED744" s="73"/>
      <c r="EE744" s="73"/>
      <c r="EF744" s="73"/>
      <c r="EG744" s="73"/>
      <c r="EH744" s="73"/>
      <c r="EI744" s="73"/>
      <c r="EJ744" s="73"/>
      <c r="EK744" s="73"/>
      <c r="EL744" s="73"/>
      <c r="EM744" s="73"/>
      <c r="EN744" s="73"/>
      <c r="EO744" s="73"/>
      <c r="EP744" s="73"/>
      <c r="EQ744" s="73"/>
      <c r="ER744" s="73"/>
      <c r="ES744" s="73"/>
      <c r="ET744" s="73"/>
      <c r="EU744" s="73"/>
      <c r="EV744" s="73"/>
      <c r="EW744" s="73"/>
      <c r="EX744" s="73"/>
      <c r="EY744" s="73"/>
      <c r="EZ744" s="73"/>
      <c r="FA744" s="73"/>
      <c r="FB744" s="73"/>
      <c r="FC744" s="73"/>
      <c r="FD744" s="73"/>
      <c r="FE744" s="73"/>
      <c r="FF744" s="73"/>
      <c r="FG744" s="73"/>
      <c r="FH744" s="73"/>
      <c r="FI744" s="73"/>
      <c r="FJ744" s="73"/>
      <c r="FK744" s="73"/>
      <c r="FL744" s="73"/>
      <c r="FM744" s="73"/>
      <c r="FN744" s="73"/>
      <c r="FO744" s="73"/>
      <c r="FP744" s="73"/>
      <c r="FQ744" s="73"/>
      <c r="FR744" s="73"/>
      <c r="FS744" s="73"/>
      <c r="FT744" s="73"/>
      <c r="FU744" s="73"/>
      <c r="FV744" s="73"/>
      <c r="FW744" s="73"/>
      <c r="FX744" s="73"/>
      <c r="FY744" s="73"/>
      <c r="FZ744" s="73"/>
      <c r="GA744" s="73"/>
      <c r="GB744" s="73"/>
      <c r="GC744" s="73"/>
      <c r="GD744" s="73"/>
      <c r="GE744" s="73"/>
      <c r="GF744" s="73"/>
      <c r="GG744" s="73"/>
      <c r="GH744" s="73"/>
      <c r="GI744" s="73"/>
      <c r="GJ744" s="73"/>
      <c r="GK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c r="JD744" s="73"/>
      <c r="JE744" s="73"/>
      <c r="JF744" s="73"/>
      <c r="JG744" s="73"/>
      <c r="JH744" s="73"/>
      <c r="JI744" s="73"/>
      <c r="JJ744" s="73"/>
      <c r="JK744" s="73"/>
      <c r="JL744" s="73"/>
      <c r="JM744" s="73"/>
      <c r="JN744" s="73"/>
      <c r="JO744" s="73"/>
      <c r="JP744" s="73"/>
      <c r="JQ744" s="73"/>
      <c r="JR744" s="73"/>
      <c r="JS744" s="73"/>
      <c r="JT744" s="73"/>
      <c r="JU744" s="73"/>
      <c r="JV744" s="73"/>
      <c r="JW744" s="73"/>
      <c r="JX744" s="73"/>
      <c r="JY744" s="73"/>
      <c r="JZ744" s="73"/>
      <c r="KA744" s="73"/>
      <c r="KB744" s="73"/>
      <c r="KC744" s="73"/>
      <c r="KD744" s="73"/>
      <c r="KE744" s="73"/>
      <c r="KF744" s="73"/>
      <c r="KG744" s="73"/>
    </row>
    <row r="745" spans="1:293" s="153" customFormat="1" x14ac:dyDescent="0.25">
      <c r="A745" s="233">
        <v>31</v>
      </c>
      <c r="B745" s="234" t="s">
        <v>1245</v>
      </c>
      <c r="C745" s="234"/>
      <c r="D745" s="235">
        <v>30101203</v>
      </c>
      <c r="E745" s="236" t="s">
        <v>155</v>
      </c>
      <c r="F745" s="244" t="s">
        <v>2469</v>
      </c>
      <c r="G745" s="238" t="s">
        <v>24</v>
      </c>
      <c r="H745" s="238" t="s">
        <v>39</v>
      </c>
      <c r="I745" s="238" t="s">
        <v>156</v>
      </c>
      <c r="J745" s="236" t="s">
        <v>45</v>
      </c>
      <c r="K745" s="236"/>
      <c r="L745" s="239">
        <v>6267415000</v>
      </c>
      <c r="M745" s="239">
        <v>0</v>
      </c>
      <c r="N745" s="138">
        <v>5002000</v>
      </c>
      <c r="O745" s="138"/>
      <c r="P745" s="139">
        <v>0</v>
      </c>
      <c r="Q745" s="139">
        <v>0</v>
      </c>
      <c r="R745" s="139">
        <v>0</v>
      </c>
      <c r="S745" s="139">
        <v>0</v>
      </c>
      <c r="T745" s="139">
        <v>0</v>
      </c>
      <c r="U745" s="139">
        <v>0</v>
      </c>
      <c r="V745" s="139">
        <v>0</v>
      </c>
      <c r="W745" s="139">
        <v>0</v>
      </c>
      <c r="X745" s="139">
        <v>5000000</v>
      </c>
      <c r="Y745" s="140">
        <v>0</v>
      </c>
      <c r="Z745" s="140">
        <v>0</v>
      </c>
      <c r="AA745" s="140">
        <v>0</v>
      </c>
      <c r="AB745" s="139">
        <v>0</v>
      </c>
      <c r="AC745" s="139">
        <v>0</v>
      </c>
      <c r="AD745" s="139">
        <v>5000000</v>
      </c>
      <c r="AE745" s="141">
        <v>0</v>
      </c>
      <c r="AF745" s="141">
        <v>5000000</v>
      </c>
      <c r="AG745" s="139">
        <v>6262415000</v>
      </c>
      <c r="AH745" s="241">
        <v>0</v>
      </c>
      <c r="AI745" s="241"/>
      <c r="AJ745" s="242">
        <v>41974</v>
      </c>
      <c r="AK745" s="242">
        <v>42735</v>
      </c>
      <c r="AL745" s="236" t="s">
        <v>157</v>
      </c>
      <c r="AM745" s="236" t="s">
        <v>158</v>
      </c>
      <c r="AN745" s="243" t="s">
        <v>136</v>
      </c>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c r="CA745" s="73"/>
      <c r="CB745" s="73"/>
      <c r="CC745" s="73"/>
      <c r="CD745" s="73"/>
      <c r="CE745" s="73"/>
      <c r="CF745" s="73"/>
      <c r="CG745" s="73"/>
      <c r="CH745" s="73"/>
      <c r="CI745" s="73"/>
      <c r="CJ745" s="73"/>
      <c r="CK745" s="73"/>
      <c r="CL745" s="73"/>
      <c r="CM745" s="73"/>
      <c r="CN745" s="73"/>
      <c r="CO745" s="73"/>
      <c r="CP745" s="73"/>
      <c r="CQ745" s="73"/>
      <c r="CR745" s="73"/>
      <c r="CS745" s="73"/>
      <c r="CT745" s="73"/>
      <c r="CU745" s="73"/>
      <c r="CV745" s="73"/>
      <c r="CW745" s="73"/>
      <c r="CX745" s="73"/>
      <c r="CY745" s="73"/>
      <c r="CZ745" s="73"/>
      <c r="DA745" s="73"/>
      <c r="DB745" s="73"/>
      <c r="DC745" s="73"/>
      <c r="DD745" s="73"/>
      <c r="DE745" s="73"/>
      <c r="DF745" s="73"/>
      <c r="DG745" s="73"/>
      <c r="DH745" s="73"/>
      <c r="DI745" s="73"/>
      <c r="DJ745" s="73"/>
      <c r="DK745" s="73"/>
      <c r="DL745" s="73"/>
      <c r="DM745" s="73"/>
      <c r="DN745" s="73"/>
      <c r="DO745" s="73"/>
      <c r="DP745" s="73"/>
      <c r="DQ745" s="73"/>
      <c r="DR745" s="73"/>
      <c r="DS745" s="73"/>
      <c r="DT745" s="73"/>
      <c r="DU745" s="73"/>
      <c r="DV745" s="73"/>
      <c r="DW745" s="73"/>
      <c r="DX745" s="73"/>
      <c r="DY745" s="73"/>
      <c r="DZ745" s="73"/>
      <c r="EA745" s="73"/>
      <c r="EB745" s="73"/>
      <c r="EC745" s="73"/>
      <c r="ED745" s="73"/>
      <c r="EE745" s="73"/>
      <c r="EF745" s="73"/>
      <c r="EG745" s="73"/>
      <c r="EH745" s="73"/>
      <c r="EI745" s="73"/>
      <c r="EJ745" s="73"/>
      <c r="EK745" s="73"/>
      <c r="EL745" s="73"/>
      <c r="EM745" s="73"/>
      <c r="EN745" s="73"/>
      <c r="EO745" s="73"/>
      <c r="EP745" s="73"/>
      <c r="EQ745" s="73"/>
      <c r="ER745" s="73"/>
      <c r="ES745" s="73"/>
      <c r="ET745" s="73"/>
      <c r="EU745" s="73"/>
      <c r="EV745" s="73"/>
      <c r="EW745" s="73"/>
      <c r="EX745" s="73"/>
      <c r="EY745" s="73"/>
      <c r="EZ745" s="73"/>
      <c r="FA745" s="73"/>
      <c r="FB745" s="73"/>
      <c r="FC745" s="73"/>
      <c r="FD745" s="73"/>
      <c r="FE745" s="73"/>
      <c r="FF745" s="73"/>
      <c r="FG745" s="73"/>
      <c r="FH745" s="73"/>
      <c r="FI745" s="73"/>
      <c r="FJ745" s="73"/>
      <c r="FK745" s="73"/>
      <c r="FL745" s="73"/>
      <c r="FM745" s="73"/>
      <c r="FN745" s="73"/>
      <c r="FO745" s="73"/>
      <c r="FP745" s="73"/>
      <c r="FQ745" s="73"/>
      <c r="FR745" s="73"/>
      <c r="FS745" s="73"/>
      <c r="FT745" s="73"/>
      <c r="FU745" s="73"/>
      <c r="FV745" s="73"/>
      <c r="FW745" s="73"/>
      <c r="FX745" s="73"/>
      <c r="FY745" s="73"/>
      <c r="FZ745" s="73"/>
      <c r="GA745" s="73"/>
      <c r="GB745" s="73"/>
      <c r="GC745" s="73"/>
      <c r="GD745" s="73"/>
      <c r="GE745" s="73"/>
      <c r="GF745" s="73"/>
      <c r="GG745" s="73"/>
      <c r="GH745" s="73"/>
      <c r="GI745" s="73"/>
      <c r="GJ745" s="73"/>
      <c r="GK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c r="JD745" s="73"/>
      <c r="JE745" s="73"/>
      <c r="JF745" s="73"/>
      <c r="JG745" s="73"/>
      <c r="JH745" s="73"/>
      <c r="JI745" s="73"/>
      <c r="JJ745" s="73"/>
      <c r="JK745" s="73"/>
      <c r="JL745" s="73"/>
      <c r="JM745" s="73"/>
      <c r="JN745" s="73"/>
      <c r="JO745" s="73"/>
      <c r="JP745" s="73"/>
      <c r="JQ745" s="73"/>
      <c r="JR745" s="73"/>
      <c r="JS745" s="73"/>
      <c r="JT745" s="73"/>
      <c r="JU745" s="73"/>
      <c r="JV745" s="73"/>
      <c r="JW745" s="73"/>
      <c r="JX745" s="73"/>
      <c r="JY745" s="73"/>
      <c r="JZ745" s="73"/>
      <c r="KA745" s="73"/>
      <c r="KB745" s="73"/>
      <c r="KC745" s="73"/>
      <c r="KD745" s="73"/>
      <c r="KE745" s="73"/>
      <c r="KF745" s="73"/>
      <c r="KG745" s="73"/>
    </row>
    <row r="746" spans="1:293" s="153" customFormat="1" x14ac:dyDescent="0.25">
      <c r="A746" s="233">
        <v>31</v>
      </c>
      <c r="B746" s="234" t="s">
        <v>1245</v>
      </c>
      <c r="C746" s="234"/>
      <c r="D746" s="235">
        <v>30101564</v>
      </c>
      <c r="E746" s="236" t="s">
        <v>1484</v>
      </c>
      <c r="F746" s="244" t="s">
        <v>123</v>
      </c>
      <c r="G746" s="238" t="s">
        <v>24</v>
      </c>
      <c r="H746" s="238" t="s">
        <v>184</v>
      </c>
      <c r="I746" s="238" t="s">
        <v>1507</v>
      </c>
      <c r="J746" s="236" t="s">
        <v>45</v>
      </c>
      <c r="K746" s="236"/>
      <c r="L746" s="239">
        <v>380780000</v>
      </c>
      <c r="M746" s="239">
        <v>0</v>
      </c>
      <c r="N746" s="138">
        <v>1662000</v>
      </c>
      <c r="O746" s="138"/>
      <c r="P746" s="139"/>
      <c r="Q746" s="139"/>
      <c r="R746" s="139"/>
      <c r="S746" s="139"/>
      <c r="T746" s="139"/>
      <c r="U746" s="139"/>
      <c r="V746" s="139"/>
      <c r="W746" s="139"/>
      <c r="X746" s="139"/>
      <c r="Y746" s="140">
        <v>0</v>
      </c>
      <c r="Z746" s="140">
        <v>0</v>
      </c>
      <c r="AA746" s="140">
        <v>1660000</v>
      </c>
      <c r="AB746" s="139">
        <v>0</v>
      </c>
      <c r="AC746" s="139">
        <v>0</v>
      </c>
      <c r="AD746" s="139">
        <v>0</v>
      </c>
      <c r="AE746" s="141">
        <v>1660000</v>
      </c>
      <c r="AF746" s="141">
        <v>1660000</v>
      </c>
      <c r="AG746" s="139">
        <v>379120000</v>
      </c>
      <c r="AH746" s="240">
        <v>4.3594726613792739E-3</v>
      </c>
      <c r="AI746" s="241"/>
      <c r="AJ746" s="253">
        <v>41760</v>
      </c>
      <c r="AK746" s="253">
        <v>42369</v>
      </c>
      <c r="AL746" s="236" t="s">
        <v>1847</v>
      </c>
      <c r="AM746" s="236" t="s">
        <v>1848</v>
      </c>
      <c r="AN746" s="243" t="s">
        <v>1696</v>
      </c>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c r="CA746" s="73"/>
      <c r="CB746" s="73"/>
      <c r="CC746" s="73"/>
      <c r="CD746" s="73"/>
      <c r="CE746" s="73"/>
      <c r="CF746" s="73"/>
      <c r="CG746" s="73"/>
      <c r="CH746" s="73"/>
      <c r="CI746" s="73"/>
      <c r="CJ746" s="73"/>
      <c r="CK746" s="73"/>
      <c r="CL746" s="73"/>
      <c r="CM746" s="73"/>
      <c r="CN746" s="73"/>
      <c r="CO746" s="73"/>
      <c r="CP746" s="73"/>
      <c r="CQ746" s="73"/>
      <c r="CR746" s="73"/>
      <c r="CS746" s="73"/>
      <c r="CT746" s="73"/>
      <c r="CU746" s="73"/>
      <c r="CV746" s="73"/>
      <c r="CW746" s="73"/>
      <c r="CX746" s="73"/>
      <c r="CY746" s="73"/>
      <c r="CZ746" s="73"/>
      <c r="DA746" s="73"/>
      <c r="DB746" s="73"/>
      <c r="DC746" s="73"/>
      <c r="DD746" s="73"/>
      <c r="DE746" s="73"/>
      <c r="DF746" s="73"/>
      <c r="DG746" s="73"/>
      <c r="DH746" s="73"/>
      <c r="DI746" s="73"/>
      <c r="DJ746" s="73"/>
      <c r="DK746" s="73"/>
      <c r="DL746" s="73"/>
      <c r="DM746" s="73"/>
      <c r="DN746" s="73"/>
      <c r="DO746" s="73"/>
      <c r="DP746" s="73"/>
      <c r="DQ746" s="73"/>
      <c r="DR746" s="73"/>
      <c r="DS746" s="73"/>
      <c r="DT746" s="73"/>
      <c r="DU746" s="73"/>
      <c r="DV746" s="73"/>
      <c r="DW746" s="73"/>
      <c r="DX746" s="73"/>
      <c r="DY746" s="73"/>
      <c r="DZ746" s="73"/>
      <c r="EA746" s="73"/>
      <c r="EB746" s="73"/>
      <c r="EC746" s="73"/>
      <c r="ED746" s="73"/>
      <c r="EE746" s="73"/>
      <c r="EF746" s="73"/>
      <c r="EG746" s="73"/>
      <c r="EH746" s="73"/>
      <c r="EI746" s="73"/>
      <c r="EJ746" s="73"/>
      <c r="EK746" s="73"/>
      <c r="EL746" s="73"/>
      <c r="EM746" s="73"/>
      <c r="EN746" s="73"/>
      <c r="EO746" s="73"/>
      <c r="EP746" s="73"/>
      <c r="EQ746" s="73"/>
      <c r="ER746" s="73"/>
      <c r="ES746" s="73"/>
      <c r="ET746" s="73"/>
      <c r="EU746" s="73"/>
      <c r="EV746" s="73"/>
      <c r="EW746" s="73"/>
      <c r="EX746" s="73"/>
      <c r="EY746" s="73"/>
      <c r="EZ746" s="73"/>
      <c r="FA746" s="73"/>
      <c r="FB746" s="73"/>
      <c r="FC746" s="73"/>
      <c r="FD746" s="73"/>
      <c r="FE746" s="73"/>
      <c r="FF746" s="73"/>
      <c r="FG746" s="73"/>
      <c r="FH746" s="73"/>
      <c r="FI746" s="73"/>
      <c r="FJ746" s="73"/>
      <c r="FK746" s="73"/>
      <c r="FL746" s="73"/>
      <c r="FM746" s="73"/>
      <c r="FN746" s="73"/>
      <c r="FO746" s="73"/>
      <c r="FP746" s="73"/>
      <c r="FQ746" s="73"/>
      <c r="FR746" s="73"/>
      <c r="FS746" s="73"/>
      <c r="FT746" s="73"/>
      <c r="FU746" s="73"/>
      <c r="FV746" s="73"/>
      <c r="FW746" s="73"/>
      <c r="FX746" s="73"/>
      <c r="FY746" s="73"/>
      <c r="FZ746" s="73"/>
      <c r="GA746" s="73"/>
      <c r="GB746" s="73"/>
      <c r="GC746" s="73"/>
      <c r="GD746" s="73"/>
      <c r="GE746" s="73"/>
      <c r="GF746" s="73"/>
      <c r="GG746" s="73"/>
      <c r="GH746" s="73"/>
      <c r="GI746" s="73"/>
      <c r="GJ746" s="73"/>
      <c r="GK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c r="JD746" s="73"/>
      <c r="JE746" s="73"/>
      <c r="JF746" s="73"/>
      <c r="JG746" s="73"/>
      <c r="JH746" s="73"/>
      <c r="JI746" s="73"/>
      <c r="JJ746" s="73"/>
      <c r="JK746" s="73"/>
      <c r="JL746" s="73"/>
      <c r="JM746" s="73"/>
      <c r="JN746" s="73"/>
      <c r="JO746" s="73"/>
      <c r="JP746" s="73"/>
      <c r="JQ746" s="73"/>
      <c r="JR746" s="73"/>
      <c r="JS746" s="73"/>
      <c r="JT746" s="73"/>
      <c r="JU746" s="73"/>
      <c r="JV746" s="73"/>
      <c r="JW746" s="73"/>
      <c r="JX746" s="73"/>
      <c r="JY746" s="73"/>
      <c r="JZ746" s="73"/>
      <c r="KA746" s="73"/>
      <c r="KB746" s="73"/>
      <c r="KC746" s="73"/>
      <c r="KD746" s="73"/>
      <c r="KE746" s="73"/>
      <c r="KF746" s="73"/>
      <c r="KG746" s="73"/>
    </row>
    <row r="747" spans="1:293" s="153" customFormat="1" x14ac:dyDescent="0.25">
      <c r="A747" s="233">
        <v>31</v>
      </c>
      <c r="B747" s="234" t="s">
        <v>1245</v>
      </c>
      <c r="C747" s="234"/>
      <c r="D747" s="235">
        <v>30101810</v>
      </c>
      <c r="E747" s="236" t="s">
        <v>215</v>
      </c>
      <c r="F747" s="244" t="s">
        <v>2469</v>
      </c>
      <c r="G747" s="238" t="s">
        <v>16</v>
      </c>
      <c r="H747" s="238" t="s">
        <v>63</v>
      </c>
      <c r="I747" s="238" t="s">
        <v>156</v>
      </c>
      <c r="J747" s="236" t="s">
        <v>45</v>
      </c>
      <c r="K747" s="236"/>
      <c r="L747" s="239">
        <v>5641761053</v>
      </c>
      <c r="M747" s="239">
        <v>2541566346</v>
      </c>
      <c r="N747" s="138">
        <v>2990662000</v>
      </c>
      <c r="O747" s="138" t="s">
        <v>2476</v>
      </c>
      <c r="P747" s="139">
        <v>0</v>
      </c>
      <c r="Q747" s="139">
        <v>0</v>
      </c>
      <c r="R747" s="139">
        <v>909194046</v>
      </c>
      <c r="S747" s="139">
        <v>312918576</v>
      </c>
      <c r="T747" s="139">
        <v>230901000</v>
      </c>
      <c r="U747" s="139">
        <v>735822279</v>
      </c>
      <c r="V747" s="139">
        <v>1500000</v>
      </c>
      <c r="W747" s="139">
        <v>353178908</v>
      </c>
      <c r="X747" s="139">
        <v>221981327</v>
      </c>
      <c r="Y747" s="140">
        <v>1500000</v>
      </c>
      <c r="Z747" s="140">
        <v>169176652</v>
      </c>
      <c r="AA747" s="140">
        <v>0</v>
      </c>
      <c r="AB747" s="139">
        <v>909194046</v>
      </c>
      <c r="AC747" s="139">
        <v>1279641855</v>
      </c>
      <c r="AD747" s="139">
        <v>576660235</v>
      </c>
      <c r="AE747" s="141">
        <v>170676652</v>
      </c>
      <c r="AF747" s="141">
        <v>2936172788</v>
      </c>
      <c r="AG747" s="139">
        <v>164021919</v>
      </c>
      <c r="AH747" s="241">
        <v>0.84811968214351097</v>
      </c>
      <c r="AI747" s="241" t="s">
        <v>1423</v>
      </c>
      <c r="AJ747" s="242">
        <v>41368</v>
      </c>
      <c r="AK747" s="242">
        <v>42185</v>
      </c>
      <c r="AL747" s="236" t="s">
        <v>216</v>
      </c>
      <c r="AM747" s="236" t="s">
        <v>217</v>
      </c>
      <c r="AN747" s="243" t="s">
        <v>136</v>
      </c>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c r="CA747" s="73"/>
      <c r="CB747" s="73"/>
      <c r="CC747" s="73"/>
      <c r="CD747" s="73"/>
      <c r="CE747" s="73"/>
      <c r="CF747" s="73"/>
      <c r="CG747" s="73"/>
      <c r="CH747" s="73"/>
      <c r="CI747" s="73"/>
      <c r="CJ747" s="73"/>
      <c r="CK747" s="73"/>
      <c r="CL747" s="73"/>
      <c r="CM747" s="73"/>
      <c r="CN747" s="73"/>
      <c r="CO747" s="73"/>
      <c r="CP747" s="73"/>
      <c r="CQ747" s="73"/>
      <c r="CR747" s="73"/>
      <c r="CS747" s="73"/>
      <c r="CT747" s="73"/>
      <c r="CU747" s="73"/>
      <c r="CV747" s="73"/>
      <c r="CW747" s="73"/>
      <c r="CX747" s="73"/>
      <c r="CY747" s="73"/>
      <c r="CZ747" s="73"/>
      <c r="DA747" s="73"/>
      <c r="DB747" s="73"/>
      <c r="DC747" s="73"/>
      <c r="DD747" s="73"/>
      <c r="DE747" s="73"/>
      <c r="DF747" s="73"/>
      <c r="DG747" s="73"/>
      <c r="DH747" s="73"/>
      <c r="DI747" s="73"/>
      <c r="DJ747" s="73"/>
      <c r="DK747" s="73"/>
      <c r="DL747" s="73"/>
      <c r="DM747" s="73"/>
      <c r="DN747" s="73"/>
      <c r="DO747" s="73"/>
      <c r="DP747" s="73"/>
      <c r="DQ747" s="73"/>
      <c r="DR747" s="73"/>
      <c r="DS747" s="73"/>
      <c r="DT747" s="73"/>
      <c r="DU747" s="73"/>
      <c r="DV747" s="73"/>
      <c r="DW747" s="73"/>
      <c r="DX747" s="73"/>
      <c r="DY747" s="73"/>
      <c r="DZ747" s="73"/>
      <c r="EA747" s="73"/>
      <c r="EB747" s="73"/>
      <c r="EC747" s="73"/>
      <c r="ED747" s="73"/>
      <c r="EE747" s="73"/>
      <c r="EF747" s="73"/>
      <c r="EG747" s="73"/>
      <c r="EH747" s="73"/>
      <c r="EI747" s="73"/>
      <c r="EJ747" s="73"/>
      <c r="EK747" s="73"/>
      <c r="EL747" s="73"/>
      <c r="EM747" s="73"/>
      <c r="EN747" s="73"/>
      <c r="EO747" s="73"/>
      <c r="EP747" s="73"/>
      <c r="EQ747" s="73"/>
      <c r="ER747" s="73"/>
      <c r="ES747" s="73"/>
      <c r="ET747" s="73"/>
      <c r="EU747" s="73"/>
      <c r="EV747" s="73"/>
      <c r="EW747" s="73"/>
      <c r="EX747" s="73"/>
      <c r="EY747" s="73"/>
      <c r="EZ747" s="73"/>
      <c r="FA747" s="73"/>
      <c r="FB747" s="73"/>
      <c r="FC747" s="73"/>
      <c r="FD747" s="73"/>
      <c r="FE747" s="73"/>
      <c r="FF747" s="73"/>
      <c r="FG747" s="73"/>
      <c r="FH747" s="73"/>
      <c r="FI747" s="73"/>
      <c r="FJ747" s="73"/>
      <c r="FK747" s="73"/>
      <c r="FL747" s="73"/>
      <c r="FM747" s="73"/>
      <c r="FN747" s="73"/>
      <c r="FO747" s="73"/>
      <c r="FP747" s="73"/>
      <c r="FQ747" s="73"/>
      <c r="FR747" s="73"/>
      <c r="FS747" s="73"/>
      <c r="FT747" s="73"/>
      <c r="FU747" s="73"/>
      <c r="FV747" s="73"/>
      <c r="FW747" s="73"/>
      <c r="FX747" s="73"/>
      <c r="FY747" s="73"/>
      <c r="FZ747" s="73"/>
      <c r="GA747" s="73"/>
      <c r="GB747" s="73"/>
      <c r="GC747" s="73"/>
      <c r="GD747" s="73"/>
      <c r="GE747" s="73"/>
      <c r="GF747" s="73"/>
      <c r="GG747" s="73"/>
      <c r="GH747" s="73"/>
      <c r="GI747" s="73"/>
      <c r="GJ747" s="73"/>
      <c r="GK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c r="JD747" s="73"/>
      <c r="JE747" s="73"/>
      <c r="JF747" s="73"/>
      <c r="JG747" s="73"/>
      <c r="JH747" s="73"/>
      <c r="JI747" s="73"/>
      <c r="JJ747" s="73"/>
      <c r="JK747" s="73"/>
      <c r="JL747" s="73"/>
      <c r="JM747" s="73"/>
      <c r="JN747" s="73"/>
      <c r="JO747" s="73"/>
      <c r="JP747" s="73"/>
      <c r="JQ747" s="73"/>
      <c r="JR747" s="73"/>
      <c r="JS747" s="73"/>
      <c r="JT747" s="73"/>
      <c r="JU747" s="73"/>
      <c r="JV747" s="73"/>
      <c r="JW747" s="73"/>
      <c r="JX747" s="73"/>
      <c r="JY747" s="73"/>
      <c r="JZ747" s="73"/>
      <c r="KA747" s="73"/>
      <c r="KB747" s="73"/>
      <c r="KC747" s="73"/>
      <c r="KD747" s="73"/>
      <c r="KE747" s="73"/>
      <c r="KF747" s="73"/>
      <c r="KG747" s="73"/>
    </row>
    <row r="748" spans="1:293" s="153" customFormat="1" x14ac:dyDescent="0.25">
      <c r="A748" s="233">
        <v>31</v>
      </c>
      <c r="B748" s="234" t="s">
        <v>1245</v>
      </c>
      <c r="C748" s="234"/>
      <c r="D748" s="245">
        <v>30102418</v>
      </c>
      <c r="E748" s="251" t="s">
        <v>2437</v>
      </c>
      <c r="F748" s="244" t="s">
        <v>2469</v>
      </c>
      <c r="G748" s="244" t="s">
        <v>24</v>
      </c>
      <c r="H748" s="238" t="s">
        <v>2517</v>
      </c>
      <c r="I748" s="247" t="s">
        <v>1508</v>
      </c>
      <c r="J748" s="142" t="s">
        <v>45</v>
      </c>
      <c r="K748" s="248"/>
      <c r="L748" s="249">
        <v>3389732000</v>
      </c>
      <c r="M748" s="249">
        <v>0</v>
      </c>
      <c r="N748" s="143">
        <v>0</v>
      </c>
      <c r="O748" s="143"/>
      <c r="P748" s="142"/>
      <c r="Q748" s="142"/>
      <c r="R748" s="142"/>
      <c r="S748" s="142"/>
      <c r="T748" s="142"/>
      <c r="U748" s="142"/>
      <c r="V748" s="142"/>
      <c r="W748" s="142"/>
      <c r="X748" s="142"/>
      <c r="Y748" s="140"/>
      <c r="Z748" s="140"/>
      <c r="AA748" s="140"/>
      <c r="AB748" s="139">
        <v>0</v>
      </c>
      <c r="AC748" s="139">
        <v>0</v>
      </c>
      <c r="AD748" s="139">
        <v>0</v>
      </c>
      <c r="AE748" s="141">
        <v>0</v>
      </c>
      <c r="AF748" s="141">
        <v>0</v>
      </c>
      <c r="AG748" s="139">
        <v>3389732000</v>
      </c>
      <c r="AH748" s="240"/>
      <c r="AI748" s="142"/>
      <c r="AJ748" s="265">
        <v>42154</v>
      </c>
      <c r="AK748" s="142"/>
      <c r="AL748" s="142"/>
      <c r="AM748" s="142"/>
      <c r="AN748" s="250"/>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c r="CA748" s="73"/>
      <c r="CB748" s="73"/>
      <c r="CC748" s="73"/>
      <c r="CD748" s="73"/>
      <c r="CE748" s="73"/>
      <c r="CF748" s="73"/>
      <c r="CG748" s="73"/>
      <c r="CH748" s="73"/>
      <c r="CI748" s="73"/>
      <c r="CJ748" s="73"/>
      <c r="CK748" s="73"/>
      <c r="CL748" s="73"/>
      <c r="CM748" s="73"/>
      <c r="CN748" s="73"/>
      <c r="CO748" s="73"/>
      <c r="CP748" s="73"/>
      <c r="CQ748" s="73"/>
      <c r="CR748" s="73"/>
      <c r="CS748" s="73"/>
      <c r="CT748" s="73"/>
      <c r="CU748" s="73"/>
      <c r="CV748" s="73"/>
      <c r="CW748" s="73"/>
      <c r="CX748" s="73"/>
      <c r="CY748" s="73"/>
      <c r="CZ748" s="73"/>
      <c r="DA748" s="73"/>
      <c r="DB748" s="73"/>
      <c r="DC748" s="73"/>
      <c r="DD748" s="73"/>
      <c r="DE748" s="73"/>
      <c r="DF748" s="73"/>
      <c r="DG748" s="73"/>
      <c r="DH748" s="73"/>
      <c r="DI748" s="73"/>
      <c r="DJ748" s="73"/>
      <c r="DK748" s="73"/>
      <c r="DL748" s="73"/>
      <c r="DM748" s="73"/>
      <c r="DN748" s="73"/>
      <c r="DO748" s="73"/>
      <c r="DP748" s="73"/>
      <c r="DQ748" s="73"/>
      <c r="DR748" s="73"/>
      <c r="DS748" s="73"/>
      <c r="DT748" s="73"/>
      <c r="DU748" s="73"/>
      <c r="DV748" s="73"/>
      <c r="DW748" s="73"/>
      <c r="DX748" s="73"/>
      <c r="DY748" s="73"/>
      <c r="DZ748" s="73"/>
      <c r="EA748" s="73"/>
      <c r="EB748" s="73"/>
      <c r="EC748" s="73"/>
      <c r="ED748" s="73"/>
      <c r="EE748" s="73"/>
      <c r="EF748" s="73"/>
      <c r="EG748" s="73"/>
      <c r="EH748" s="73"/>
      <c r="EI748" s="73"/>
      <c r="EJ748" s="73"/>
      <c r="EK748" s="73"/>
      <c r="EL748" s="73"/>
      <c r="EM748" s="73"/>
      <c r="EN748" s="73"/>
      <c r="EO748" s="73"/>
      <c r="EP748" s="73"/>
      <c r="EQ748" s="73"/>
      <c r="ER748" s="73"/>
      <c r="ES748" s="73"/>
      <c r="ET748" s="73"/>
      <c r="EU748" s="73"/>
      <c r="EV748" s="73"/>
      <c r="EW748" s="73"/>
      <c r="EX748" s="73"/>
      <c r="EY748" s="73"/>
      <c r="EZ748" s="73"/>
      <c r="FA748" s="73"/>
      <c r="FB748" s="73"/>
      <c r="FC748" s="73"/>
      <c r="FD748" s="73"/>
      <c r="FE748" s="73"/>
      <c r="FF748" s="73"/>
      <c r="FG748" s="73"/>
      <c r="FH748" s="73"/>
      <c r="FI748" s="73"/>
      <c r="FJ748" s="73"/>
      <c r="FK748" s="73"/>
      <c r="FL748" s="73"/>
      <c r="FM748" s="73"/>
      <c r="FN748" s="73"/>
      <c r="FO748" s="73"/>
      <c r="FP748" s="73"/>
      <c r="FQ748" s="73"/>
      <c r="FR748" s="73"/>
      <c r="FS748" s="73"/>
      <c r="FT748" s="73"/>
      <c r="FU748" s="73"/>
      <c r="FV748" s="73"/>
      <c r="FW748" s="73"/>
      <c r="FX748" s="73"/>
      <c r="FY748" s="73"/>
      <c r="FZ748" s="73"/>
      <c r="GA748" s="73"/>
      <c r="GB748" s="73"/>
      <c r="GC748" s="73"/>
      <c r="GD748" s="73"/>
      <c r="GE748" s="73"/>
      <c r="GF748" s="73"/>
      <c r="GG748" s="73"/>
      <c r="GH748" s="73"/>
      <c r="GI748" s="73"/>
      <c r="GJ748" s="73"/>
      <c r="GK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c r="JD748" s="73"/>
      <c r="JE748" s="73"/>
      <c r="JF748" s="73"/>
      <c r="JG748" s="73"/>
      <c r="JH748" s="73"/>
      <c r="JI748" s="73"/>
      <c r="JJ748" s="73"/>
      <c r="JK748" s="73"/>
      <c r="JL748" s="73"/>
      <c r="JM748" s="73"/>
      <c r="JN748" s="73"/>
      <c r="JO748" s="73"/>
      <c r="JP748" s="73"/>
      <c r="JQ748" s="73"/>
      <c r="JR748" s="73"/>
      <c r="JS748" s="73"/>
      <c r="JT748" s="73"/>
      <c r="JU748" s="73"/>
      <c r="JV748" s="73"/>
      <c r="JW748" s="73"/>
      <c r="JX748" s="73"/>
      <c r="JY748" s="73"/>
      <c r="JZ748" s="73"/>
      <c r="KA748" s="73"/>
      <c r="KB748" s="73"/>
      <c r="KC748" s="73"/>
      <c r="KD748" s="73"/>
      <c r="KE748" s="73"/>
      <c r="KF748" s="73"/>
      <c r="KG748" s="73"/>
    </row>
    <row r="749" spans="1:293" s="153" customFormat="1" x14ac:dyDescent="0.25">
      <c r="A749" s="233">
        <v>31</v>
      </c>
      <c r="B749" s="234" t="s">
        <v>1245</v>
      </c>
      <c r="C749" s="234"/>
      <c r="D749" s="235">
        <v>30102604</v>
      </c>
      <c r="E749" s="236" t="s">
        <v>525</v>
      </c>
      <c r="F749" s="244" t="s">
        <v>2469</v>
      </c>
      <c r="G749" s="238" t="s">
        <v>16</v>
      </c>
      <c r="H749" s="238" t="s">
        <v>231</v>
      </c>
      <c r="I749" s="238" t="s">
        <v>64</v>
      </c>
      <c r="J749" s="236" t="s">
        <v>45</v>
      </c>
      <c r="K749" s="236"/>
      <c r="L749" s="239">
        <v>1084732000</v>
      </c>
      <c r="M749" s="239">
        <v>567884656</v>
      </c>
      <c r="N749" s="138">
        <v>395607000</v>
      </c>
      <c r="O749" s="138"/>
      <c r="P749" s="139">
        <v>0</v>
      </c>
      <c r="Q749" s="139">
        <v>0</v>
      </c>
      <c r="R749" s="139">
        <v>160799168</v>
      </c>
      <c r="S749" s="139">
        <v>52270080</v>
      </c>
      <c r="T749" s="139">
        <v>80542613</v>
      </c>
      <c r="U749" s="139">
        <v>0</v>
      </c>
      <c r="V749" s="139"/>
      <c r="W749" s="139"/>
      <c r="X749" s="139"/>
      <c r="Y749" s="140">
        <v>0</v>
      </c>
      <c r="Z749" s="140">
        <v>101992207</v>
      </c>
      <c r="AA749" s="140">
        <v>0</v>
      </c>
      <c r="AB749" s="139">
        <v>160799168</v>
      </c>
      <c r="AC749" s="139">
        <v>132812693</v>
      </c>
      <c r="AD749" s="139">
        <v>0</v>
      </c>
      <c r="AE749" s="141">
        <v>101992207</v>
      </c>
      <c r="AF749" s="141">
        <v>395604068</v>
      </c>
      <c r="AG749" s="139">
        <v>121243276</v>
      </c>
      <c r="AH749" s="241">
        <v>0.79420217804950899</v>
      </c>
      <c r="AI749" s="241" t="s">
        <v>1423</v>
      </c>
      <c r="AJ749" s="242">
        <v>41491</v>
      </c>
      <c r="AK749" s="242">
        <v>42369</v>
      </c>
      <c r="AL749" s="236" t="s">
        <v>526</v>
      </c>
      <c r="AM749" s="236" t="s">
        <v>527</v>
      </c>
      <c r="AN749" s="243" t="s">
        <v>478</v>
      </c>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c r="CA749" s="73"/>
      <c r="CB749" s="73"/>
      <c r="CC749" s="73"/>
      <c r="CD749" s="73"/>
      <c r="CE749" s="73"/>
      <c r="CF749" s="73"/>
      <c r="CG749" s="73"/>
      <c r="CH749" s="73"/>
      <c r="CI749" s="73"/>
      <c r="CJ749" s="73"/>
      <c r="CK749" s="73"/>
      <c r="CL749" s="73"/>
      <c r="CM749" s="73"/>
      <c r="CN749" s="73"/>
      <c r="CO749" s="73"/>
      <c r="CP749" s="73"/>
      <c r="CQ749" s="73"/>
      <c r="CR749" s="73"/>
      <c r="CS749" s="73"/>
      <c r="CT749" s="73"/>
      <c r="CU749" s="73"/>
      <c r="CV749" s="73"/>
      <c r="CW749" s="73"/>
      <c r="CX749" s="73"/>
      <c r="CY749" s="73"/>
      <c r="CZ749" s="73"/>
      <c r="DA749" s="73"/>
      <c r="DB749" s="73"/>
      <c r="DC749" s="73"/>
      <c r="DD749" s="73"/>
      <c r="DE749" s="73"/>
      <c r="DF749" s="73"/>
      <c r="DG749" s="73"/>
      <c r="DH749" s="73"/>
      <c r="DI749" s="73"/>
      <c r="DJ749" s="73"/>
      <c r="DK749" s="73"/>
      <c r="DL749" s="73"/>
      <c r="DM749" s="73"/>
      <c r="DN749" s="73"/>
      <c r="DO749" s="73"/>
      <c r="DP749" s="73"/>
      <c r="DQ749" s="73"/>
      <c r="DR749" s="73"/>
      <c r="DS749" s="73"/>
      <c r="DT749" s="73"/>
      <c r="DU749" s="73"/>
      <c r="DV749" s="73"/>
      <c r="DW749" s="73"/>
      <c r="DX749" s="73"/>
      <c r="DY749" s="73"/>
      <c r="DZ749" s="73"/>
      <c r="EA749" s="73"/>
      <c r="EB749" s="73"/>
      <c r="EC749" s="73"/>
      <c r="ED749" s="73"/>
      <c r="EE749" s="73"/>
      <c r="EF749" s="73"/>
      <c r="EG749" s="73"/>
      <c r="EH749" s="73"/>
      <c r="EI749" s="73"/>
      <c r="EJ749" s="73"/>
      <c r="EK749" s="73"/>
      <c r="EL749" s="73"/>
      <c r="EM749" s="73"/>
      <c r="EN749" s="73"/>
      <c r="EO749" s="73"/>
      <c r="EP749" s="73"/>
      <c r="EQ749" s="73"/>
      <c r="ER749" s="73"/>
      <c r="ES749" s="73"/>
      <c r="ET749" s="73"/>
      <c r="EU749" s="73"/>
      <c r="EV749" s="73"/>
      <c r="EW749" s="73"/>
      <c r="EX749" s="73"/>
      <c r="EY749" s="73"/>
      <c r="EZ749" s="73"/>
      <c r="FA749" s="73"/>
      <c r="FB749" s="73"/>
      <c r="FC749" s="73"/>
      <c r="FD749" s="73"/>
      <c r="FE749" s="73"/>
      <c r="FF749" s="73"/>
      <c r="FG749" s="73"/>
      <c r="FH749" s="73"/>
      <c r="FI749" s="73"/>
      <c r="FJ749" s="73"/>
      <c r="FK749" s="73"/>
      <c r="FL749" s="73"/>
      <c r="FM749" s="73"/>
      <c r="FN749" s="73"/>
      <c r="FO749" s="73"/>
      <c r="FP749" s="73"/>
      <c r="FQ749" s="73"/>
      <c r="FR749" s="73"/>
      <c r="FS749" s="73"/>
      <c r="FT749" s="73"/>
      <c r="FU749" s="73"/>
      <c r="FV749" s="73"/>
      <c r="FW749" s="73"/>
      <c r="FX749" s="73"/>
      <c r="FY749" s="73"/>
      <c r="FZ749" s="73"/>
      <c r="GA749" s="73"/>
      <c r="GB749" s="73"/>
      <c r="GC749" s="73"/>
      <c r="GD749" s="73"/>
      <c r="GE749" s="73"/>
      <c r="GF749" s="73"/>
      <c r="GG749" s="73"/>
      <c r="GH749" s="73"/>
      <c r="GI749" s="73"/>
      <c r="GJ749" s="73"/>
      <c r="GK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c r="JD749" s="73"/>
      <c r="JE749" s="73"/>
      <c r="JF749" s="73"/>
      <c r="JG749" s="73"/>
      <c r="JH749" s="73"/>
      <c r="JI749" s="73"/>
      <c r="JJ749" s="73"/>
      <c r="JK749" s="73"/>
      <c r="JL749" s="73"/>
      <c r="JM749" s="73"/>
      <c r="JN749" s="73"/>
      <c r="JO749" s="73"/>
      <c r="JP749" s="73"/>
      <c r="JQ749" s="73"/>
      <c r="JR749" s="73"/>
      <c r="JS749" s="73"/>
      <c r="JT749" s="73"/>
      <c r="JU749" s="73"/>
      <c r="JV749" s="73"/>
      <c r="JW749" s="73"/>
      <c r="JX749" s="73"/>
      <c r="JY749" s="73"/>
      <c r="JZ749" s="73"/>
      <c r="KA749" s="73"/>
      <c r="KB749" s="73"/>
      <c r="KC749" s="73"/>
      <c r="KD749" s="73"/>
      <c r="KE749" s="73"/>
      <c r="KF749" s="73"/>
      <c r="KG749" s="73"/>
    </row>
    <row r="750" spans="1:293" s="153" customFormat="1" x14ac:dyDescent="0.25">
      <c r="A750" s="233">
        <v>31</v>
      </c>
      <c r="B750" s="234" t="s">
        <v>1245</v>
      </c>
      <c r="C750" s="234"/>
      <c r="D750" s="235">
        <v>30103543</v>
      </c>
      <c r="E750" s="236" t="s">
        <v>128</v>
      </c>
      <c r="F750" s="244" t="s">
        <v>2469</v>
      </c>
      <c r="G750" s="238" t="s">
        <v>16</v>
      </c>
      <c r="H750" s="238" t="s">
        <v>43</v>
      </c>
      <c r="I750" s="238" t="s">
        <v>12</v>
      </c>
      <c r="J750" s="236" t="s">
        <v>45</v>
      </c>
      <c r="K750" s="236"/>
      <c r="L750" s="239">
        <v>57306000</v>
      </c>
      <c r="M750" s="239">
        <v>0</v>
      </c>
      <c r="N750" s="138">
        <v>54449000</v>
      </c>
      <c r="O750" s="138"/>
      <c r="P750" s="139">
        <v>0</v>
      </c>
      <c r="Q750" s="139">
        <v>49223899</v>
      </c>
      <c r="R750" s="139">
        <v>5224252</v>
      </c>
      <c r="S750" s="139">
        <v>0</v>
      </c>
      <c r="T750" s="139">
        <v>0</v>
      </c>
      <c r="U750" s="139">
        <v>0</v>
      </c>
      <c r="V750" s="139"/>
      <c r="W750" s="139"/>
      <c r="X750" s="139"/>
      <c r="Y750" s="140">
        <v>0</v>
      </c>
      <c r="Z750" s="140">
        <v>0</v>
      </c>
      <c r="AA750" s="140">
        <v>0</v>
      </c>
      <c r="AB750" s="139">
        <v>54448151</v>
      </c>
      <c r="AC750" s="139">
        <v>0</v>
      </c>
      <c r="AD750" s="139">
        <v>0</v>
      </c>
      <c r="AE750" s="141">
        <v>0</v>
      </c>
      <c r="AF750" s="141">
        <v>54448151</v>
      </c>
      <c r="AG750" s="139">
        <v>2857849</v>
      </c>
      <c r="AH750" s="241">
        <v>0.95013002128921931</v>
      </c>
      <c r="AI750" s="241" t="s">
        <v>1423</v>
      </c>
      <c r="AJ750" s="242">
        <v>40907</v>
      </c>
      <c r="AK750" s="242"/>
      <c r="AL750" s="236" t="s">
        <v>129</v>
      </c>
      <c r="AM750" s="236" t="s">
        <v>130</v>
      </c>
      <c r="AN750" s="243" t="s">
        <v>131</v>
      </c>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c r="CA750" s="73"/>
      <c r="CB750" s="73"/>
      <c r="CC750" s="73"/>
      <c r="CD750" s="73"/>
      <c r="CE750" s="73"/>
      <c r="CF750" s="73"/>
      <c r="CG750" s="73"/>
      <c r="CH750" s="73"/>
      <c r="CI750" s="73"/>
      <c r="CJ750" s="73"/>
      <c r="CK750" s="73"/>
      <c r="CL750" s="73"/>
      <c r="CM750" s="73"/>
      <c r="CN750" s="73"/>
      <c r="CO750" s="73"/>
      <c r="CP750" s="73"/>
      <c r="CQ750" s="73"/>
      <c r="CR750" s="73"/>
      <c r="CS750" s="73"/>
      <c r="CT750" s="73"/>
      <c r="CU750" s="73"/>
      <c r="CV750" s="73"/>
      <c r="CW750" s="73"/>
      <c r="CX750" s="73"/>
      <c r="CY750" s="73"/>
      <c r="CZ750" s="73"/>
      <c r="DA750" s="73"/>
      <c r="DB750" s="73"/>
      <c r="DC750" s="73"/>
      <c r="DD750" s="73"/>
      <c r="DE750" s="73"/>
      <c r="DF750" s="73"/>
      <c r="DG750" s="73"/>
      <c r="DH750" s="73"/>
      <c r="DI750" s="73"/>
      <c r="DJ750" s="73"/>
      <c r="DK750" s="73"/>
      <c r="DL750" s="73"/>
      <c r="DM750" s="73"/>
      <c r="DN750" s="73"/>
      <c r="DO750" s="73"/>
      <c r="DP750" s="73"/>
      <c r="DQ750" s="73"/>
      <c r="DR750" s="73"/>
      <c r="DS750" s="73"/>
      <c r="DT750" s="73"/>
      <c r="DU750" s="73"/>
      <c r="DV750" s="73"/>
      <c r="DW750" s="73"/>
      <c r="DX750" s="73"/>
      <c r="DY750" s="73"/>
      <c r="DZ750" s="73"/>
      <c r="EA750" s="73"/>
      <c r="EB750" s="73"/>
      <c r="EC750" s="73"/>
      <c r="ED750" s="73"/>
      <c r="EE750" s="73"/>
      <c r="EF750" s="73"/>
      <c r="EG750" s="73"/>
      <c r="EH750" s="73"/>
      <c r="EI750" s="73"/>
      <c r="EJ750" s="73"/>
      <c r="EK750" s="73"/>
      <c r="EL750" s="73"/>
      <c r="EM750" s="73"/>
      <c r="EN750" s="73"/>
      <c r="EO750" s="73"/>
      <c r="EP750" s="73"/>
      <c r="EQ750" s="73"/>
      <c r="ER750" s="73"/>
      <c r="ES750" s="73"/>
      <c r="ET750" s="73"/>
      <c r="EU750" s="73"/>
      <c r="EV750" s="73"/>
      <c r="EW750" s="73"/>
      <c r="EX750" s="73"/>
      <c r="EY750" s="73"/>
      <c r="EZ750" s="73"/>
      <c r="FA750" s="73"/>
      <c r="FB750" s="73"/>
      <c r="FC750" s="73"/>
      <c r="FD750" s="73"/>
      <c r="FE750" s="73"/>
      <c r="FF750" s="73"/>
      <c r="FG750" s="73"/>
      <c r="FH750" s="73"/>
      <c r="FI750" s="73"/>
      <c r="FJ750" s="73"/>
      <c r="FK750" s="73"/>
      <c r="FL750" s="73"/>
      <c r="FM750" s="73"/>
      <c r="FN750" s="73"/>
      <c r="FO750" s="73"/>
      <c r="FP750" s="73"/>
      <c r="FQ750" s="73"/>
      <c r="FR750" s="73"/>
      <c r="FS750" s="73"/>
      <c r="FT750" s="73"/>
      <c r="FU750" s="73"/>
      <c r="FV750" s="73"/>
      <c r="FW750" s="73"/>
      <c r="FX750" s="73"/>
      <c r="FY750" s="73"/>
      <c r="FZ750" s="73"/>
      <c r="GA750" s="73"/>
      <c r="GB750" s="73"/>
      <c r="GC750" s="73"/>
      <c r="GD750" s="73"/>
      <c r="GE750" s="73"/>
      <c r="GF750" s="73"/>
      <c r="GG750" s="73"/>
      <c r="GH750" s="73"/>
      <c r="GI750" s="73"/>
      <c r="GJ750" s="73"/>
      <c r="GK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c r="JD750" s="73"/>
      <c r="JE750" s="73"/>
      <c r="JF750" s="73"/>
      <c r="JG750" s="73"/>
      <c r="JH750" s="73"/>
      <c r="JI750" s="73"/>
      <c r="JJ750" s="73"/>
      <c r="JK750" s="73"/>
      <c r="JL750" s="73"/>
      <c r="JM750" s="73"/>
      <c r="JN750" s="73"/>
      <c r="JO750" s="73"/>
      <c r="JP750" s="73"/>
      <c r="JQ750" s="73"/>
      <c r="JR750" s="73"/>
      <c r="JS750" s="73"/>
      <c r="JT750" s="73"/>
      <c r="JU750" s="73"/>
      <c r="JV750" s="73"/>
      <c r="JW750" s="73"/>
      <c r="JX750" s="73"/>
      <c r="JY750" s="73"/>
      <c r="JZ750" s="73"/>
      <c r="KA750" s="73"/>
      <c r="KB750" s="73"/>
      <c r="KC750" s="73"/>
      <c r="KD750" s="73"/>
      <c r="KE750" s="73"/>
      <c r="KF750" s="73"/>
      <c r="KG750" s="73"/>
    </row>
    <row r="751" spans="1:293" s="153" customFormat="1" x14ac:dyDescent="0.25">
      <c r="A751" s="233">
        <v>31</v>
      </c>
      <c r="B751" s="234" t="s">
        <v>1245</v>
      </c>
      <c r="C751" s="234"/>
      <c r="D751" s="235">
        <v>30103983</v>
      </c>
      <c r="E751" s="236" t="s">
        <v>1485</v>
      </c>
      <c r="F751" s="244" t="s">
        <v>2469</v>
      </c>
      <c r="G751" s="238" t="s">
        <v>24</v>
      </c>
      <c r="H751" s="238" t="s">
        <v>258</v>
      </c>
      <c r="I751" s="238" t="s">
        <v>1507</v>
      </c>
      <c r="J751" s="236" t="s">
        <v>45</v>
      </c>
      <c r="K751" s="236"/>
      <c r="L751" s="239">
        <v>1921869000</v>
      </c>
      <c r="M751" s="239">
        <v>0</v>
      </c>
      <c r="N751" s="138">
        <v>5077000</v>
      </c>
      <c r="O751" s="138"/>
      <c r="P751" s="139"/>
      <c r="Q751" s="139"/>
      <c r="R751" s="139"/>
      <c r="S751" s="139"/>
      <c r="T751" s="139"/>
      <c r="U751" s="139"/>
      <c r="V751" s="139"/>
      <c r="W751" s="139"/>
      <c r="X751" s="139"/>
      <c r="Y751" s="140">
        <v>5075000</v>
      </c>
      <c r="Z751" s="140">
        <v>0</v>
      </c>
      <c r="AA751" s="140">
        <v>0</v>
      </c>
      <c r="AB751" s="139">
        <v>0</v>
      </c>
      <c r="AC751" s="139">
        <v>0</v>
      </c>
      <c r="AD751" s="139">
        <v>0</v>
      </c>
      <c r="AE751" s="141">
        <v>5075000</v>
      </c>
      <c r="AF751" s="141">
        <v>5075000</v>
      </c>
      <c r="AG751" s="139">
        <v>1916794000</v>
      </c>
      <c r="AH751" s="241"/>
      <c r="AI751" s="241"/>
      <c r="AJ751" s="253">
        <v>41730</v>
      </c>
      <c r="AK751" s="253">
        <v>42735</v>
      </c>
      <c r="AL751" s="236" t="s">
        <v>1849</v>
      </c>
      <c r="AM751" s="236" t="s">
        <v>1850</v>
      </c>
      <c r="AN751" s="243" t="s">
        <v>1695</v>
      </c>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c r="CA751" s="73"/>
      <c r="CB751" s="73"/>
      <c r="CC751" s="73"/>
      <c r="CD751" s="73"/>
      <c r="CE751" s="73"/>
      <c r="CF751" s="73"/>
      <c r="CG751" s="73"/>
      <c r="CH751" s="73"/>
      <c r="CI751" s="73"/>
      <c r="CJ751" s="73"/>
      <c r="CK751" s="73"/>
      <c r="CL751" s="73"/>
      <c r="CM751" s="73"/>
      <c r="CN751" s="73"/>
      <c r="CO751" s="73"/>
      <c r="CP751" s="73"/>
      <c r="CQ751" s="73"/>
      <c r="CR751" s="73"/>
      <c r="CS751" s="73"/>
      <c r="CT751" s="73"/>
      <c r="CU751" s="73"/>
      <c r="CV751" s="73"/>
      <c r="CW751" s="73"/>
      <c r="CX751" s="73"/>
      <c r="CY751" s="73"/>
      <c r="CZ751" s="73"/>
      <c r="DA751" s="73"/>
      <c r="DB751" s="73"/>
      <c r="DC751" s="73"/>
      <c r="DD751" s="73"/>
      <c r="DE751" s="73"/>
      <c r="DF751" s="73"/>
      <c r="DG751" s="73"/>
      <c r="DH751" s="73"/>
      <c r="DI751" s="73"/>
      <c r="DJ751" s="73"/>
      <c r="DK751" s="73"/>
      <c r="DL751" s="73"/>
      <c r="DM751" s="73"/>
      <c r="DN751" s="73"/>
      <c r="DO751" s="73"/>
      <c r="DP751" s="73"/>
      <c r="DQ751" s="73"/>
      <c r="DR751" s="73"/>
      <c r="DS751" s="73"/>
      <c r="DT751" s="73"/>
      <c r="DU751" s="73"/>
      <c r="DV751" s="73"/>
      <c r="DW751" s="73"/>
      <c r="DX751" s="73"/>
      <c r="DY751" s="73"/>
      <c r="DZ751" s="73"/>
      <c r="EA751" s="73"/>
      <c r="EB751" s="73"/>
      <c r="EC751" s="73"/>
      <c r="ED751" s="73"/>
      <c r="EE751" s="73"/>
      <c r="EF751" s="73"/>
      <c r="EG751" s="73"/>
      <c r="EH751" s="73"/>
      <c r="EI751" s="73"/>
      <c r="EJ751" s="73"/>
      <c r="EK751" s="73"/>
      <c r="EL751" s="73"/>
      <c r="EM751" s="73"/>
      <c r="EN751" s="73"/>
      <c r="EO751" s="73"/>
      <c r="EP751" s="73"/>
      <c r="EQ751" s="73"/>
      <c r="ER751" s="73"/>
      <c r="ES751" s="73"/>
      <c r="ET751" s="73"/>
      <c r="EU751" s="73"/>
      <c r="EV751" s="73"/>
      <c r="EW751" s="73"/>
      <c r="EX751" s="73"/>
      <c r="EY751" s="73"/>
      <c r="EZ751" s="73"/>
      <c r="FA751" s="73"/>
      <c r="FB751" s="73"/>
      <c r="FC751" s="73"/>
      <c r="FD751" s="73"/>
      <c r="FE751" s="73"/>
      <c r="FF751" s="73"/>
      <c r="FG751" s="73"/>
      <c r="FH751" s="73"/>
      <c r="FI751" s="73"/>
      <c r="FJ751" s="73"/>
      <c r="FK751" s="73"/>
      <c r="FL751" s="73"/>
      <c r="FM751" s="73"/>
      <c r="FN751" s="73"/>
      <c r="FO751" s="73"/>
      <c r="FP751" s="73"/>
      <c r="FQ751" s="73"/>
      <c r="FR751" s="73"/>
      <c r="FS751" s="73"/>
      <c r="FT751" s="73"/>
      <c r="FU751" s="73"/>
      <c r="FV751" s="73"/>
      <c r="FW751" s="73"/>
      <c r="FX751" s="73"/>
      <c r="FY751" s="73"/>
      <c r="FZ751" s="73"/>
      <c r="GA751" s="73"/>
      <c r="GB751" s="73"/>
      <c r="GC751" s="73"/>
      <c r="GD751" s="73"/>
      <c r="GE751" s="73"/>
      <c r="GF751" s="73"/>
      <c r="GG751" s="73"/>
      <c r="GH751" s="73"/>
      <c r="GI751" s="73"/>
      <c r="GJ751" s="73"/>
      <c r="GK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c r="JD751" s="73"/>
      <c r="JE751" s="73"/>
      <c r="JF751" s="73"/>
      <c r="JG751" s="73"/>
      <c r="JH751" s="73"/>
      <c r="JI751" s="73"/>
      <c r="JJ751" s="73"/>
      <c r="JK751" s="73"/>
      <c r="JL751" s="73"/>
      <c r="JM751" s="73"/>
      <c r="JN751" s="73"/>
      <c r="JO751" s="73"/>
      <c r="JP751" s="73"/>
      <c r="JQ751" s="73"/>
      <c r="JR751" s="73"/>
      <c r="JS751" s="73"/>
      <c r="JT751" s="73"/>
      <c r="JU751" s="73"/>
      <c r="JV751" s="73"/>
      <c r="JW751" s="73"/>
      <c r="JX751" s="73"/>
      <c r="JY751" s="73"/>
      <c r="JZ751" s="73"/>
      <c r="KA751" s="73"/>
      <c r="KB751" s="73"/>
      <c r="KC751" s="73"/>
      <c r="KD751" s="73"/>
      <c r="KE751" s="73"/>
      <c r="KF751" s="73"/>
      <c r="KG751" s="73"/>
    </row>
    <row r="752" spans="1:293" s="153" customFormat="1" x14ac:dyDescent="0.25">
      <c r="A752" s="233">
        <v>31</v>
      </c>
      <c r="B752" s="234" t="s">
        <v>1266</v>
      </c>
      <c r="C752" s="234"/>
      <c r="D752" s="235">
        <v>30104150</v>
      </c>
      <c r="E752" s="236" t="s">
        <v>803</v>
      </c>
      <c r="F752" s="244" t="s">
        <v>2469</v>
      </c>
      <c r="G752" s="238" t="s">
        <v>16</v>
      </c>
      <c r="H752" s="238" t="s">
        <v>3096</v>
      </c>
      <c r="I752" s="238" t="s">
        <v>12</v>
      </c>
      <c r="J752" s="236" t="s">
        <v>97</v>
      </c>
      <c r="K752" s="236"/>
      <c r="L752" s="239">
        <v>153779000</v>
      </c>
      <c r="M752" s="239">
        <v>112786800</v>
      </c>
      <c r="N752" s="138">
        <v>40992000</v>
      </c>
      <c r="O752" s="138"/>
      <c r="P752" s="139">
        <v>0</v>
      </c>
      <c r="Q752" s="139">
        <v>0</v>
      </c>
      <c r="R752" s="139">
        <v>14423350</v>
      </c>
      <c r="S752" s="139">
        <v>900000</v>
      </c>
      <c r="T752" s="139">
        <v>13523350</v>
      </c>
      <c r="U752" s="139">
        <v>0</v>
      </c>
      <c r="V752" s="139">
        <v>1800000</v>
      </c>
      <c r="W752" s="139">
        <v>0</v>
      </c>
      <c r="X752" s="139">
        <v>0</v>
      </c>
      <c r="Y752" s="140">
        <v>500000</v>
      </c>
      <c r="Z752" s="140">
        <v>7833750</v>
      </c>
      <c r="AA752" s="140">
        <v>0</v>
      </c>
      <c r="AB752" s="139">
        <v>14423350</v>
      </c>
      <c r="AC752" s="139">
        <v>14423350</v>
      </c>
      <c r="AD752" s="139">
        <v>1800000</v>
      </c>
      <c r="AE752" s="141">
        <v>8333750</v>
      </c>
      <c r="AF752" s="141">
        <v>38980450</v>
      </c>
      <c r="AG752" s="139">
        <v>2011750</v>
      </c>
      <c r="AH752" s="241">
        <v>0.92101977513184508</v>
      </c>
      <c r="AI752" s="241" t="s">
        <v>1423</v>
      </c>
      <c r="AJ752" s="242">
        <v>40854</v>
      </c>
      <c r="AK752" s="242"/>
      <c r="AL752" s="236" t="s">
        <v>804</v>
      </c>
      <c r="AM752" s="236" t="s">
        <v>805</v>
      </c>
      <c r="AN752" s="243" t="s">
        <v>806</v>
      </c>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c r="CA752" s="73"/>
      <c r="CB752" s="73"/>
      <c r="CC752" s="73"/>
      <c r="CD752" s="73"/>
      <c r="CE752" s="73"/>
      <c r="CF752" s="73"/>
      <c r="CG752" s="73"/>
      <c r="CH752" s="73"/>
      <c r="CI752" s="73"/>
      <c r="CJ752" s="73"/>
      <c r="CK752" s="73"/>
      <c r="CL752" s="73"/>
      <c r="CM752" s="73"/>
      <c r="CN752" s="73"/>
      <c r="CO752" s="73"/>
      <c r="CP752" s="73"/>
      <c r="CQ752" s="73"/>
      <c r="CR752" s="73"/>
      <c r="CS752" s="73"/>
      <c r="CT752" s="73"/>
      <c r="CU752" s="73"/>
      <c r="CV752" s="73"/>
      <c r="CW752" s="73"/>
      <c r="CX752" s="73"/>
      <c r="CY752" s="73"/>
      <c r="CZ752" s="73"/>
      <c r="DA752" s="73"/>
      <c r="DB752" s="73"/>
      <c r="DC752" s="73"/>
      <c r="DD752" s="73"/>
      <c r="DE752" s="73"/>
      <c r="DF752" s="73"/>
      <c r="DG752" s="73"/>
      <c r="DH752" s="73"/>
      <c r="DI752" s="73"/>
      <c r="DJ752" s="73"/>
      <c r="DK752" s="73"/>
      <c r="DL752" s="73"/>
      <c r="DM752" s="73"/>
      <c r="DN752" s="73"/>
      <c r="DO752" s="73"/>
      <c r="DP752" s="73"/>
      <c r="DQ752" s="73"/>
      <c r="DR752" s="73"/>
      <c r="DS752" s="73"/>
      <c r="DT752" s="73"/>
      <c r="DU752" s="73"/>
      <c r="DV752" s="73"/>
      <c r="DW752" s="73"/>
      <c r="DX752" s="73"/>
      <c r="DY752" s="73"/>
      <c r="DZ752" s="73"/>
      <c r="EA752" s="73"/>
      <c r="EB752" s="73"/>
      <c r="EC752" s="73"/>
      <c r="ED752" s="73"/>
      <c r="EE752" s="73"/>
      <c r="EF752" s="73"/>
      <c r="EG752" s="73"/>
      <c r="EH752" s="73"/>
      <c r="EI752" s="73"/>
      <c r="EJ752" s="73"/>
      <c r="EK752" s="73"/>
      <c r="EL752" s="73"/>
      <c r="EM752" s="73"/>
      <c r="EN752" s="73"/>
      <c r="EO752" s="73"/>
      <c r="EP752" s="73"/>
      <c r="EQ752" s="73"/>
      <c r="ER752" s="73"/>
      <c r="ES752" s="73"/>
      <c r="ET752" s="73"/>
      <c r="EU752" s="73"/>
      <c r="EV752" s="73"/>
      <c r="EW752" s="73"/>
      <c r="EX752" s="73"/>
      <c r="EY752" s="73"/>
      <c r="EZ752" s="73"/>
      <c r="FA752" s="73"/>
      <c r="FB752" s="73"/>
      <c r="FC752" s="73"/>
      <c r="FD752" s="73"/>
      <c r="FE752" s="73"/>
      <c r="FF752" s="73"/>
      <c r="FG752" s="73"/>
      <c r="FH752" s="73"/>
      <c r="FI752" s="73"/>
      <c r="FJ752" s="73"/>
      <c r="FK752" s="73"/>
      <c r="FL752" s="73"/>
      <c r="FM752" s="73"/>
      <c r="FN752" s="73"/>
      <c r="FO752" s="73"/>
      <c r="FP752" s="73"/>
      <c r="FQ752" s="73"/>
      <c r="FR752" s="73"/>
      <c r="FS752" s="73"/>
      <c r="FT752" s="73"/>
      <c r="FU752" s="73"/>
      <c r="FV752" s="73"/>
      <c r="FW752" s="73"/>
      <c r="FX752" s="73"/>
      <c r="FY752" s="73"/>
      <c r="FZ752" s="73"/>
      <c r="GA752" s="73"/>
      <c r="GB752" s="73"/>
      <c r="GC752" s="73"/>
      <c r="GD752" s="73"/>
      <c r="GE752" s="73"/>
      <c r="GF752" s="73"/>
      <c r="GG752" s="73"/>
      <c r="GH752" s="73"/>
      <c r="GI752" s="73"/>
      <c r="GJ752" s="73"/>
      <c r="GK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c r="JD752" s="73"/>
      <c r="JE752" s="73"/>
      <c r="JF752" s="73"/>
      <c r="JG752" s="73"/>
      <c r="JH752" s="73"/>
      <c r="JI752" s="73"/>
      <c r="JJ752" s="73"/>
      <c r="JK752" s="73"/>
      <c r="JL752" s="73"/>
      <c r="JM752" s="73"/>
      <c r="JN752" s="73"/>
      <c r="JO752" s="73"/>
      <c r="JP752" s="73"/>
      <c r="JQ752" s="73"/>
      <c r="JR752" s="73"/>
      <c r="JS752" s="73"/>
      <c r="JT752" s="73"/>
      <c r="JU752" s="73"/>
      <c r="JV752" s="73"/>
      <c r="JW752" s="73"/>
      <c r="JX752" s="73"/>
      <c r="JY752" s="73"/>
      <c r="JZ752" s="73"/>
      <c r="KA752" s="73"/>
      <c r="KB752" s="73"/>
      <c r="KC752" s="73"/>
      <c r="KD752" s="73"/>
      <c r="KE752" s="73"/>
      <c r="KF752" s="73"/>
      <c r="KG752" s="73"/>
    </row>
    <row r="753" spans="1:293" s="153" customFormat="1" x14ac:dyDescent="0.25">
      <c r="A753" s="233">
        <v>31</v>
      </c>
      <c r="B753" s="234" t="s">
        <v>1266</v>
      </c>
      <c r="C753" s="234"/>
      <c r="D753" s="235">
        <v>30104221</v>
      </c>
      <c r="E753" s="236" t="s">
        <v>807</v>
      </c>
      <c r="F753" s="244" t="s">
        <v>2469</v>
      </c>
      <c r="G753" s="238" t="s">
        <v>16</v>
      </c>
      <c r="H753" s="238" t="s">
        <v>3096</v>
      </c>
      <c r="I753" s="238" t="s">
        <v>12</v>
      </c>
      <c r="J753" s="236" t="s">
        <v>97</v>
      </c>
      <c r="K753" s="236"/>
      <c r="L753" s="239">
        <v>171840000</v>
      </c>
      <c r="M753" s="239">
        <v>124619270</v>
      </c>
      <c r="N753" s="138">
        <v>47221000</v>
      </c>
      <c r="O753" s="138"/>
      <c r="P753" s="139">
        <v>0</v>
      </c>
      <c r="Q753" s="139">
        <v>0</v>
      </c>
      <c r="R753" s="139">
        <v>15002400</v>
      </c>
      <c r="S753" s="139">
        <v>1800000</v>
      </c>
      <c r="T753" s="139">
        <v>0</v>
      </c>
      <c r="U753" s="139">
        <v>15002330</v>
      </c>
      <c r="V753" s="139">
        <v>1800000</v>
      </c>
      <c r="W753" s="139">
        <v>0</v>
      </c>
      <c r="X753" s="139">
        <v>0</v>
      </c>
      <c r="Y753" s="140">
        <v>500000</v>
      </c>
      <c r="Z753" s="140">
        <v>10287000</v>
      </c>
      <c r="AA753" s="140">
        <v>0</v>
      </c>
      <c r="AB753" s="139">
        <v>15002400</v>
      </c>
      <c r="AC753" s="139">
        <v>16802330</v>
      </c>
      <c r="AD753" s="139">
        <v>1800000</v>
      </c>
      <c r="AE753" s="141">
        <v>10787000</v>
      </c>
      <c r="AF753" s="141">
        <v>44391730</v>
      </c>
      <c r="AG753" s="139">
        <v>2829000</v>
      </c>
      <c r="AH753" s="241">
        <v>0.9102886405959032</v>
      </c>
      <c r="AI753" s="241" t="s">
        <v>1423</v>
      </c>
      <c r="AJ753" s="242">
        <v>40882</v>
      </c>
      <c r="AK753" s="242">
        <v>42185</v>
      </c>
      <c r="AL753" s="236" t="s">
        <v>808</v>
      </c>
      <c r="AM753" s="236" t="s">
        <v>809</v>
      </c>
      <c r="AN753" s="243" t="s">
        <v>806</v>
      </c>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c r="CA753" s="73"/>
      <c r="CB753" s="73"/>
      <c r="CC753" s="73"/>
      <c r="CD753" s="73"/>
      <c r="CE753" s="73"/>
      <c r="CF753" s="73"/>
      <c r="CG753" s="73"/>
      <c r="CH753" s="73"/>
      <c r="CI753" s="73"/>
      <c r="CJ753" s="73"/>
      <c r="CK753" s="73"/>
      <c r="CL753" s="73"/>
      <c r="CM753" s="73"/>
      <c r="CN753" s="73"/>
      <c r="CO753" s="73"/>
      <c r="CP753" s="73"/>
      <c r="CQ753" s="73"/>
      <c r="CR753" s="73"/>
      <c r="CS753" s="73"/>
      <c r="CT753" s="73"/>
      <c r="CU753" s="73"/>
      <c r="CV753" s="73"/>
      <c r="CW753" s="73"/>
      <c r="CX753" s="73"/>
      <c r="CY753" s="73"/>
      <c r="CZ753" s="73"/>
      <c r="DA753" s="73"/>
      <c r="DB753" s="73"/>
      <c r="DC753" s="73"/>
      <c r="DD753" s="73"/>
      <c r="DE753" s="73"/>
      <c r="DF753" s="73"/>
      <c r="DG753" s="73"/>
      <c r="DH753" s="73"/>
      <c r="DI753" s="73"/>
      <c r="DJ753" s="73"/>
      <c r="DK753" s="73"/>
      <c r="DL753" s="73"/>
      <c r="DM753" s="73"/>
      <c r="DN753" s="73"/>
      <c r="DO753" s="73"/>
      <c r="DP753" s="73"/>
      <c r="DQ753" s="73"/>
      <c r="DR753" s="73"/>
      <c r="DS753" s="73"/>
      <c r="DT753" s="73"/>
      <c r="DU753" s="73"/>
      <c r="DV753" s="73"/>
      <c r="DW753" s="73"/>
      <c r="DX753" s="73"/>
      <c r="DY753" s="73"/>
      <c r="DZ753" s="73"/>
      <c r="EA753" s="73"/>
      <c r="EB753" s="73"/>
      <c r="EC753" s="73"/>
      <c r="ED753" s="73"/>
      <c r="EE753" s="73"/>
      <c r="EF753" s="73"/>
      <c r="EG753" s="73"/>
      <c r="EH753" s="73"/>
      <c r="EI753" s="73"/>
      <c r="EJ753" s="73"/>
      <c r="EK753" s="73"/>
      <c r="EL753" s="73"/>
      <c r="EM753" s="73"/>
      <c r="EN753" s="73"/>
      <c r="EO753" s="73"/>
      <c r="EP753" s="73"/>
      <c r="EQ753" s="73"/>
      <c r="ER753" s="73"/>
      <c r="ES753" s="73"/>
      <c r="ET753" s="73"/>
      <c r="EU753" s="73"/>
      <c r="EV753" s="73"/>
      <c r="EW753" s="73"/>
      <c r="EX753" s="73"/>
      <c r="EY753" s="73"/>
      <c r="EZ753" s="73"/>
      <c r="FA753" s="73"/>
      <c r="FB753" s="73"/>
      <c r="FC753" s="73"/>
      <c r="FD753" s="73"/>
      <c r="FE753" s="73"/>
      <c r="FF753" s="73"/>
      <c r="FG753" s="73"/>
      <c r="FH753" s="73"/>
      <c r="FI753" s="73"/>
      <c r="FJ753" s="73"/>
      <c r="FK753" s="73"/>
      <c r="FL753" s="73"/>
      <c r="FM753" s="73"/>
      <c r="FN753" s="73"/>
      <c r="FO753" s="73"/>
      <c r="FP753" s="73"/>
      <c r="FQ753" s="73"/>
      <c r="FR753" s="73"/>
      <c r="FS753" s="73"/>
      <c r="FT753" s="73"/>
      <c r="FU753" s="73"/>
      <c r="FV753" s="73"/>
      <c r="FW753" s="73"/>
      <c r="FX753" s="73"/>
      <c r="FY753" s="73"/>
      <c r="FZ753" s="73"/>
      <c r="GA753" s="73"/>
      <c r="GB753" s="73"/>
      <c r="GC753" s="73"/>
      <c r="GD753" s="73"/>
      <c r="GE753" s="73"/>
      <c r="GF753" s="73"/>
      <c r="GG753" s="73"/>
      <c r="GH753" s="73"/>
      <c r="GI753" s="73"/>
      <c r="GJ753" s="73"/>
      <c r="GK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c r="JD753" s="73"/>
      <c r="JE753" s="73"/>
      <c r="JF753" s="73"/>
      <c r="JG753" s="73"/>
      <c r="JH753" s="73"/>
      <c r="JI753" s="73"/>
      <c r="JJ753" s="73"/>
      <c r="JK753" s="73"/>
      <c r="JL753" s="73"/>
      <c r="JM753" s="73"/>
      <c r="JN753" s="73"/>
      <c r="JO753" s="73"/>
      <c r="JP753" s="73"/>
      <c r="JQ753" s="73"/>
      <c r="JR753" s="73"/>
      <c r="JS753" s="73"/>
      <c r="JT753" s="73"/>
      <c r="JU753" s="73"/>
      <c r="JV753" s="73"/>
      <c r="JW753" s="73"/>
      <c r="JX753" s="73"/>
      <c r="JY753" s="73"/>
      <c r="JZ753" s="73"/>
      <c r="KA753" s="73"/>
      <c r="KB753" s="73"/>
      <c r="KC753" s="73"/>
      <c r="KD753" s="73"/>
      <c r="KE753" s="73"/>
      <c r="KF753" s="73"/>
      <c r="KG753" s="73"/>
    </row>
    <row r="754" spans="1:293" s="153" customFormat="1" x14ac:dyDescent="0.25">
      <c r="A754" s="233">
        <v>31</v>
      </c>
      <c r="B754" s="234" t="s">
        <v>1245</v>
      </c>
      <c r="C754" s="234"/>
      <c r="D754" s="235">
        <v>30104222</v>
      </c>
      <c r="E754" s="236" t="s">
        <v>1085</v>
      </c>
      <c r="F754" s="244" t="s">
        <v>2469</v>
      </c>
      <c r="G754" s="238" t="s">
        <v>16</v>
      </c>
      <c r="H754" s="238" t="s">
        <v>166</v>
      </c>
      <c r="I754" s="238" t="s">
        <v>1660</v>
      </c>
      <c r="J754" s="236" t="s">
        <v>45</v>
      </c>
      <c r="K754" s="236" t="s">
        <v>1586</v>
      </c>
      <c r="L754" s="239">
        <v>798987000</v>
      </c>
      <c r="M754" s="239">
        <v>49999345</v>
      </c>
      <c r="N754" s="138">
        <v>741791000</v>
      </c>
      <c r="O754" s="138"/>
      <c r="P754" s="139">
        <v>0</v>
      </c>
      <c r="Q754" s="139">
        <v>163721761</v>
      </c>
      <c r="R754" s="139">
        <v>44992129</v>
      </c>
      <c r="S754" s="139">
        <v>0</v>
      </c>
      <c r="T754" s="139">
        <v>424518122</v>
      </c>
      <c r="U754" s="139">
        <v>105557760</v>
      </c>
      <c r="V754" s="139">
        <v>0</v>
      </c>
      <c r="W754" s="139">
        <v>0</v>
      </c>
      <c r="X754" s="139">
        <v>3000000</v>
      </c>
      <c r="Y754" s="140">
        <v>0</v>
      </c>
      <c r="Z754" s="140">
        <v>0</v>
      </c>
      <c r="AA754" s="140">
        <v>0</v>
      </c>
      <c r="AB754" s="139">
        <v>208713890</v>
      </c>
      <c r="AC754" s="139">
        <v>530075882</v>
      </c>
      <c r="AD754" s="139">
        <v>3000000</v>
      </c>
      <c r="AE754" s="141">
        <v>0</v>
      </c>
      <c r="AF754" s="141">
        <v>741789772</v>
      </c>
      <c r="AG754" s="139">
        <v>7197883</v>
      </c>
      <c r="AH754" s="241">
        <v>0.98723648444843282</v>
      </c>
      <c r="AI754" s="241" t="s">
        <v>1423</v>
      </c>
      <c r="AJ754" s="242">
        <v>41610</v>
      </c>
      <c r="AK754" s="242">
        <v>42185</v>
      </c>
      <c r="AL754" s="236" t="s">
        <v>1086</v>
      </c>
      <c r="AM754" s="236" t="s">
        <v>1087</v>
      </c>
      <c r="AN754" s="243" t="s">
        <v>1066</v>
      </c>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c r="CA754" s="73"/>
      <c r="CB754" s="73"/>
      <c r="CC754" s="73"/>
      <c r="CD754" s="73"/>
      <c r="CE754" s="73"/>
      <c r="CF754" s="73"/>
      <c r="CG754" s="73"/>
      <c r="CH754" s="73"/>
      <c r="CI754" s="73"/>
      <c r="CJ754" s="73"/>
      <c r="CK754" s="73"/>
      <c r="CL754" s="73"/>
      <c r="CM754" s="73"/>
      <c r="CN754" s="73"/>
      <c r="CO754" s="73"/>
      <c r="CP754" s="73"/>
      <c r="CQ754" s="73"/>
      <c r="CR754" s="73"/>
      <c r="CS754" s="73"/>
      <c r="CT754" s="73"/>
      <c r="CU754" s="73"/>
      <c r="CV754" s="73"/>
      <c r="CW754" s="73"/>
      <c r="CX754" s="73"/>
      <c r="CY754" s="73"/>
      <c r="CZ754" s="73"/>
      <c r="DA754" s="73"/>
      <c r="DB754" s="73"/>
      <c r="DC754" s="73"/>
      <c r="DD754" s="73"/>
      <c r="DE754" s="73"/>
      <c r="DF754" s="73"/>
      <c r="DG754" s="73"/>
      <c r="DH754" s="73"/>
      <c r="DI754" s="73"/>
      <c r="DJ754" s="73"/>
      <c r="DK754" s="73"/>
      <c r="DL754" s="73"/>
      <c r="DM754" s="73"/>
      <c r="DN754" s="73"/>
      <c r="DO754" s="73"/>
      <c r="DP754" s="73"/>
      <c r="DQ754" s="73"/>
      <c r="DR754" s="73"/>
      <c r="DS754" s="73"/>
      <c r="DT754" s="73"/>
      <c r="DU754" s="73"/>
      <c r="DV754" s="73"/>
      <c r="DW754" s="73"/>
      <c r="DX754" s="73"/>
      <c r="DY754" s="73"/>
      <c r="DZ754" s="73"/>
      <c r="EA754" s="73"/>
      <c r="EB754" s="73"/>
      <c r="EC754" s="73"/>
      <c r="ED754" s="73"/>
      <c r="EE754" s="73"/>
      <c r="EF754" s="73"/>
      <c r="EG754" s="73"/>
      <c r="EH754" s="73"/>
      <c r="EI754" s="73"/>
      <c r="EJ754" s="73"/>
      <c r="EK754" s="73"/>
      <c r="EL754" s="73"/>
      <c r="EM754" s="73"/>
      <c r="EN754" s="73"/>
      <c r="EO754" s="73"/>
      <c r="EP754" s="73"/>
      <c r="EQ754" s="73"/>
      <c r="ER754" s="73"/>
      <c r="ES754" s="73"/>
      <c r="ET754" s="73"/>
      <c r="EU754" s="73"/>
      <c r="EV754" s="73"/>
      <c r="EW754" s="73"/>
      <c r="EX754" s="73"/>
      <c r="EY754" s="73"/>
      <c r="EZ754" s="73"/>
      <c r="FA754" s="73"/>
      <c r="FB754" s="73"/>
      <c r="FC754" s="73"/>
      <c r="FD754" s="73"/>
      <c r="FE754" s="73"/>
      <c r="FF754" s="73"/>
      <c r="FG754" s="73"/>
      <c r="FH754" s="73"/>
      <c r="FI754" s="73"/>
      <c r="FJ754" s="73"/>
      <c r="FK754" s="73"/>
      <c r="FL754" s="73"/>
      <c r="FM754" s="73"/>
      <c r="FN754" s="73"/>
      <c r="FO754" s="73"/>
      <c r="FP754" s="73"/>
      <c r="FQ754" s="73"/>
      <c r="FR754" s="73"/>
      <c r="FS754" s="73"/>
      <c r="FT754" s="73"/>
      <c r="FU754" s="73"/>
      <c r="FV754" s="73"/>
      <c r="FW754" s="73"/>
      <c r="FX754" s="73"/>
      <c r="FY754" s="73"/>
      <c r="FZ754" s="73"/>
      <c r="GA754" s="73"/>
      <c r="GB754" s="73"/>
      <c r="GC754" s="73"/>
      <c r="GD754" s="73"/>
      <c r="GE754" s="73"/>
      <c r="GF754" s="73"/>
      <c r="GG754" s="73"/>
      <c r="GH754" s="73"/>
      <c r="GI754" s="73"/>
      <c r="GJ754" s="73"/>
      <c r="GK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c r="JD754" s="73"/>
      <c r="JE754" s="73"/>
      <c r="JF754" s="73"/>
      <c r="JG754" s="73"/>
      <c r="JH754" s="73"/>
      <c r="JI754" s="73"/>
      <c r="JJ754" s="73"/>
      <c r="JK754" s="73"/>
      <c r="JL754" s="73"/>
      <c r="JM754" s="73"/>
      <c r="JN754" s="73"/>
      <c r="JO754" s="73"/>
      <c r="JP754" s="73"/>
      <c r="JQ754" s="73"/>
      <c r="JR754" s="73"/>
      <c r="JS754" s="73"/>
      <c r="JT754" s="73"/>
      <c r="JU754" s="73"/>
      <c r="JV754" s="73"/>
      <c r="JW754" s="73"/>
      <c r="JX754" s="73"/>
      <c r="JY754" s="73"/>
      <c r="JZ754" s="73"/>
      <c r="KA754" s="73"/>
      <c r="KB754" s="73"/>
      <c r="KC754" s="73"/>
      <c r="KD754" s="73"/>
      <c r="KE754" s="73"/>
      <c r="KF754" s="73"/>
      <c r="KG754" s="73"/>
    </row>
    <row r="755" spans="1:293" s="153" customFormat="1" x14ac:dyDescent="0.25">
      <c r="A755" s="233">
        <v>31</v>
      </c>
      <c r="B755" s="234" t="s">
        <v>1245</v>
      </c>
      <c r="C755" s="234"/>
      <c r="D755" s="235">
        <v>30104248</v>
      </c>
      <c r="E755" s="236" t="s">
        <v>162</v>
      </c>
      <c r="F755" s="244" t="s">
        <v>2469</v>
      </c>
      <c r="G755" s="238" t="s">
        <v>16</v>
      </c>
      <c r="H755" s="238" t="s">
        <v>140</v>
      </c>
      <c r="I755" s="238" t="s">
        <v>12</v>
      </c>
      <c r="J755" s="236" t="s">
        <v>45</v>
      </c>
      <c r="K755" s="236"/>
      <c r="L755" s="239">
        <v>946284000</v>
      </c>
      <c r="M755" s="239">
        <v>48998260</v>
      </c>
      <c r="N755" s="138">
        <v>856719000</v>
      </c>
      <c r="O755" s="138"/>
      <c r="P755" s="139">
        <v>0</v>
      </c>
      <c r="Q755" s="139">
        <v>0</v>
      </c>
      <c r="R755" s="139">
        <v>106503672</v>
      </c>
      <c r="S755" s="139">
        <v>154910954</v>
      </c>
      <c r="T755" s="139">
        <v>113520353</v>
      </c>
      <c r="U755" s="139">
        <v>108945866</v>
      </c>
      <c r="V755" s="139">
        <v>65320309</v>
      </c>
      <c r="W755" s="139">
        <v>61866281</v>
      </c>
      <c r="X755" s="139">
        <v>87601696</v>
      </c>
      <c r="Y755" s="140">
        <v>54927099</v>
      </c>
      <c r="Z755" s="140">
        <v>44000000</v>
      </c>
      <c r="AA755" s="140">
        <v>47433351</v>
      </c>
      <c r="AB755" s="139">
        <v>106503672</v>
      </c>
      <c r="AC755" s="139">
        <v>377377173</v>
      </c>
      <c r="AD755" s="139">
        <v>214788286</v>
      </c>
      <c r="AE755" s="141">
        <v>146360450</v>
      </c>
      <c r="AF755" s="141">
        <v>845029581</v>
      </c>
      <c r="AG755" s="139">
        <v>52256159</v>
      </c>
      <c r="AH755" s="241">
        <v>0.56464310274491525</v>
      </c>
      <c r="AI755" s="241" t="s">
        <v>1423</v>
      </c>
      <c r="AJ755" s="242">
        <v>41519</v>
      </c>
      <c r="AK755" s="242">
        <v>42369</v>
      </c>
      <c r="AL755" s="236" t="s">
        <v>163</v>
      </c>
      <c r="AM755" s="236" t="s">
        <v>164</v>
      </c>
      <c r="AN755" s="243" t="s">
        <v>136</v>
      </c>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c r="CA755" s="73"/>
      <c r="CB755" s="73"/>
      <c r="CC755" s="73"/>
      <c r="CD755" s="73"/>
      <c r="CE755" s="73"/>
      <c r="CF755" s="73"/>
      <c r="CG755" s="73"/>
      <c r="CH755" s="73"/>
      <c r="CI755" s="73"/>
      <c r="CJ755" s="73"/>
      <c r="CK755" s="73"/>
      <c r="CL755" s="73"/>
      <c r="CM755" s="73"/>
      <c r="CN755" s="73"/>
      <c r="CO755" s="73"/>
      <c r="CP755" s="73"/>
      <c r="CQ755" s="73"/>
      <c r="CR755" s="73"/>
      <c r="CS755" s="73"/>
      <c r="CT755" s="73"/>
      <c r="CU755" s="73"/>
      <c r="CV755" s="73"/>
      <c r="CW755" s="73"/>
      <c r="CX755" s="73"/>
      <c r="CY755" s="73"/>
      <c r="CZ755" s="73"/>
      <c r="DA755" s="73"/>
      <c r="DB755" s="73"/>
      <c r="DC755" s="73"/>
      <c r="DD755" s="73"/>
      <c r="DE755" s="73"/>
      <c r="DF755" s="73"/>
      <c r="DG755" s="73"/>
      <c r="DH755" s="73"/>
      <c r="DI755" s="73"/>
      <c r="DJ755" s="73"/>
      <c r="DK755" s="73"/>
      <c r="DL755" s="73"/>
      <c r="DM755" s="73"/>
      <c r="DN755" s="73"/>
      <c r="DO755" s="73"/>
      <c r="DP755" s="73"/>
      <c r="DQ755" s="73"/>
      <c r="DR755" s="73"/>
      <c r="DS755" s="73"/>
      <c r="DT755" s="73"/>
      <c r="DU755" s="73"/>
      <c r="DV755" s="73"/>
      <c r="DW755" s="73"/>
      <c r="DX755" s="73"/>
      <c r="DY755" s="73"/>
      <c r="DZ755" s="73"/>
      <c r="EA755" s="73"/>
      <c r="EB755" s="73"/>
      <c r="EC755" s="73"/>
      <c r="ED755" s="73"/>
      <c r="EE755" s="73"/>
      <c r="EF755" s="73"/>
      <c r="EG755" s="73"/>
      <c r="EH755" s="73"/>
      <c r="EI755" s="73"/>
      <c r="EJ755" s="73"/>
      <c r="EK755" s="73"/>
      <c r="EL755" s="73"/>
      <c r="EM755" s="73"/>
      <c r="EN755" s="73"/>
      <c r="EO755" s="73"/>
      <c r="EP755" s="73"/>
      <c r="EQ755" s="73"/>
      <c r="ER755" s="73"/>
      <c r="ES755" s="73"/>
      <c r="ET755" s="73"/>
      <c r="EU755" s="73"/>
      <c r="EV755" s="73"/>
      <c r="EW755" s="73"/>
      <c r="EX755" s="73"/>
      <c r="EY755" s="73"/>
      <c r="EZ755" s="73"/>
      <c r="FA755" s="73"/>
      <c r="FB755" s="73"/>
      <c r="FC755" s="73"/>
      <c r="FD755" s="73"/>
      <c r="FE755" s="73"/>
      <c r="FF755" s="73"/>
      <c r="FG755" s="73"/>
      <c r="FH755" s="73"/>
      <c r="FI755" s="73"/>
      <c r="FJ755" s="73"/>
      <c r="FK755" s="73"/>
      <c r="FL755" s="73"/>
      <c r="FM755" s="73"/>
      <c r="FN755" s="73"/>
      <c r="FO755" s="73"/>
      <c r="FP755" s="73"/>
      <c r="FQ755" s="73"/>
      <c r="FR755" s="73"/>
      <c r="FS755" s="73"/>
      <c r="FT755" s="73"/>
      <c r="FU755" s="73"/>
      <c r="FV755" s="73"/>
      <c r="FW755" s="73"/>
      <c r="FX755" s="73"/>
      <c r="FY755" s="73"/>
      <c r="FZ755" s="73"/>
      <c r="GA755" s="73"/>
      <c r="GB755" s="73"/>
      <c r="GC755" s="73"/>
      <c r="GD755" s="73"/>
      <c r="GE755" s="73"/>
      <c r="GF755" s="73"/>
      <c r="GG755" s="73"/>
      <c r="GH755" s="73"/>
      <c r="GI755" s="73"/>
      <c r="GJ755" s="73"/>
      <c r="GK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c r="JD755" s="73"/>
      <c r="JE755" s="73"/>
      <c r="JF755" s="73"/>
      <c r="JG755" s="73"/>
      <c r="JH755" s="73"/>
      <c r="JI755" s="73"/>
      <c r="JJ755" s="73"/>
      <c r="JK755" s="73"/>
      <c r="JL755" s="73"/>
      <c r="JM755" s="73"/>
      <c r="JN755" s="73"/>
      <c r="JO755" s="73"/>
      <c r="JP755" s="73"/>
      <c r="JQ755" s="73"/>
      <c r="JR755" s="73"/>
      <c r="JS755" s="73"/>
      <c r="JT755" s="73"/>
      <c r="JU755" s="73"/>
      <c r="JV755" s="73"/>
      <c r="JW755" s="73"/>
      <c r="JX755" s="73"/>
      <c r="JY755" s="73"/>
      <c r="JZ755" s="73"/>
      <c r="KA755" s="73"/>
      <c r="KB755" s="73"/>
      <c r="KC755" s="73"/>
      <c r="KD755" s="73"/>
      <c r="KE755" s="73"/>
      <c r="KF755" s="73"/>
      <c r="KG755" s="73"/>
    </row>
    <row r="756" spans="1:293" s="153" customFormat="1" x14ac:dyDescent="0.25">
      <c r="A756" s="233">
        <v>31</v>
      </c>
      <c r="B756" s="234" t="s">
        <v>1245</v>
      </c>
      <c r="C756" s="234"/>
      <c r="D756" s="235">
        <v>30104260</v>
      </c>
      <c r="E756" s="236" t="s">
        <v>1221</v>
      </c>
      <c r="F756" s="244" t="s">
        <v>2469</v>
      </c>
      <c r="G756" s="238" t="s">
        <v>16</v>
      </c>
      <c r="H756" s="238" t="s">
        <v>170</v>
      </c>
      <c r="I756" s="238" t="s">
        <v>12</v>
      </c>
      <c r="J756" s="236" t="s">
        <v>45</v>
      </c>
      <c r="K756" s="236"/>
      <c r="L756" s="239">
        <v>153775000</v>
      </c>
      <c r="M756" s="239">
        <v>0</v>
      </c>
      <c r="N756" s="138"/>
      <c r="O756" s="138"/>
      <c r="P756" s="139"/>
      <c r="Q756" s="139"/>
      <c r="R756" s="139"/>
      <c r="S756" s="139"/>
      <c r="T756" s="139"/>
      <c r="U756" s="139"/>
      <c r="V756" s="139"/>
      <c r="W756" s="139"/>
      <c r="X756" s="139"/>
      <c r="Y756" s="140"/>
      <c r="Z756" s="140"/>
      <c r="AA756" s="140"/>
      <c r="AB756" s="139">
        <v>0</v>
      </c>
      <c r="AC756" s="139">
        <v>0</v>
      </c>
      <c r="AD756" s="139">
        <v>0</v>
      </c>
      <c r="AE756" s="141">
        <v>0</v>
      </c>
      <c r="AF756" s="141">
        <v>0</v>
      </c>
      <c r="AG756" s="139">
        <v>153775000</v>
      </c>
      <c r="AH756" s="241">
        <v>0</v>
      </c>
      <c r="AI756" s="241"/>
      <c r="AJ756" s="242">
        <v>42003</v>
      </c>
      <c r="AK756" s="242">
        <v>42734</v>
      </c>
      <c r="AL756" s="236" t="s">
        <v>1222</v>
      </c>
      <c r="AM756" s="236" t="s">
        <v>1223</v>
      </c>
      <c r="AN756" s="243" t="s">
        <v>1211</v>
      </c>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c r="CA756" s="73"/>
      <c r="CB756" s="73"/>
      <c r="CC756" s="73"/>
      <c r="CD756" s="73"/>
      <c r="CE756" s="73"/>
      <c r="CF756" s="73"/>
      <c r="CG756" s="73"/>
      <c r="CH756" s="73"/>
      <c r="CI756" s="73"/>
      <c r="CJ756" s="73"/>
      <c r="CK756" s="73"/>
      <c r="CL756" s="73"/>
      <c r="CM756" s="73"/>
      <c r="CN756" s="73"/>
      <c r="CO756" s="73"/>
      <c r="CP756" s="73"/>
      <c r="CQ756" s="73"/>
      <c r="CR756" s="73"/>
      <c r="CS756" s="73"/>
      <c r="CT756" s="73"/>
      <c r="CU756" s="73"/>
      <c r="CV756" s="73"/>
      <c r="CW756" s="73"/>
      <c r="CX756" s="73"/>
      <c r="CY756" s="73"/>
      <c r="CZ756" s="73"/>
      <c r="DA756" s="73"/>
      <c r="DB756" s="73"/>
      <c r="DC756" s="73"/>
      <c r="DD756" s="73"/>
      <c r="DE756" s="73"/>
      <c r="DF756" s="73"/>
      <c r="DG756" s="73"/>
      <c r="DH756" s="73"/>
      <c r="DI756" s="73"/>
      <c r="DJ756" s="73"/>
      <c r="DK756" s="73"/>
      <c r="DL756" s="73"/>
      <c r="DM756" s="73"/>
      <c r="DN756" s="73"/>
      <c r="DO756" s="73"/>
      <c r="DP756" s="73"/>
      <c r="DQ756" s="73"/>
      <c r="DR756" s="73"/>
      <c r="DS756" s="73"/>
      <c r="DT756" s="73"/>
      <c r="DU756" s="73"/>
      <c r="DV756" s="73"/>
      <c r="DW756" s="73"/>
      <c r="DX756" s="73"/>
      <c r="DY756" s="73"/>
      <c r="DZ756" s="73"/>
      <c r="EA756" s="73"/>
      <c r="EB756" s="73"/>
      <c r="EC756" s="73"/>
      <c r="ED756" s="73"/>
      <c r="EE756" s="73"/>
      <c r="EF756" s="73"/>
      <c r="EG756" s="73"/>
      <c r="EH756" s="73"/>
      <c r="EI756" s="73"/>
      <c r="EJ756" s="73"/>
      <c r="EK756" s="73"/>
      <c r="EL756" s="73"/>
      <c r="EM756" s="73"/>
      <c r="EN756" s="73"/>
      <c r="EO756" s="73"/>
      <c r="EP756" s="73"/>
      <c r="EQ756" s="73"/>
      <c r="ER756" s="73"/>
      <c r="ES756" s="73"/>
      <c r="ET756" s="73"/>
      <c r="EU756" s="73"/>
      <c r="EV756" s="73"/>
      <c r="EW756" s="73"/>
      <c r="EX756" s="73"/>
      <c r="EY756" s="73"/>
      <c r="EZ756" s="73"/>
      <c r="FA756" s="73"/>
      <c r="FB756" s="73"/>
      <c r="FC756" s="73"/>
      <c r="FD756" s="73"/>
      <c r="FE756" s="73"/>
      <c r="FF756" s="73"/>
      <c r="FG756" s="73"/>
      <c r="FH756" s="73"/>
      <c r="FI756" s="73"/>
      <c r="FJ756" s="73"/>
      <c r="FK756" s="73"/>
      <c r="FL756" s="73"/>
      <c r="FM756" s="73"/>
      <c r="FN756" s="73"/>
      <c r="FO756" s="73"/>
      <c r="FP756" s="73"/>
      <c r="FQ756" s="73"/>
      <c r="FR756" s="73"/>
      <c r="FS756" s="73"/>
      <c r="FT756" s="73"/>
      <c r="FU756" s="73"/>
      <c r="FV756" s="73"/>
      <c r="FW756" s="73"/>
      <c r="FX756" s="73"/>
      <c r="FY756" s="73"/>
      <c r="FZ756" s="73"/>
      <c r="GA756" s="73"/>
      <c r="GB756" s="73"/>
      <c r="GC756" s="73"/>
      <c r="GD756" s="73"/>
      <c r="GE756" s="73"/>
      <c r="GF756" s="73"/>
      <c r="GG756" s="73"/>
      <c r="GH756" s="73"/>
      <c r="GI756" s="73"/>
      <c r="GJ756" s="73"/>
      <c r="GK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c r="JD756" s="73"/>
      <c r="JE756" s="73"/>
      <c r="JF756" s="73"/>
      <c r="JG756" s="73"/>
      <c r="JH756" s="73"/>
      <c r="JI756" s="73"/>
      <c r="JJ756" s="73"/>
      <c r="JK756" s="73"/>
      <c r="JL756" s="73"/>
      <c r="JM756" s="73"/>
      <c r="JN756" s="73"/>
      <c r="JO756" s="73"/>
      <c r="JP756" s="73"/>
      <c r="JQ756" s="73"/>
      <c r="JR756" s="73"/>
      <c r="JS756" s="73"/>
      <c r="JT756" s="73"/>
      <c r="JU756" s="73"/>
      <c r="JV756" s="73"/>
      <c r="JW756" s="73"/>
      <c r="JX756" s="73"/>
      <c r="JY756" s="73"/>
      <c r="JZ756" s="73"/>
      <c r="KA756" s="73"/>
      <c r="KB756" s="73"/>
      <c r="KC756" s="73"/>
      <c r="KD756" s="73"/>
      <c r="KE756" s="73"/>
      <c r="KF756" s="73"/>
      <c r="KG756" s="73"/>
    </row>
    <row r="757" spans="1:293" s="153" customFormat="1" x14ac:dyDescent="0.25">
      <c r="A757" s="233">
        <v>31</v>
      </c>
      <c r="B757" s="234" t="s">
        <v>1245</v>
      </c>
      <c r="C757" s="234"/>
      <c r="D757" s="235">
        <v>30104263</v>
      </c>
      <c r="E757" s="236" t="s">
        <v>635</v>
      </c>
      <c r="F757" s="244" t="s">
        <v>2469</v>
      </c>
      <c r="G757" s="238" t="s">
        <v>16</v>
      </c>
      <c r="H757" s="238" t="s">
        <v>79</v>
      </c>
      <c r="I757" s="238" t="s">
        <v>12</v>
      </c>
      <c r="J757" s="236" t="s">
        <v>45</v>
      </c>
      <c r="K757" s="236"/>
      <c r="L757" s="239">
        <v>2461806000</v>
      </c>
      <c r="M757" s="239">
        <v>1172630692</v>
      </c>
      <c r="N757" s="138">
        <v>1190707000</v>
      </c>
      <c r="O757" s="138"/>
      <c r="P757" s="139">
        <v>0</v>
      </c>
      <c r="Q757" s="139">
        <v>596667024</v>
      </c>
      <c r="R757" s="139">
        <v>230138813</v>
      </c>
      <c r="S757" s="139">
        <v>170964110</v>
      </c>
      <c r="T757" s="139">
        <v>0</v>
      </c>
      <c r="U757" s="139">
        <v>0</v>
      </c>
      <c r="V757" s="139">
        <v>0</v>
      </c>
      <c r="W757" s="139">
        <v>107124007</v>
      </c>
      <c r="X757" s="139">
        <v>0</v>
      </c>
      <c r="Y757" s="140">
        <v>21251353</v>
      </c>
      <c r="Z757" s="140">
        <v>29819093</v>
      </c>
      <c r="AA757" s="140">
        <v>34738885</v>
      </c>
      <c r="AB757" s="139">
        <v>826805837</v>
      </c>
      <c r="AC757" s="139">
        <v>170964110</v>
      </c>
      <c r="AD757" s="139">
        <v>107124007</v>
      </c>
      <c r="AE757" s="141">
        <v>85809331</v>
      </c>
      <c r="AF757" s="141">
        <v>1190703285</v>
      </c>
      <c r="AG757" s="139">
        <v>98472023</v>
      </c>
      <c r="AH757" s="241">
        <v>0.88162943749426237</v>
      </c>
      <c r="AI757" s="241" t="s">
        <v>1423</v>
      </c>
      <c r="AJ757" s="242">
        <v>41379</v>
      </c>
      <c r="AK757" s="242">
        <v>42185</v>
      </c>
      <c r="AL757" s="236" t="s">
        <v>636</v>
      </c>
      <c r="AM757" s="236" t="s">
        <v>637</v>
      </c>
      <c r="AN757" s="243" t="s">
        <v>638</v>
      </c>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c r="CA757" s="73"/>
      <c r="CB757" s="73"/>
      <c r="CC757" s="73"/>
      <c r="CD757" s="73"/>
      <c r="CE757" s="73"/>
      <c r="CF757" s="73"/>
      <c r="CG757" s="73"/>
      <c r="CH757" s="73"/>
      <c r="CI757" s="73"/>
      <c r="CJ757" s="73"/>
      <c r="CK757" s="73"/>
      <c r="CL757" s="73"/>
      <c r="CM757" s="73"/>
      <c r="CN757" s="73"/>
      <c r="CO757" s="73"/>
      <c r="CP757" s="73"/>
      <c r="CQ757" s="73"/>
      <c r="CR757" s="73"/>
      <c r="CS757" s="73"/>
      <c r="CT757" s="73"/>
      <c r="CU757" s="73"/>
      <c r="CV757" s="73"/>
      <c r="CW757" s="73"/>
      <c r="CX757" s="73"/>
      <c r="CY757" s="73"/>
      <c r="CZ757" s="73"/>
      <c r="DA757" s="73"/>
      <c r="DB757" s="73"/>
      <c r="DC757" s="73"/>
      <c r="DD757" s="73"/>
      <c r="DE757" s="73"/>
      <c r="DF757" s="73"/>
      <c r="DG757" s="73"/>
      <c r="DH757" s="73"/>
      <c r="DI757" s="73"/>
      <c r="DJ757" s="73"/>
      <c r="DK757" s="73"/>
      <c r="DL757" s="73"/>
      <c r="DM757" s="73"/>
      <c r="DN757" s="73"/>
      <c r="DO757" s="73"/>
      <c r="DP757" s="73"/>
      <c r="DQ757" s="73"/>
      <c r="DR757" s="73"/>
      <c r="DS757" s="73"/>
      <c r="DT757" s="73"/>
      <c r="DU757" s="73"/>
      <c r="DV757" s="73"/>
      <c r="DW757" s="73"/>
      <c r="DX757" s="73"/>
      <c r="DY757" s="73"/>
      <c r="DZ757" s="73"/>
      <c r="EA757" s="73"/>
      <c r="EB757" s="73"/>
      <c r="EC757" s="73"/>
      <c r="ED757" s="73"/>
      <c r="EE757" s="73"/>
      <c r="EF757" s="73"/>
      <c r="EG757" s="73"/>
      <c r="EH757" s="73"/>
      <c r="EI757" s="73"/>
      <c r="EJ757" s="73"/>
      <c r="EK757" s="73"/>
      <c r="EL757" s="73"/>
      <c r="EM757" s="73"/>
      <c r="EN757" s="73"/>
      <c r="EO757" s="73"/>
      <c r="EP757" s="73"/>
      <c r="EQ757" s="73"/>
      <c r="ER757" s="73"/>
      <c r="ES757" s="73"/>
      <c r="ET757" s="73"/>
      <c r="EU757" s="73"/>
      <c r="EV757" s="73"/>
      <c r="EW757" s="73"/>
      <c r="EX757" s="73"/>
      <c r="EY757" s="73"/>
      <c r="EZ757" s="73"/>
      <c r="FA757" s="73"/>
      <c r="FB757" s="73"/>
      <c r="FC757" s="73"/>
      <c r="FD757" s="73"/>
      <c r="FE757" s="73"/>
      <c r="FF757" s="73"/>
      <c r="FG757" s="73"/>
      <c r="FH757" s="73"/>
      <c r="FI757" s="73"/>
      <c r="FJ757" s="73"/>
      <c r="FK757" s="73"/>
      <c r="FL757" s="73"/>
      <c r="FM757" s="73"/>
      <c r="FN757" s="73"/>
      <c r="FO757" s="73"/>
      <c r="FP757" s="73"/>
      <c r="FQ757" s="73"/>
      <c r="FR757" s="73"/>
      <c r="FS757" s="73"/>
      <c r="FT757" s="73"/>
      <c r="FU757" s="73"/>
      <c r="FV757" s="73"/>
      <c r="FW757" s="73"/>
      <c r="FX757" s="73"/>
      <c r="FY757" s="73"/>
      <c r="FZ757" s="73"/>
      <c r="GA757" s="73"/>
      <c r="GB757" s="73"/>
      <c r="GC757" s="73"/>
      <c r="GD757" s="73"/>
      <c r="GE757" s="73"/>
      <c r="GF757" s="73"/>
      <c r="GG757" s="73"/>
      <c r="GH757" s="73"/>
      <c r="GI757" s="73"/>
      <c r="GJ757" s="73"/>
      <c r="GK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c r="JD757" s="73"/>
      <c r="JE757" s="73"/>
      <c r="JF757" s="73"/>
      <c r="JG757" s="73"/>
      <c r="JH757" s="73"/>
      <c r="JI757" s="73"/>
      <c r="JJ757" s="73"/>
      <c r="JK757" s="73"/>
      <c r="JL757" s="73"/>
      <c r="JM757" s="73"/>
      <c r="JN757" s="73"/>
      <c r="JO757" s="73"/>
      <c r="JP757" s="73"/>
      <c r="JQ757" s="73"/>
      <c r="JR757" s="73"/>
      <c r="JS757" s="73"/>
      <c r="JT757" s="73"/>
      <c r="JU757" s="73"/>
      <c r="JV757" s="73"/>
      <c r="JW757" s="73"/>
      <c r="JX757" s="73"/>
      <c r="JY757" s="73"/>
      <c r="JZ757" s="73"/>
      <c r="KA757" s="73"/>
      <c r="KB757" s="73"/>
      <c r="KC757" s="73"/>
      <c r="KD757" s="73"/>
      <c r="KE757" s="73"/>
      <c r="KF757" s="73"/>
      <c r="KG757" s="73"/>
    </row>
    <row r="758" spans="1:293" s="153" customFormat="1" x14ac:dyDescent="0.25">
      <c r="A758" s="233">
        <v>31</v>
      </c>
      <c r="B758" s="234" t="s">
        <v>1245</v>
      </c>
      <c r="C758" s="234"/>
      <c r="D758" s="235">
        <v>30104322</v>
      </c>
      <c r="E758" s="236" t="s">
        <v>1227</v>
      </c>
      <c r="F758" s="244" t="s">
        <v>2469</v>
      </c>
      <c r="G758" s="238" t="s">
        <v>16</v>
      </c>
      <c r="H758" s="238" t="s">
        <v>256</v>
      </c>
      <c r="I758" s="238" t="s">
        <v>108</v>
      </c>
      <c r="J758" s="236" t="s">
        <v>45</v>
      </c>
      <c r="K758" s="236"/>
      <c r="L758" s="239">
        <v>156159000</v>
      </c>
      <c r="M758" s="239">
        <v>0</v>
      </c>
      <c r="N758" s="138"/>
      <c r="O758" s="138"/>
      <c r="P758" s="139"/>
      <c r="Q758" s="139"/>
      <c r="R758" s="139"/>
      <c r="S758" s="139"/>
      <c r="T758" s="139"/>
      <c r="U758" s="139"/>
      <c r="V758" s="139"/>
      <c r="W758" s="139"/>
      <c r="X758" s="139"/>
      <c r="Y758" s="140"/>
      <c r="Z758" s="140"/>
      <c r="AA758" s="140"/>
      <c r="AB758" s="139">
        <v>0</v>
      </c>
      <c r="AC758" s="139">
        <v>0</v>
      </c>
      <c r="AD758" s="139">
        <v>0</v>
      </c>
      <c r="AE758" s="141">
        <v>0</v>
      </c>
      <c r="AF758" s="141">
        <v>0</v>
      </c>
      <c r="AG758" s="139">
        <v>156159000</v>
      </c>
      <c r="AH758" s="241">
        <v>0</v>
      </c>
      <c r="AI758" s="241"/>
      <c r="AJ758" s="242">
        <v>42003</v>
      </c>
      <c r="AK758" s="242">
        <v>42734</v>
      </c>
      <c r="AL758" s="236" t="s">
        <v>1228</v>
      </c>
      <c r="AM758" s="236" t="s">
        <v>1229</v>
      </c>
      <c r="AN758" s="243" t="s">
        <v>1211</v>
      </c>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c r="CA758" s="73"/>
      <c r="CB758" s="73"/>
      <c r="CC758" s="73"/>
      <c r="CD758" s="73"/>
      <c r="CE758" s="73"/>
      <c r="CF758" s="73"/>
      <c r="CG758" s="73"/>
      <c r="CH758" s="73"/>
      <c r="CI758" s="73"/>
      <c r="CJ758" s="73"/>
      <c r="CK758" s="73"/>
      <c r="CL758" s="73"/>
      <c r="CM758" s="73"/>
      <c r="CN758" s="73"/>
      <c r="CO758" s="73"/>
      <c r="CP758" s="73"/>
      <c r="CQ758" s="73"/>
      <c r="CR758" s="73"/>
      <c r="CS758" s="73"/>
      <c r="CT758" s="73"/>
      <c r="CU758" s="73"/>
      <c r="CV758" s="73"/>
      <c r="CW758" s="73"/>
      <c r="CX758" s="73"/>
      <c r="CY758" s="73"/>
      <c r="CZ758" s="73"/>
      <c r="DA758" s="73"/>
      <c r="DB758" s="73"/>
      <c r="DC758" s="73"/>
      <c r="DD758" s="73"/>
      <c r="DE758" s="73"/>
      <c r="DF758" s="73"/>
      <c r="DG758" s="73"/>
      <c r="DH758" s="73"/>
      <c r="DI758" s="73"/>
      <c r="DJ758" s="73"/>
      <c r="DK758" s="73"/>
      <c r="DL758" s="73"/>
      <c r="DM758" s="73"/>
      <c r="DN758" s="73"/>
      <c r="DO758" s="73"/>
      <c r="DP758" s="73"/>
      <c r="DQ758" s="73"/>
      <c r="DR758" s="73"/>
      <c r="DS758" s="73"/>
      <c r="DT758" s="73"/>
      <c r="DU758" s="73"/>
      <c r="DV758" s="73"/>
      <c r="DW758" s="73"/>
      <c r="DX758" s="73"/>
      <c r="DY758" s="73"/>
      <c r="DZ758" s="73"/>
      <c r="EA758" s="73"/>
      <c r="EB758" s="73"/>
      <c r="EC758" s="73"/>
      <c r="ED758" s="73"/>
      <c r="EE758" s="73"/>
      <c r="EF758" s="73"/>
      <c r="EG758" s="73"/>
      <c r="EH758" s="73"/>
      <c r="EI758" s="73"/>
      <c r="EJ758" s="73"/>
      <c r="EK758" s="73"/>
      <c r="EL758" s="73"/>
      <c r="EM758" s="73"/>
      <c r="EN758" s="73"/>
      <c r="EO758" s="73"/>
      <c r="EP758" s="73"/>
      <c r="EQ758" s="73"/>
      <c r="ER758" s="73"/>
      <c r="ES758" s="73"/>
      <c r="ET758" s="73"/>
      <c r="EU758" s="73"/>
      <c r="EV758" s="73"/>
      <c r="EW758" s="73"/>
      <c r="EX758" s="73"/>
      <c r="EY758" s="73"/>
      <c r="EZ758" s="73"/>
      <c r="FA758" s="73"/>
      <c r="FB758" s="73"/>
      <c r="FC758" s="73"/>
      <c r="FD758" s="73"/>
      <c r="FE758" s="73"/>
      <c r="FF758" s="73"/>
      <c r="FG758" s="73"/>
      <c r="FH758" s="73"/>
      <c r="FI758" s="73"/>
      <c r="FJ758" s="73"/>
      <c r="FK758" s="73"/>
      <c r="FL758" s="73"/>
      <c r="FM758" s="73"/>
      <c r="FN758" s="73"/>
      <c r="FO758" s="73"/>
      <c r="FP758" s="73"/>
      <c r="FQ758" s="73"/>
      <c r="FR758" s="73"/>
      <c r="FS758" s="73"/>
      <c r="FT758" s="73"/>
      <c r="FU758" s="73"/>
      <c r="FV758" s="73"/>
      <c r="FW758" s="73"/>
      <c r="FX758" s="73"/>
      <c r="FY758" s="73"/>
      <c r="FZ758" s="73"/>
      <c r="GA758" s="73"/>
      <c r="GB758" s="73"/>
      <c r="GC758" s="73"/>
      <c r="GD758" s="73"/>
      <c r="GE758" s="73"/>
      <c r="GF758" s="73"/>
      <c r="GG758" s="73"/>
      <c r="GH758" s="73"/>
      <c r="GI758" s="73"/>
      <c r="GJ758" s="73"/>
      <c r="GK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c r="JD758" s="73"/>
      <c r="JE758" s="73"/>
      <c r="JF758" s="73"/>
      <c r="JG758" s="73"/>
      <c r="JH758" s="73"/>
      <c r="JI758" s="73"/>
      <c r="JJ758" s="73"/>
      <c r="JK758" s="73"/>
      <c r="JL758" s="73"/>
      <c r="JM758" s="73"/>
      <c r="JN758" s="73"/>
      <c r="JO758" s="73"/>
      <c r="JP758" s="73"/>
      <c r="JQ758" s="73"/>
      <c r="JR758" s="73"/>
      <c r="JS758" s="73"/>
      <c r="JT758" s="73"/>
      <c r="JU758" s="73"/>
      <c r="JV758" s="73"/>
      <c r="JW758" s="73"/>
      <c r="JX758" s="73"/>
      <c r="JY758" s="73"/>
      <c r="JZ758" s="73"/>
      <c r="KA758" s="73"/>
      <c r="KB758" s="73"/>
      <c r="KC758" s="73"/>
      <c r="KD758" s="73"/>
      <c r="KE758" s="73"/>
      <c r="KF758" s="73"/>
      <c r="KG758" s="73"/>
    </row>
    <row r="759" spans="1:293" s="153" customFormat="1" x14ac:dyDescent="0.25">
      <c r="A759" s="233">
        <v>31</v>
      </c>
      <c r="B759" s="234" t="s">
        <v>1245</v>
      </c>
      <c r="C759" s="234"/>
      <c r="D759" s="235">
        <v>30104336</v>
      </c>
      <c r="E759" s="236" t="s">
        <v>1224</v>
      </c>
      <c r="F759" s="244" t="s">
        <v>2469</v>
      </c>
      <c r="G759" s="238" t="s">
        <v>16</v>
      </c>
      <c r="H759" s="238" t="s">
        <v>192</v>
      </c>
      <c r="I759" s="238" t="s">
        <v>108</v>
      </c>
      <c r="J759" s="236" t="s">
        <v>45</v>
      </c>
      <c r="K759" s="236"/>
      <c r="L759" s="239">
        <v>162820000</v>
      </c>
      <c r="M759" s="239">
        <v>0</v>
      </c>
      <c r="N759" s="138"/>
      <c r="O759" s="138"/>
      <c r="P759" s="139"/>
      <c r="Q759" s="139"/>
      <c r="R759" s="139"/>
      <c r="S759" s="139"/>
      <c r="T759" s="139"/>
      <c r="U759" s="139"/>
      <c r="V759" s="139"/>
      <c r="W759" s="139"/>
      <c r="X759" s="139"/>
      <c r="Y759" s="140"/>
      <c r="Z759" s="140"/>
      <c r="AA759" s="140"/>
      <c r="AB759" s="139">
        <v>0</v>
      </c>
      <c r="AC759" s="139">
        <v>0</v>
      </c>
      <c r="AD759" s="139">
        <v>0</v>
      </c>
      <c r="AE759" s="141">
        <v>0</v>
      </c>
      <c r="AF759" s="141">
        <v>0</v>
      </c>
      <c r="AG759" s="139">
        <v>162820000</v>
      </c>
      <c r="AH759" s="241">
        <v>0</v>
      </c>
      <c r="AI759" s="241"/>
      <c r="AJ759" s="242">
        <v>42003</v>
      </c>
      <c r="AK759" s="242">
        <v>42734</v>
      </c>
      <c r="AL759" s="236" t="s">
        <v>1225</v>
      </c>
      <c r="AM759" s="236" t="s">
        <v>1226</v>
      </c>
      <c r="AN759" s="243" t="s">
        <v>1211</v>
      </c>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c r="CA759" s="73"/>
      <c r="CB759" s="73"/>
      <c r="CC759" s="73"/>
      <c r="CD759" s="73"/>
      <c r="CE759" s="73"/>
      <c r="CF759" s="73"/>
      <c r="CG759" s="73"/>
      <c r="CH759" s="73"/>
      <c r="CI759" s="73"/>
      <c r="CJ759" s="73"/>
      <c r="CK759" s="73"/>
      <c r="CL759" s="73"/>
      <c r="CM759" s="73"/>
      <c r="CN759" s="73"/>
      <c r="CO759" s="73"/>
      <c r="CP759" s="73"/>
      <c r="CQ759" s="73"/>
      <c r="CR759" s="73"/>
      <c r="CS759" s="73"/>
      <c r="CT759" s="73"/>
      <c r="CU759" s="73"/>
      <c r="CV759" s="73"/>
      <c r="CW759" s="73"/>
      <c r="CX759" s="73"/>
      <c r="CY759" s="73"/>
      <c r="CZ759" s="73"/>
      <c r="DA759" s="73"/>
      <c r="DB759" s="73"/>
      <c r="DC759" s="73"/>
      <c r="DD759" s="73"/>
      <c r="DE759" s="73"/>
      <c r="DF759" s="73"/>
      <c r="DG759" s="73"/>
      <c r="DH759" s="73"/>
      <c r="DI759" s="73"/>
      <c r="DJ759" s="73"/>
      <c r="DK759" s="73"/>
      <c r="DL759" s="73"/>
      <c r="DM759" s="73"/>
      <c r="DN759" s="73"/>
      <c r="DO759" s="73"/>
      <c r="DP759" s="73"/>
      <c r="DQ759" s="73"/>
      <c r="DR759" s="73"/>
      <c r="DS759" s="73"/>
      <c r="DT759" s="73"/>
      <c r="DU759" s="73"/>
      <c r="DV759" s="73"/>
      <c r="DW759" s="73"/>
      <c r="DX759" s="73"/>
      <c r="DY759" s="73"/>
      <c r="DZ759" s="73"/>
      <c r="EA759" s="73"/>
      <c r="EB759" s="73"/>
      <c r="EC759" s="73"/>
      <c r="ED759" s="73"/>
      <c r="EE759" s="73"/>
      <c r="EF759" s="73"/>
      <c r="EG759" s="73"/>
      <c r="EH759" s="73"/>
      <c r="EI759" s="73"/>
      <c r="EJ759" s="73"/>
      <c r="EK759" s="73"/>
      <c r="EL759" s="73"/>
      <c r="EM759" s="73"/>
      <c r="EN759" s="73"/>
      <c r="EO759" s="73"/>
      <c r="EP759" s="73"/>
      <c r="EQ759" s="73"/>
      <c r="ER759" s="73"/>
      <c r="ES759" s="73"/>
      <c r="ET759" s="73"/>
      <c r="EU759" s="73"/>
      <c r="EV759" s="73"/>
      <c r="EW759" s="73"/>
      <c r="EX759" s="73"/>
      <c r="EY759" s="73"/>
      <c r="EZ759" s="73"/>
      <c r="FA759" s="73"/>
      <c r="FB759" s="73"/>
      <c r="FC759" s="73"/>
      <c r="FD759" s="73"/>
      <c r="FE759" s="73"/>
      <c r="FF759" s="73"/>
      <c r="FG759" s="73"/>
      <c r="FH759" s="73"/>
      <c r="FI759" s="73"/>
      <c r="FJ759" s="73"/>
      <c r="FK759" s="73"/>
      <c r="FL759" s="73"/>
      <c r="FM759" s="73"/>
      <c r="FN759" s="73"/>
      <c r="FO759" s="73"/>
      <c r="FP759" s="73"/>
      <c r="FQ759" s="73"/>
      <c r="FR759" s="73"/>
      <c r="FS759" s="73"/>
      <c r="FT759" s="73"/>
      <c r="FU759" s="73"/>
      <c r="FV759" s="73"/>
      <c r="FW759" s="73"/>
      <c r="FX759" s="73"/>
      <c r="FY759" s="73"/>
      <c r="FZ759" s="73"/>
      <c r="GA759" s="73"/>
      <c r="GB759" s="73"/>
      <c r="GC759" s="73"/>
      <c r="GD759" s="73"/>
      <c r="GE759" s="73"/>
      <c r="GF759" s="73"/>
      <c r="GG759" s="73"/>
      <c r="GH759" s="73"/>
      <c r="GI759" s="73"/>
      <c r="GJ759" s="73"/>
      <c r="GK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c r="JD759" s="73"/>
      <c r="JE759" s="73"/>
      <c r="JF759" s="73"/>
      <c r="JG759" s="73"/>
      <c r="JH759" s="73"/>
      <c r="JI759" s="73"/>
      <c r="JJ759" s="73"/>
      <c r="JK759" s="73"/>
      <c r="JL759" s="73"/>
      <c r="JM759" s="73"/>
      <c r="JN759" s="73"/>
      <c r="JO759" s="73"/>
      <c r="JP759" s="73"/>
      <c r="JQ759" s="73"/>
      <c r="JR759" s="73"/>
      <c r="JS759" s="73"/>
      <c r="JT759" s="73"/>
      <c r="JU759" s="73"/>
      <c r="JV759" s="73"/>
      <c r="JW759" s="73"/>
      <c r="JX759" s="73"/>
      <c r="JY759" s="73"/>
      <c r="JZ759" s="73"/>
      <c r="KA759" s="73"/>
      <c r="KB759" s="73"/>
      <c r="KC759" s="73"/>
      <c r="KD759" s="73"/>
      <c r="KE759" s="73"/>
      <c r="KF759" s="73"/>
      <c r="KG759" s="73"/>
    </row>
    <row r="760" spans="1:293" s="153" customFormat="1" x14ac:dyDescent="0.25">
      <c r="A760" s="233">
        <v>31</v>
      </c>
      <c r="B760" s="234" t="s">
        <v>1245</v>
      </c>
      <c r="C760" s="234"/>
      <c r="D760" s="235">
        <v>30104392</v>
      </c>
      <c r="E760" s="236" t="s">
        <v>989</v>
      </c>
      <c r="F760" s="244" t="s">
        <v>2469</v>
      </c>
      <c r="G760" s="238" t="s">
        <v>16</v>
      </c>
      <c r="H760" s="244" t="s">
        <v>2491</v>
      </c>
      <c r="I760" s="238" t="s">
        <v>12</v>
      </c>
      <c r="J760" s="236" t="s">
        <v>45</v>
      </c>
      <c r="K760" s="236"/>
      <c r="L760" s="239">
        <v>745756000</v>
      </c>
      <c r="M760" s="239">
        <v>732222205</v>
      </c>
      <c r="N760" s="138">
        <v>1000</v>
      </c>
      <c r="O760" s="138"/>
      <c r="P760" s="139">
        <v>0</v>
      </c>
      <c r="Q760" s="139">
        <v>0</v>
      </c>
      <c r="R760" s="139">
        <v>0</v>
      </c>
      <c r="S760" s="139">
        <v>0</v>
      </c>
      <c r="T760" s="139">
        <v>0</v>
      </c>
      <c r="U760" s="139">
        <v>0</v>
      </c>
      <c r="V760" s="139"/>
      <c r="W760" s="139"/>
      <c r="X760" s="139"/>
      <c r="Y760" s="140">
        <v>0</v>
      </c>
      <c r="Z760" s="140">
        <v>0</v>
      </c>
      <c r="AA760" s="140">
        <v>0</v>
      </c>
      <c r="AB760" s="139">
        <v>0</v>
      </c>
      <c r="AC760" s="139">
        <v>0</v>
      </c>
      <c r="AD760" s="139">
        <v>0</v>
      </c>
      <c r="AE760" s="141">
        <v>0</v>
      </c>
      <c r="AF760" s="141">
        <v>0</v>
      </c>
      <c r="AG760" s="139">
        <v>13533795</v>
      </c>
      <c r="AH760" s="241">
        <v>0.98185224792023129</v>
      </c>
      <c r="AI760" s="241" t="s">
        <v>1423</v>
      </c>
      <c r="AJ760" s="242">
        <v>41183</v>
      </c>
      <c r="AK760" s="242">
        <v>42369</v>
      </c>
      <c r="AL760" s="236" t="s">
        <v>990</v>
      </c>
      <c r="AM760" s="236" t="s">
        <v>991</v>
      </c>
      <c r="AN760" s="243" t="s">
        <v>985</v>
      </c>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c r="CA760" s="73"/>
      <c r="CB760" s="73"/>
      <c r="CC760" s="73"/>
      <c r="CD760" s="73"/>
      <c r="CE760" s="73"/>
      <c r="CF760" s="73"/>
      <c r="CG760" s="73"/>
      <c r="CH760" s="73"/>
      <c r="CI760" s="73"/>
      <c r="CJ760" s="73"/>
      <c r="CK760" s="73"/>
      <c r="CL760" s="73"/>
      <c r="CM760" s="73"/>
      <c r="CN760" s="73"/>
      <c r="CO760" s="73"/>
      <c r="CP760" s="73"/>
      <c r="CQ760" s="73"/>
      <c r="CR760" s="73"/>
      <c r="CS760" s="73"/>
      <c r="CT760" s="73"/>
      <c r="CU760" s="73"/>
      <c r="CV760" s="73"/>
      <c r="CW760" s="73"/>
      <c r="CX760" s="73"/>
      <c r="CY760" s="73"/>
      <c r="CZ760" s="73"/>
      <c r="DA760" s="73"/>
      <c r="DB760" s="73"/>
      <c r="DC760" s="73"/>
      <c r="DD760" s="73"/>
      <c r="DE760" s="73"/>
      <c r="DF760" s="73"/>
      <c r="DG760" s="73"/>
      <c r="DH760" s="73"/>
      <c r="DI760" s="73"/>
      <c r="DJ760" s="73"/>
      <c r="DK760" s="73"/>
      <c r="DL760" s="73"/>
      <c r="DM760" s="73"/>
      <c r="DN760" s="73"/>
      <c r="DO760" s="73"/>
      <c r="DP760" s="73"/>
      <c r="DQ760" s="73"/>
      <c r="DR760" s="73"/>
      <c r="DS760" s="73"/>
      <c r="DT760" s="73"/>
      <c r="DU760" s="73"/>
      <c r="DV760" s="73"/>
      <c r="DW760" s="73"/>
      <c r="DX760" s="73"/>
      <c r="DY760" s="73"/>
      <c r="DZ760" s="73"/>
      <c r="EA760" s="73"/>
      <c r="EB760" s="73"/>
      <c r="EC760" s="73"/>
      <c r="ED760" s="73"/>
      <c r="EE760" s="73"/>
      <c r="EF760" s="73"/>
      <c r="EG760" s="73"/>
      <c r="EH760" s="73"/>
      <c r="EI760" s="73"/>
      <c r="EJ760" s="73"/>
      <c r="EK760" s="73"/>
      <c r="EL760" s="73"/>
      <c r="EM760" s="73"/>
      <c r="EN760" s="73"/>
      <c r="EO760" s="73"/>
      <c r="EP760" s="73"/>
      <c r="EQ760" s="73"/>
      <c r="ER760" s="73"/>
      <c r="ES760" s="73"/>
      <c r="ET760" s="73"/>
      <c r="EU760" s="73"/>
      <c r="EV760" s="73"/>
      <c r="EW760" s="73"/>
      <c r="EX760" s="73"/>
      <c r="EY760" s="73"/>
      <c r="EZ760" s="73"/>
      <c r="FA760" s="73"/>
      <c r="FB760" s="73"/>
      <c r="FC760" s="73"/>
      <c r="FD760" s="73"/>
      <c r="FE760" s="73"/>
      <c r="FF760" s="73"/>
      <c r="FG760" s="73"/>
      <c r="FH760" s="73"/>
      <c r="FI760" s="73"/>
      <c r="FJ760" s="73"/>
      <c r="FK760" s="73"/>
      <c r="FL760" s="73"/>
      <c r="FM760" s="73"/>
      <c r="FN760" s="73"/>
      <c r="FO760" s="73"/>
      <c r="FP760" s="73"/>
      <c r="FQ760" s="73"/>
      <c r="FR760" s="73"/>
      <c r="FS760" s="73"/>
      <c r="FT760" s="73"/>
      <c r="FU760" s="73"/>
      <c r="FV760" s="73"/>
      <c r="FW760" s="73"/>
      <c r="FX760" s="73"/>
      <c r="FY760" s="73"/>
      <c r="FZ760" s="73"/>
      <c r="GA760" s="73"/>
      <c r="GB760" s="73"/>
      <c r="GC760" s="73"/>
      <c r="GD760" s="73"/>
      <c r="GE760" s="73"/>
      <c r="GF760" s="73"/>
      <c r="GG760" s="73"/>
      <c r="GH760" s="73"/>
      <c r="GI760" s="73"/>
      <c r="GJ760" s="73"/>
      <c r="GK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c r="JD760" s="73"/>
      <c r="JE760" s="73"/>
      <c r="JF760" s="73"/>
      <c r="JG760" s="73"/>
      <c r="JH760" s="73"/>
      <c r="JI760" s="73"/>
      <c r="JJ760" s="73"/>
      <c r="JK760" s="73"/>
      <c r="JL760" s="73"/>
      <c r="JM760" s="73"/>
      <c r="JN760" s="73"/>
      <c r="JO760" s="73"/>
      <c r="JP760" s="73"/>
      <c r="JQ760" s="73"/>
      <c r="JR760" s="73"/>
      <c r="JS760" s="73"/>
      <c r="JT760" s="73"/>
      <c r="JU760" s="73"/>
      <c r="JV760" s="73"/>
      <c r="JW760" s="73"/>
      <c r="JX760" s="73"/>
      <c r="JY760" s="73"/>
      <c r="JZ760" s="73"/>
      <c r="KA760" s="73"/>
      <c r="KB760" s="73"/>
      <c r="KC760" s="73"/>
      <c r="KD760" s="73"/>
      <c r="KE760" s="73"/>
      <c r="KF760" s="73"/>
      <c r="KG760" s="73"/>
    </row>
    <row r="761" spans="1:293" s="153" customFormat="1" x14ac:dyDescent="0.25">
      <c r="A761" s="233">
        <v>31</v>
      </c>
      <c r="B761" s="234" t="s">
        <v>1258</v>
      </c>
      <c r="C761" s="234"/>
      <c r="D761" s="235">
        <v>30104421</v>
      </c>
      <c r="E761" s="236" t="s">
        <v>528</v>
      </c>
      <c r="F761" s="244" t="s">
        <v>2469</v>
      </c>
      <c r="G761" s="238" t="s">
        <v>16</v>
      </c>
      <c r="H761" s="238"/>
      <c r="I761" s="238" t="s">
        <v>64</v>
      </c>
      <c r="J761" s="236" t="s">
        <v>267</v>
      </c>
      <c r="K761" s="236"/>
      <c r="L761" s="239">
        <v>935426000</v>
      </c>
      <c r="M761" s="239">
        <v>127008000</v>
      </c>
      <c r="N761" s="138">
        <v>414638000</v>
      </c>
      <c r="O761" s="138"/>
      <c r="P761" s="139">
        <v>0</v>
      </c>
      <c r="Q761" s="139">
        <v>0</v>
      </c>
      <c r="R761" s="139">
        <v>0</v>
      </c>
      <c r="S761" s="139">
        <v>0</v>
      </c>
      <c r="T761" s="139">
        <v>0</v>
      </c>
      <c r="U761" s="139">
        <v>98836000</v>
      </c>
      <c r="V761" s="139">
        <v>0</v>
      </c>
      <c r="W761" s="139">
        <v>21168000</v>
      </c>
      <c r="X761" s="139">
        <v>170000000</v>
      </c>
      <c r="Y761" s="140">
        <v>0</v>
      </c>
      <c r="Z761" s="140">
        <v>0</v>
      </c>
      <c r="AA761" s="140">
        <v>124554000</v>
      </c>
      <c r="AB761" s="139">
        <v>0</v>
      </c>
      <c r="AC761" s="139">
        <v>98836000</v>
      </c>
      <c r="AD761" s="139">
        <v>191168000</v>
      </c>
      <c r="AE761" s="141">
        <v>124554000</v>
      </c>
      <c r="AF761" s="141">
        <v>414558000</v>
      </c>
      <c r="AG761" s="139">
        <v>393860000</v>
      </c>
      <c r="AH761" s="241">
        <v>0.24143438390636993</v>
      </c>
      <c r="AI761" s="241" t="s">
        <v>1422</v>
      </c>
      <c r="AJ761" s="242">
        <v>41519</v>
      </c>
      <c r="AK761" s="242">
        <v>42735</v>
      </c>
      <c r="AL761" s="236" t="s">
        <v>529</v>
      </c>
      <c r="AM761" s="236" t="s">
        <v>530</v>
      </c>
      <c r="AN761" s="243" t="s">
        <v>531</v>
      </c>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c r="CA761" s="73"/>
      <c r="CB761" s="73"/>
      <c r="CC761" s="73"/>
      <c r="CD761" s="73"/>
      <c r="CE761" s="73"/>
      <c r="CF761" s="73"/>
      <c r="CG761" s="73"/>
      <c r="CH761" s="73"/>
      <c r="CI761" s="73"/>
      <c r="CJ761" s="73"/>
      <c r="CK761" s="73"/>
      <c r="CL761" s="73"/>
      <c r="CM761" s="73"/>
      <c r="CN761" s="73"/>
      <c r="CO761" s="73"/>
      <c r="CP761" s="73"/>
      <c r="CQ761" s="73"/>
      <c r="CR761" s="73"/>
      <c r="CS761" s="73"/>
      <c r="CT761" s="73"/>
      <c r="CU761" s="73"/>
      <c r="CV761" s="73"/>
      <c r="CW761" s="73"/>
      <c r="CX761" s="73"/>
      <c r="CY761" s="73"/>
      <c r="CZ761" s="73"/>
      <c r="DA761" s="73"/>
      <c r="DB761" s="73"/>
      <c r="DC761" s="73"/>
      <c r="DD761" s="73"/>
      <c r="DE761" s="73"/>
      <c r="DF761" s="73"/>
      <c r="DG761" s="73"/>
      <c r="DH761" s="73"/>
      <c r="DI761" s="73"/>
      <c r="DJ761" s="73"/>
      <c r="DK761" s="73"/>
      <c r="DL761" s="73"/>
      <c r="DM761" s="73"/>
      <c r="DN761" s="73"/>
      <c r="DO761" s="73"/>
      <c r="DP761" s="73"/>
      <c r="DQ761" s="73"/>
      <c r="DR761" s="73"/>
      <c r="DS761" s="73"/>
      <c r="DT761" s="73"/>
      <c r="DU761" s="73"/>
      <c r="DV761" s="73"/>
      <c r="DW761" s="73"/>
      <c r="DX761" s="73"/>
      <c r="DY761" s="73"/>
      <c r="DZ761" s="73"/>
      <c r="EA761" s="73"/>
      <c r="EB761" s="73"/>
      <c r="EC761" s="73"/>
      <c r="ED761" s="73"/>
      <c r="EE761" s="73"/>
      <c r="EF761" s="73"/>
      <c r="EG761" s="73"/>
      <c r="EH761" s="73"/>
      <c r="EI761" s="73"/>
      <c r="EJ761" s="73"/>
      <c r="EK761" s="73"/>
      <c r="EL761" s="73"/>
      <c r="EM761" s="73"/>
      <c r="EN761" s="73"/>
      <c r="EO761" s="73"/>
      <c r="EP761" s="73"/>
      <c r="EQ761" s="73"/>
      <c r="ER761" s="73"/>
      <c r="ES761" s="73"/>
      <c r="ET761" s="73"/>
      <c r="EU761" s="73"/>
      <c r="EV761" s="73"/>
      <c r="EW761" s="73"/>
      <c r="EX761" s="73"/>
      <c r="EY761" s="73"/>
      <c r="EZ761" s="73"/>
      <c r="FA761" s="73"/>
      <c r="FB761" s="73"/>
      <c r="FC761" s="73"/>
      <c r="FD761" s="73"/>
      <c r="FE761" s="73"/>
      <c r="FF761" s="73"/>
      <c r="FG761" s="73"/>
      <c r="FH761" s="73"/>
      <c r="FI761" s="73"/>
      <c r="FJ761" s="73"/>
      <c r="FK761" s="73"/>
      <c r="FL761" s="73"/>
      <c r="FM761" s="73"/>
      <c r="FN761" s="73"/>
      <c r="FO761" s="73"/>
      <c r="FP761" s="73"/>
      <c r="FQ761" s="73"/>
      <c r="FR761" s="73"/>
      <c r="FS761" s="73"/>
      <c r="FT761" s="73"/>
      <c r="FU761" s="73"/>
      <c r="FV761" s="73"/>
      <c r="FW761" s="73"/>
      <c r="FX761" s="73"/>
      <c r="FY761" s="73"/>
      <c r="FZ761" s="73"/>
      <c r="GA761" s="73"/>
      <c r="GB761" s="73"/>
      <c r="GC761" s="73"/>
      <c r="GD761" s="73"/>
      <c r="GE761" s="73"/>
      <c r="GF761" s="73"/>
      <c r="GG761" s="73"/>
      <c r="GH761" s="73"/>
      <c r="GI761" s="73"/>
      <c r="GJ761" s="73"/>
      <c r="GK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c r="JD761" s="73"/>
      <c r="JE761" s="73"/>
      <c r="JF761" s="73"/>
      <c r="JG761" s="73"/>
      <c r="JH761" s="73"/>
      <c r="JI761" s="73"/>
      <c r="JJ761" s="73"/>
      <c r="JK761" s="73"/>
      <c r="JL761" s="73"/>
      <c r="JM761" s="73"/>
      <c r="JN761" s="73"/>
      <c r="JO761" s="73"/>
      <c r="JP761" s="73"/>
      <c r="JQ761" s="73"/>
      <c r="JR761" s="73"/>
      <c r="JS761" s="73"/>
      <c r="JT761" s="73"/>
      <c r="JU761" s="73"/>
      <c r="JV761" s="73"/>
      <c r="JW761" s="73"/>
      <c r="JX761" s="73"/>
      <c r="JY761" s="73"/>
      <c r="JZ761" s="73"/>
      <c r="KA761" s="73"/>
      <c r="KB761" s="73"/>
      <c r="KC761" s="73"/>
      <c r="KD761" s="73"/>
      <c r="KE761" s="73"/>
      <c r="KF761" s="73"/>
      <c r="KG761" s="73"/>
    </row>
    <row r="762" spans="1:293" s="153" customFormat="1" x14ac:dyDescent="0.25">
      <c r="A762" s="233">
        <v>24</v>
      </c>
      <c r="B762" s="234" t="s">
        <v>1258</v>
      </c>
      <c r="C762" s="234" t="s">
        <v>1280</v>
      </c>
      <c r="D762" s="235">
        <v>30106253</v>
      </c>
      <c r="E762" s="236" t="s">
        <v>99</v>
      </c>
      <c r="F762" s="244" t="s">
        <v>2469</v>
      </c>
      <c r="G762" s="238" t="s">
        <v>16</v>
      </c>
      <c r="H762" s="238" t="s">
        <v>1265</v>
      </c>
      <c r="I762" s="238" t="s">
        <v>12</v>
      </c>
      <c r="J762" s="236" t="s">
        <v>100</v>
      </c>
      <c r="K762" s="236"/>
      <c r="L762" s="239">
        <v>2476035000</v>
      </c>
      <c r="M762" s="239">
        <v>1181401000</v>
      </c>
      <c r="N762" s="138">
        <v>1294633000</v>
      </c>
      <c r="O762" s="138"/>
      <c r="P762" s="139">
        <v>0</v>
      </c>
      <c r="Q762" s="139">
        <v>0</v>
      </c>
      <c r="R762" s="139">
        <v>694633000</v>
      </c>
      <c r="S762" s="139">
        <v>0</v>
      </c>
      <c r="T762" s="139">
        <v>0</v>
      </c>
      <c r="U762" s="139">
        <v>0</v>
      </c>
      <c r="V762" s="139">
        <v>0</v>
      </c>
      <c r="W762" s="139">
        <v>0</v>
      </c>
      <c r="X762" s="139">
        <v>600000000</v>
      </c>
      <c r="Y762" s="140">
        <v>0</v>
      </c>
      <c r="Z762" s="140">
        <v>0</v>
      </c>
      <c r="AA762" s="140">
        <v>0</v>
      </c>
      <c r="AB762" s="139">
        <v>694633000</v>
      </c>
      <c r="AC762" s="139">
        <v>0</v>
      </c>
      <c r="AD762" s="139">
        <v>600000000</v>
      </c>
      <c r="AE762" s="141">
        <v>0</v>
      </c>
      <c r="AF762" s="141">
        <v>1294633000</v>
      </c>
      <c r="AG762" s="139">
        <v>1000</v>
      </c>
      <c r="AH762" s="241">
        <v>0.75767668873824479</v>
      </c>
      <c r="AI762" s="241"/>
      <c r="AJ762" s="242">
        <v>41640</v>
      </c>
      <c r="AK762" s="242">
        <v>42369</v>
      </c>
      <c r="AL762" s="236" t="s">
        <v>101</v>
      </c>
      <c r="AM762" s="236" t="s">
        <v>102</v>
      </c>
      <c r="AN762" s="243" t="s">
        <v>9</v>
      </c>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c r="CA762" s="73"/>
      <c r="CB762" s="73"/>
      <c r="CC762" s="73"/>
      <c r="CD762" s="73"/>
      <c r="CE762" s="73"/>
      <c r="CF762" s="73"/>
      <c r="CG762" s="73"/>
      <c r="CH762" s="73"/>
      <c r="CI762" s="73"/>
      <c r="CJ762" s="73"/>
      <c r="CK762" s="73"/>
      <c r="CL762" s="73"/>
      <c r="CM762" s="73"/>
      <c r="CN762" s="73"/>
      <c r="CO762" s="73"/>
      <c r="CP762" s="73"/>
      <c r="CQ762" s="73"/>
      <c r="CR762" s="73"/>
      <c r="CS762" s="73"/>
      <c r="CT762" s="73"/>
      <c r="CU762" s="73"/>
      <c r="CV762" s="73"/>
      <c r="CW762" s="73"/>
      <c r="CX762" s="73"/>
      <c r="CY762" s="73"/>
      <c r="CZ762" s="73"/>
      <c r="DA762" s="73"/>
      <c r="DB762" s="73"/>
      <c r="DC762" s="73"/>
      <c r="DD762" s="73"/>
      <c r="DE762" s="73"/>
      <c r="DF762" s="73"/>
      <c r="DG762" s="73"/>
      <c r="DH762" s="73"/>
      <c r="DI762" s="73"/>
      <c r="DJ762" s="73"/>
      <c r="DK762" s="73"/>
      <c r="DL762" s="73"/>
      <c r="DM762" s="73"/>
      <c r="DN762" s="73"/>
      <c r="DO762" s="73"/>
      <c r="DP762" s="73"/>
      <c r="DQ762" s="73"/>
      <c r="DR762" s="73"/>
      <c r="DS762" s="73"/>
      <c r="DT762" s="73"/>
      <c r="DU762" s="73"/>
      <c r="DV762" s="73"/>
      <c r="DW762" s="73"/>
      <c r="DX762" s="73"/>
      <c r="DY762" s="73"/>
      <c r="DZ762" s="73"/>
      <c r="EA762" s="73"/>
      <c r="EB762" s="73"/>
      <c r="EC762" s="73"/>
      <c r="ED762" s="73"/>
      <c r="EE762" s="73"/>
      <c r="EF762" s="73"/>
      <c r="EG762" s="73"/>
      <c r="EH762" s="73"/>
      <c r="EI762" s="73"/>
      <c r="EJ762" s="73"/>
      <c r="EK762" s="73"/>
      <c r="EL762" s="73"/>
      <c r="EM762" s="73"/>
      <c r="EN762" s="73"/>
      <c r="EO762" s="73"/>
      <c r="EP762" s="73"/>
      <c r="EQ762" s="73"/>
      <c r="ER762" s="73"/>
      <c r="ES762" s="73"/>
      <c r="ET762" s="73"/>
      <c r="EU762" s="73"/>
      <c r="EV762" s="73"/>
      <c r="EW762" s="73"/>
      <c r="EX762" s="73"/>
      <c r="EY762" s="73"/>
      <c r="EZ762" s="73"/>
      <c r="FA762" s="73"/>
      <c r="FB762" s="73"/>
      <c r="FC762" s="73"/>
      <c r="FD762" s="73"/>
      <c r="FE762" s="73"/>
      <c r="FF762" s="73"/>
      <c r="FG762" s="73"/>
      <c r="FH762" s="73"/>
      <c r="FI762" s="73"/>
      <c r="FJ762" s="73"/>
      <c r="FK762" s="73"/>
      <c r="FL762" s="73"/>
      <c r="FM762" s="73"/>
      <c r="FN762" s="73"/>
      <c r="FO762" s="73"/>
      <c r="FP762" s="73"/>
      <c r="FQ762" s="73"/>
      <c r="FR762" s="73"/>
      <c r="FS762" s="73"/>
      <c r="FT762" s="73"/>
      <c r="FU762" s="73"/>
      <c r="FV762" s="73"/>
      <c r="FW762" s="73"/>
      <c r="FX762" s="73"/>
      <c r="FY762" s="73"/>
      <c r="FZ762" s="73"/>
      <c r="GA762" s="73"/>
      <c r="GB762" s="73"/>
      <c r="GC762" s="73"/>
      <c r="GD762" s="73"/>
      <c r="GE762" s="73"/>
      <c r="GF762" s="73"/>
      <c r="GG762" s="73"/>
      <c r="GH762" s="73"/>
      <c r="GI762" s="73"/>
      <c r="GJ762" s="73"/>
      <c r="GK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c r="JD762" s="73"/>
      <c r="JE762" s="73"/>
      <c r="JF762" s="73"/>
      <c r="JG762" s="73"/>
      <c r="JH762" s="73"/>
      <c r="JI762" s="73"/>
      <c r="JJ762" s="73"/>
      <c r="JK762" s="73"/>
      <c r="JL762" s="73"/>
      <c r="JM762" s="73"/>
      <c r="JN762" s="73"/>
      <c r="JO762" s="73"/>
      <c r="JP762" s="73"/>
      <c r="JQ762" s="73"/>
      <c r="JR762" s="73"/>
      <c r="JS762" s="73"/>
      <c r="JT762" s="73"/>
      <c r="JU762" s="73"/>
      <c r="JV762" s="73"/>
      <c r="JW762" s="73"/>
      <c r="JX762" s="73"/>
      <c r="JY762" s="73"/>
      <c r="JZ762" s="73"/>
      <c r="KA762" s="73"/>
      <c r="KB762" s="73"/>
      <c r="KC762" s="73"/>
      <c r="KD762" s="73"/>
      <c r="KE762" s="73"/>
      <c r="KF762" s="73"/>
      <c r="KG762" s="73"/>
    </row>
    <row r="763" spans="1:293" s="153" customFormat="1" x14ac:dyDescent="0.25">
      <c r="A763" s="233">
        <v>31</v>
      </c>
      <c r="B763" s="234" t="s">
        <v>1245</v>
      </c>
      <c r="C763" s="234"/>
      <c r="D763" s="235">
        <v>30106387</v>
      </c>
      <c r="E763" s="236" t="s">
        <v>639</v>
      </c>
      <c r="F763" s="244" t="s">
        <v>2469</v>
      </c>
      <c r="G763" s="238" t="s">
        <v>16</v>
      </c>
      <c r="H763" s="238" t="s">
        <v>79</v>
      </c>
      <c r="I763" s="238" t="s">
        <v>1660</v>
      </c>
      <c r="J763" s="236" t="s">
        <v>45</v>
      </c>
      <c r="K763" s="236" t="s">
        <v>1586</v>
      </c>
      <c r="L763" s="239">
        <v>4326055000</v>
      </c>
      <c r="M763" s="239">
        <v>6960000</v>
      </c>
      <c r="N763" s="138">
        <v>2522000000</v>
      </c>
      <c r="O763" s="138"/>
      <c r="P763" s="139">
        <v>0</v>
      </c>
      <c r="Q763" s="139">
        <v>0</v>
      </c>
      <c r="R763" s="139">
        <v>128828714</v>
      </c>
      <c r="S763" s="139">
        <v>233367539</v>
      </c>
      <c r="T763" s="139">
        <v>311710240</v>
      </c>
      <c r="U763" s="139">
        <v>345626923</v>
      </c>
      <c r="V763" s="139">
        <v>277286136</v>
      </c>
      <c r="W763" s="139">
        <v>213372869</v>
      </c>
      <c r="X763" s="139">
        <v>237382062</v>
      </c>
      <c r="Y763" s="140">
        <v>256025517</v>
      </c>
      <c r="Z763" s="140">
        <v>1700000</v>
      </c>
      <c r="AA763" s="140">
        <v>516698773</v>
      </c>
      <c r="AB763" s="139">
        <v>128828714</v>
      </c>
      <c r="AC763" s="139">
        <v>890704702</v>
      </c>
      <c r="AD763" s="139">
        <v>728041067</v>
      </c>
      <c r="AE763" s="141">
        <v>774424290</v>
      </c>
      <c r="AF763" s="141">
        <v>2521998773</v>
      </c>
      <c r="AG763" s="139">
        <v>1797096227</v>
      </c>
      <c r="AH763" s="241">
        <v>0.23728163788948592</v>
      </c>
      <c r="AI763" s="241" t="s">
        <v>1422</v>
      </c>
      <c r="AJ763" s="242">
        <v>41610</v>
      </c>
      <c r="AK763" s="242">
        <v>42369</v>
      </c>
      <c r="AL763" s="236" t="s">
        <v>640</v>
      </c>
      <c r="AM763" s="236" t="s">
        <v>641</v>
      </c>
      <c r="AN763" s="243" t="s">
        <v>638</v>
      </c>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c r="CA763" s="73"/>
      <c r="CB763" s="73"/>
      <c r="CC763" s="73"/>
      <c r="CD763" s="73"/>
      <c r="CE763" s="73"/>
      <c r="CF763" s="73"/>
      <c r="CG763" s="73"/>
      <c r="CH763" s="73"/>
      <c r="CI763" s="73"/>
      <c r="CJ763" s="73"/>
      <c r="CK763" s="73"/>
      <c r="CL763" s="73"/>
      <c r="CM763" s="73"/>
      <c r="CN763" s="73"/>
      <c r="CO763" s="73"/>
      <c r="CP763" s="73"/>
      <c r="CQ763" s="73"/>
      <c r="CR763" s="73"/>
      <c r="CS763" s="73"/>
      <c r="CT763" s="73"/>
      <c r="CU763" s="73"/>
      <c r="CV763" s="73"/>
      <c r="CW763" s="73"/>
      <c r="CX763" s="73"/>
      <c r="CY763" s="73"/>
      <c r="CZ763" s="73"/>
      <c r="DA763" s="73"/>
      <c r="DB763" s="73"/>
      <c r="DC763" s="73"/>
      <c r="DD763" s="73"/>
      <c r="DE763" s="73"/>
      <c r="DF763" s="73"/>
      <c r="DG763" s="73"/>
      <c r="DH763" s="73"/>
      <c r="DI763" s="73"/>
      <c r="DJ763" s="73"/>
      <c r="DK763" s="73"/>
      <c r="DL763" s="73"/>
      <c r="DM763" s="73"/>
      <c r="DN763" s="73"/>
      <c r="DO763" s="73"/>
      <c r="DP763" s="73"/>
      <c r="DQ763" s="73"/>
      <c r="DR763" s="73"/>
      <c r="DS763" s="73"/>
      <c r="DT763" s="73"/>
      <c r="DU763" s="73"/>
      <c r="DV763" s="73"/>
      <c r="DW763" s="73"/>
      <c r="DX763" s="73"/>
      <c r="DY763" s="73"/>
      <c r="DZ763" s="73"/>
      <c r="EA763" s="73"/>
      <c r="EB763" s="73"/>
      <c r="EC763" s="73"/>
      <c r="ED763" s="73"/>
      <c r="EE763" s="73"/>
      <c r="EF763" s="73"/>
      <c r="EG763" s="73"/>
      <c r="EH763" s="73"/>
      <c r="EI763" s="73"/>
      <c r="EJ763" s="73"/>
      <c r="EK763" s="73"/>
      <c r="EL763" s="73"/>
      <c r="EM763" s="73"/>
      <c r="EN763" s="73"/>
      <c r="EO763" s="73"/>
      <c r="EP763" s="73"/>
      <c r="EQ763" s="73"/>
      <c r="ER763" s="73"/>
      <c r="ES763" s="73"/>
      <c r="ET763" s="73"/>
      <c r="EU763" s="73"/>
      <c r="EV763" s="73"/>
      <c r="EW763" s="73"/>
      <c r="EX763" s="73"/>
      <c r="EY763" s="73"/>
      <c r="EZ763" s="73"/>
      <c r="FA763" s="73"/>
      <c r="FB763" s="73"/>
      <c r="FC763" s="73"/>
      <c r="FD763" s="73"/>
      <c r="FE763" s="73"/>
      <c r="FF763" s="73"/>
      <c r="FG763" s="73"/>
      <c r="FH763" s="73"/>
      <c r="FI763" s="73"/>
      <c r="FJ763" s="73"/>
      <c r="FK763" s="73"/>
      <c r="FL763" s="73"/>
      <c r="FM763" s="73"/>
      <c r="FN763" s="73"/>
      <c r="FO763" s="73"/>
      <c r="FP763" s="73"/>
      <c r="FQ763" s="73"/>
      <c r="FR763" s="73"/>
      <c r="FS763" s="73"/>
      <c r="FT763" s="73"/>
      <c r="FU763" s="73"/>
      <c r="FV763" s="73"/>
      <c r="FW763" s="73"/>
      <c r="FX763" s="73"/>
      <c r="FY763" s="73"/>
      <c r="FZ763" s="73"/>
      <c r="GA763" s="73"/>
      <c r="GB763" s="73"/>
      <c r="GC763" s="73"/>
      <c r="GD763" s="73"/>
      <c r="GE763" s="73"/>
      <c r="GF763" s="73"/>
      <c r="GG763" s="73"/>
      <c r="GH763" s="73"/>
      <c r="GI763" s="73"/>
      <c r="GJ763" s="73"/>
      <c r="GK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c r="JD763" s="73"/>
      <c r="JE763" s="73"/>
      <c r="JF763" s="73"/>
      <c r="JG763" s="73"/>
      <c r="JH763" s="73"/>
      <c r="JI763" s="73"/>
      <c r="JJ763" s="73"/>
      <c r="JK763" s="73"/>
      <c r="JL763" s="73"/>
      <c r="JM763" s="73"/>
      <c r="JN763" s="73"/>
      <c r="JO763" s="73"/>
      <c r="JP763" s="73"/>
      <c r="JQ763" s="73"/>
      <c r="JR763" s="73"/>
      <c r="JS763" s="73"/>
      <c r="JT763" s="73"/>
      <c r="JU763" s="73"/>
      <c r="JV763" s="73"/>
      <c r="JW763" s="73"/>
      <c r="JX763" s="73"/>
      <c r="JY763" s="73"/>
      <c r="JZ763" s="73"/>
      <c r="KA763" s="73"/>
      <c r="KB763" s="73"/>
      <c r="KC763" s="73"/>
      <c r="KD763" s="73"/>
      <c r="KE763" s="73"/>
      <c r="KF763" s="73"/>
      <c r="KG763" s="73"/>
    </row>
    <row r="764" spans="1:293" s="153" customFormat="1" x14ac:dyDescent="0.25">
      <c r="A764" s="233">
        <v>29</v>
      </c>
      <c r="B764" s="234"/>
      <c r="C764" s="234"/>
      <c r="D764" s="235">
        <v>30106455</v>
      </c>
      <c r="E764" s="236" t="s">
        <v>479</v>
      </c>
      <c r="F764" s="244" t="s">
        <v>2469</v>
      </c>
      <c r="G764" s="238" t="s">
        <v>16</v>
      </c>
      <c r="H764" s="238" t="s">
        <v>1433</v>
      </c>
      <c r="I764" s="238" t="s">
        <v>108</v>
      </c>
      <c r="J764" s="236" t="s">
        <v>13</v>
      </c>
      <c r="K764" s="236"/>
      <c r="L764" s="239">
        <v>3272363000</v>
      </c>
      <c r="M764" s="239">
        <v>2884849615</v>
      </c>
      <c r="N764" s="138">
        <v>384549000</v>
      </c>
      <c r="O764" s="138"/>
      <c r="P764" s="139">
        <v>0</v>
      </c>
      <c r="Q764" s="139">
        <v>0</v>
      </c>
      <c r="R764" s="139">
        <v>0</v>
      </c>
      <c r="S764" s="139">
        <v>0</v>
      </c>
      <c r="T764" s="139">
        <v>0</v>
      </c>
      <c r="U764" s="139">
        <v>0</v>
      </c>
      <c r="V764" s="139"/>
      <c r="W764" s="139"/>
      <c r="X764" s="139"/>
      <c r="Y764" s="140">
        <v>0</v>
      </c>
      <c r="Z764" s="140">
        <v>0</v>
      </c>
      <c r="AA764" s="140">
        <v>384548500</v>
      </c>
      <c r="AB764" s="139">
        <v>0</v>
      </c>
      <c r="AC764" s="139">
        <v>0</v>
      </c>
      <c r="AD764" s="139">
        <v>0</v>
      </c>
      <c r="AE764" s="141">
        <v>384548500</v>
      </c>
      <c r="AF764" s="141">
        <v>384548500</v>
      </c>
      <c r="AG764" s="139">
        <v>2964885</v>
      </c>
      <c r="AH764" s="241">
        <v>0.88158023092141657</v>
      </c>
      <c r="AI764" s="241"/>
      <c r="AJ764" s="242">
        <v>40900</v>
      </c>
      <c r="AK764" s="242"/>
      <c r="AL764" s="236" t="s">
        <v>480</v>
      </c>
      <c r="AM764" s="236" t="s">
        <v>481</v>
      </c>
      <c r="AN764" s="243" t="s">
        <v>478</v>
      </c>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c r="CA764" s="73"/>
      <c r="CB764" s="73"/>
      <c r="CC764" s="73"/>
      <c r="CD764" s="73"/>
      <c r="CE764" s="73"/>
      <c r="CF764" s="73"/>
      <c r="CG764" s="73"/>
      <c r="CH764" s="73"/>
      <c r="CI764" s="73"/>
      <c r="CJ764" s="73"/>
      <c r="CK764" s="73"/>
      <c r="CL764" s="73"/>
      <c r="CM764" s="73"/>
      <c r="CN764" s="73"/>
      <c r="CO764" s="73"/>
      <c r="CP764" s="73"/>
      <c r="CQ764" s="73"/>
      <c r="CR764" s="73"/>
      <c r="CS764" s="73"/>
      <c r="CT764" s="73"/>
      <c r="CU764" s="73"/>
      <c r="CV764" s="73"/>
      <c r="CW764" s="73"/>
      <c r="CX764" s="73"/>
      <c r="CY764" s="73"/>
      <c r="CZ764" s="73"/>
      <c r="DA764" s="73"/>
      <c r="DB764" s="73"/>
      <c r="DC764" s="73"/>
      <c r="DD764" s="73"/>
      <c r="DE764" s="73"/>
      <c r="DF764" s="73"/>
      <c r="DG764" s="73"/>
      <c r="DH764" s="73"/>
      <c r="DI764" s="73"/>
      <c r="DJ764" s="73"/>
      <c r="DK764" s="73"/>
      <c r="DL764" s="73"/>
      <c r="DM764" s="73"/>
      <c r="DN764" s="73"/>
      <c r="DO764" s="73"/>
      <c r="DP764" s="73"/>
      <c r="DQ764" s="73"/>
      <c r="DR764" s="73"/>
      <c r="DS764" s="73"/>
      <c r="DT764" s="73"/>
      <c r="DU764" s="73"/>
      <c r="DV764" s="73"/>
      <c r="DW764" s="73"/>
      <c r="DX764" s="73"/>
      <c r="DY764" s="73"/>
      <c r="DZ764" s="73"/>
      <c r="EA764" s="73"/>
      <c r="EB764" s="73"/>
      <c r="EC764" s="73"/>
      <c r="ED764" s="73"/>
      <c r="EE764" s="73"/>
      <c r="EF764" s="73"/>
      <c r="EG764" s="73"/>
      <c r="EH764" s="73"/>
      <c r="EI764" s="73"/>
      <c r="EJ764" s="73"/>
      <c r="EK764" s="73"/>
      <c r="EL764" s="73"/>
      <c r="EM764" s="73"/>
      <c r="EN764" s="73"/>
      <c r="EO764" s="73"/>
      <c r="EP764" s="73"/>
      <c r="EQ764" s="73"/>
      <c r="ER764" s="73"/>
      <c r="ES764" s="73"/>
      <c r="ET764" s="73"/>
      <c r="EU764" s="73"/>
      <c r="EV764" s="73"/>
      <c r="EW764" s="73"/>
      <c r="EX764" s="73"/>
      <c r="EY764" s="73"/>
      <c r="EZ764" s="73"/>
      <c r="FA764" s="73"/>
      <c r="FB764" s="73"/>
      <c r="FC764" s="73"/>
      <c r="FD764" s="73"/>
      <c r="FE764" s="73"/>
      <c r="FF764" s="73"/>
      <c r="FG764" s="73"/>
      <c r="FH764" s="73"/>
      <c r="FI764" s="73"/>
      <c r="FJ764" s="73"/>
      <c r="FK764" s="73"/>
      <c r="FL764" s="73"/>
      <c r="FM764" s="73"/>
      <c r="FN764" s="73"/>
      <c r="FO764" s="73"/>
      <c r="FP764" s="73"/>
      <c r="FQ764" s="73"/>
      <c r="FR764" s="73"/>
      <c r="FS764" s="73"/>
      <c r="FT764" s="73"/>
      <c r="FU764" s="73"/>
      <c r="FV764" s="73"/>
      <c r="FW764" s="73"/>
      <c r="FX764" s="73"/>
      <c r="FY764" s="73"/>
      <c r="FZ764" s="73"/>
      <c r="GA764" s="73"/>
      <c r="GB764" s="73"/>
      <c r="GC764" s="73"/>
      <c r="GD764" s="73"/>
      <c r="GE764" s="73"/>
      <c r="GF764" s="73"/>
      <c r="GG764" s="73"/>
      <c r="GH764" s="73"/>
      <c r="GI764" s="73"/>
      <c r="GJ764" s="73"/>
      <c r="GK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c r="JD764" s="73"/>
      <c r="JE764" s="73"/>
      <c r="JF764" s="73"/>
      <c r="JG764" s="73"/>
      <c r="JH764" s="73"/>
      <c r="JI764" s="73"/>
      <c r="JJ764" s="73"/>
      <c r="JK764" s="73"/>
      <c r="JL764" s="73"/>
      <c r="JM764" s="73"/>
      <c r="JN764" s="73"/>
      <c r="JO764" s="73"/>
      <c r="JP764" s="73"/>
      <c r="JQ764" s="73"/>
      <c r="JR764" s="73"/>
      <c r="JS764" s="73"/>
      <c r="JT764" s="73"/>
      <c r="JU764" s="73"/>
      <c r="JV764" s="73"/>
      <c r="JW764" s="73"/>
      <c r="JX764" s="73"/>
      <c r="JY764" s="73"/>
      <c r="JZ764" s="73"/>
      <c r="KA764" s="73"/>
      <c r="KB764" s="73"/>
      <c r="KC764" s="73"/>
      <c r="KD764" s="73"/>
      <c r="KE764" s="73"/>
      <c r="KF764" s="73"/>
      <c r="KG764" s="73"/>
    </row>
    <row r="765" spans="1:293" s="153" customFormat="1" x14ac:dyDescent="0.25">
      <c r="A765" s="233">
        <v>29</v>
      </c>
      <c r="B765" s="234" t="s">
        <v>1448</v>
      </c>
      <c r="C765" s="234"/>
      <c r="D765" s="235">
        <v>30106465</v>
      </c>
      <c r="E765" s="236" t="s">
        <v>1449</v>
      </c>
      <c r="F765" s="244" t="s">
        <v>2469</v>
      </c>
      <c r="G765" s="238"/>
      <c r="H765" s="238" t="s">
        <v>2966</v>
      </c>
      <c r="I765" s="238"/>
      <c r="J765" s="236" t="s">
        <v>13</v>
      </c>
      <c r="K765" s="236"/>
      <c r="L765" s="239">
        <v>64796000</v>
      </c>
      <c r="M765" s="239">
        <v>0</v>
      </c>
      <c r="N765" s="138">
        <v>63216000</v>
      </c>
      <c r="O765" s="138"/>
      <c r="P765" s="139"/>
      <c r="Q765" s="139"/>
      <c r="R765" s="139"/>
      <c r="S765" s="139"/>
      <c r="T765" s="139"/>
      <c r="U765" s="139"/>
      <c r="V765" s="139"/>
      <c r="W765" s="139"/>
      <c r="X765" s="139"/>
      <c r="Y765" s="140">
        <v>0</v>
      </c>
      <c r="Z765" s="140">
        <v>0</v>
      </c>
      <c r="AA765" s="140">
        <v>63215992</v>
      </c>
      <c r="AB765" s="139">
        <v>0</v>
      </c>
      <c r="AC765" s="139">
        <v>0</v>
      </c>
      <c r="AD765" s="139">
        <v>0</v>
      </c>
      <c r="AE765" s="141">
        <v>63215992</v>
      </c>
      <c r="AF765" s="141">
        <v>63215992</v>
      </c>
      <c r="AG765" s="139">
        <v>1580008</v>
      </c>
      <c r="AH765" s="241"/>
      <c r="AI765" s="241"/>
      <c r="AJ765" s="253">
        <v>41821</v>
      </c>
      <c r="AK765" s="253">
        <v>42369</v>
      </c>
      <c r="AL765" s="236" t="s">
        <v>83</v>
      </c>
      <c r="AM765" s="236" t="s">
        <v>1870</v>
      </c>
      <c r="AN765" s="243" t="s">
        <v>1693</v>
      </c>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c r="CA765" s="73"/>
      <c r="CB765" s="73"/>
      <c r="CC765" s="73"/>
      <c r="CD765" s="73"/>
      <c r="CE765" s="73"/>
      <c r="CF765" s="73"/>
      <c r="CG765" s="73"/>
      <c r="CH765" s="73"/>
      <c r="CI765" s="73"/>
      <c r="CJ765" s="73"/>
      <c r="CK765" s="73"/>
      <c r="CL765" s="73"/>
      <c r="CM765" s="73"/>
      <c r="CN765" s="73"/>
      <c r="CO765" s="73"/>
      <c r="CP765" s="73"/>
      <c r="CQ765" s="73"/>
      <c r="CR765" s="73"/>
      <c r="CS765" s="73"/>
      <c r="CT765" s="73"/>
      <c r="CU765" s="73"/>
      <c r="CV765" s="73"/>
      <c r="CW765" s="73"/>
      <c r="CX765" s="73"/>
      <c r="CY765" s="73"/>
      <c r="CZ765" s="73"/>
      <c r="DA765" s="73"/>
      <c r="DB765" s="73"/>
      <c r="DC765" s="73"/>
      <c r="DD765" s="73"/>
      <c r="DE765" s="73"/>
      <c r="DF765" s="73"/>
      <c r="DG765" s="73"/>
      <c r="DH765" s="73"/>
      <c r="DI765" s="73"/>
      <c r="DJ765" s="73"/>
      <c r="DK765" s="73"/>
      <c r="DL765" s="73"/>
      <c r="DM765" s="73"/>
      <c r="DN765" s="73"/>
      <c r="DO765" s="73"/>
      <c r="DP765" s="73"/>
      <c r="DQ765" s="73"/>
      <c r="DR765" s="73"/>
      <c r="DS765" s="73"/>
      <c r="DT765" s="73"/>
      <c r="DU765" s="73"/>
      <c r="DV765" s="73"/>
      <c r="DW765" s="73"/>
      <c r="DX765" s="73"/>
      <c r="DY765" s="73"/>
      <c r="DZ765" s="73"/>
      <c r="EA765" s="73"/>
      <c r="EB765" s="73"/>
      <c r="EC765" s="73"/>
      <c r="ED765" s="73"/>
      <c r="EE765" s="73"/>
      <c r="EF765" s="73"/>
      <c r="EG765" s="73"/>
      <c r="EH765" s="73"/>
      <c r="EI765" s="73"/>
      <c r="EJ765" s="73"/>
      <c r="EK765" s="73"/>
      <c r="EL765" s="73"/>
      <c r="EM765" s="73"/>
      <c r="EN765" s="73"/>
      <c r="EO765" s="73"/>
      <c r="EP765" s="73"/>
      <c r="EQ765" s="73"/>
      <c r="ER765" s="73"/>
      <c r="ES765" s="73"/>
      <c r="ET765" s="73"/>
      <c r="EU765" s="73"/>
      <c r="EV765" s="73"/>
      <c r="EW765" s="73"/>
      <c r="EX765" s="73"/>
      <c r="EY765" s="73"/>
      <c r="EZ765" s="73"/>
      <c r="FA765" s="73"/>
      <c r="FB765" s="73"/>
      <c r="FC765" s="73"/>
      <c r="FD765" s="73"/>
      <c r="FE765" s="73"/>
      <c r="FF765" s="73"/>
      <c r="FG765" s="73"/>
      <c r="FH765" s="73"/>
      <c r="FI765" s="73"/>
      <c r="FJ765" s="73"/>
      <c r="FK765" s="73"/>
      <c r="FL765" s="73"/>
      <c r="FM765" s="73"/>
      <c r="FN765" s="73"/>
      <c r="FO765" s="73"/>
      <c r="FP765" s="73"/>
      <c r="FQ765" s="73"/>
      <c r="FR765" s="73"/>
      <c r="FS765" s="73"/>
      <c r="FT765" s="73"/>
      <c r="FU765" s="73"/>
      <c r="FV765" s="73"/>
      <c r="FW765" s="73"/>
      <c r="FX765" s="73"/>
      <c r="FY765" s="73"/>
      <c r="FZ765" s="73"/>
      <c r="GA765" s="73"/>
      <c r="GB765" s="73"/>
      <c r="GC765" s="73"/>
      <c r="GD765" s="73"/>
      <c r="GE765" s="73"/>
      <c r="GF765" s="73"/>
      <c r="GG765" s="73"/>
      <c r="GH765" s="73"/>
      <c r="GI765" s="73"/>
      <c r="GJ765" s="73"/>
      <c r="GK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c r="JD765" s="73"/>
      <c r="JE765" s="73"/>
      <c r="JF765" s="73"/>
      <c r="JG765" s="73"/>
      <c r="JH765" s="73"/>
      <c r="JI765" s="73"/>
      <c r="JJ765" s="73"/>
      <c r="JK765" s="73"/>
      <c r="JL765" s="73"/>
      <c r="JM765" s="73"/>
      <c r="JN765" s="73"/>
      <c r="JO765" s="73"/>
      <c r="JP765" s="73"/>
      <c r="JQ765" s="73"/>
      <c r="JR765" s="73"/>
      <c r="JS765" s="73"/>
      <c r="JT765" s="73"/>
      <c r="JU765" s="73"/>
      <c r="JV765" s="73"/>
      <c r="JW765" s="73"/>
      <c r="JX765" s="73"/>
      <c r="JY765" s="73"/>
      <c r="JZ765" s="73"/>
      <c r="KA765" s="73"/>
      <c r="KB765" s="73"/>
      <c r="KC765" s="73"/>
      <c r="KD765" s="73"/>
      <c r="KE765" s="73"/>
      <c r="KF765" s="73"/>
      <c r="KG765" s="73"/>
    </row>
    <row r="766" spans="1:293" s="153" customFormat="1" x14ac:dyDescent="0.25">
      <c r="A766" s="233">
        <v>33</v>
      </c>
      <c r="B766" s="234" t="s">
        <v>1266</v>
      </c>
      <c r="C766" s="234" t="s">
        <v>1268</v>
      </c>
      <c r="D766" s="235">
        <v>30106487</v>
      </c>
      <c r="E766" s="236" t="s">
        <v>720</v>
      </c>
      <c r="F766" s="244" t="s">
        <v>2469</v>
      </c>
      <c r="G766" s="238" t="s">
        <v>16</v>
      </c>
      <c r="H766" s="238" t="s">
        <v>133</v>
      </c>
      <c r="I766" s="238" t="s">
        <v>12</v>
      </c>
      <c r="J766" s="236" t="s">
        <v>69</v>
      </c>
      <c r="K766" s="236"/>
      <c r="L766" s="239">
        <v>37781000</v>
      </c>
      <c r="M766" s="239">
        <v>34687503</v>
      </c>
      <c r="N766" s="138">
        <v>3093000</v>
      </c>
      <c r="O766" s="138"/>
      <c r="P766" s="139">
        <v>0</v>
      </c>
      <c r="Q766" s="139">
        <v>3092096</v>
      </c>
      <c r="R766" s="139">
        <v>0</v>
      </c>
      <c r="S766" s="139">
        <v>0</v>
      </c>
      <c r="T766" s="139">
        <v>0</v>
      </c>
      <c r="U766" s="139">
        <v>0</v>
      </c>
      <c r="V766" s="139"/>
      <c r="W766" s="139"/>
      <c r="X766" s="139"/>
      <c r="Y766" s="140">
        <v>0</v>
      </c>
      <c r="Z766" s="140">
        <v>0</v>
      </c>
      <c r="AA766" s="140">
        <v>0</v>
      </c>
      <c r="AB766" s="139">
        <v>3092096</v>
      </c>
      <c r="AC766" s="139">
        <v>0</v>
      </c>
      <c r="AD766" s="139">
        <v>0</v>
      </c>
      <c r="AE766" s="141">
        <v>0</v>
      </c>
      <c r="AF766" s="141">
        <v>3092096</v>
      </c>
      <c r="AG766" s="139">
        <v>1401</v>
      </c>
      <c r="AH766" s="241">
        <v>0.99996291786877001</v>
      </c>
      <c r="AI766" s="241" t="s">
        <v>1421</v>
      </c>
      <c r="AJ766" s="242">
        <v>40599</v>
      </c>
      <c r="AK766" s="242">
        <v>42004</v>
      </c>
      <c r="AL766" s="236" t="s">
        <v>1724</v>
      </c>
      <c r="AM766" s="236" t="s">
        <v>721</v>
      </c>
      <c r="AN766" s="243" t="s">
        <v>716</v>
      </c>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c r="CA766" s="73"/>
      <c r="CB766" s="73"/>
      <c r="CC766" s="73"/>
      <c r="CD766" s="73"/>
      <c r="CE766" s="73"/>
      <c r="CF766" s="73"/>
      <c r="CG766" s="73"/>
      <c r="CH766" s="73"/>
      <c r="CI766" s="73"/>
      <c r="CJ766" s="73"/>
      <c r="CK766" s="73"/>
      <c r="CL766" s="73"/>
      <c r="CM766" s="73"/>
      <c r="CN766" s="73"/>
      <c r="CO766" s="73"/>
      <c r="CP766" s="73"/>
      <c r="CQ766" s="73"/>
      <c r="CR766" s="73"/>
      <c r="CS766" s="73"/>
      <c r="CT766" s="73"/>
      <c r="CU766" s="73"/>
      <c r="CV766" s="73"/>
      <c r="CW766" s="73"/>
      <c r="CX766" s="73"/>
      <c r="CY766" s="73"/>
      <c r="CZ766" s="73"/>
      <c r="DA766" s="73"/>
      <c r="DB766" s="73"/>
      <c r="DC766" s="73"/>
      <c r="DD766" s="73"/>
      <c r="DE766" s="73"/>
      <c r="DF766" s="73"/>
      <c r="DG766" s="73"/>
      <c r="DH766" s="73"/>
      <c r="DI766" s="73"/>
      <c r="DJ766" s="73"/>
      <c r="DK766" s="73"/>
      <c r="DL766" s="73"/>
      <c r="DM766" s="73"/>
      <c r="DN766" s="73"/>
      <c r="DO766" s="73"/>
      <c r="DP766" s="73"/>
      <c r="DQ766" s="73"/>
      <c r="DR766" s="73"/>
      <c r="DS766" s="73"/>
      <c r="DT766" s="73"/>
      <c r="DU766" s="73"/>
      <c r="DV766" s="73"/>
      <c r="DW766" s="73"/>
      <c r="DX766" s="73"/>
      <c r="DY766" s="73"/>
      <c r="DZ766" s="73"/>
      <c r="EA766" s="73"/>
      <c r="EB766" s="73"/>
      <c r="EC766" s="73"/>
      <c r="ED766" s="73"/>
      <c r="EE766" s="73"/>
      <c r="EF766" s="73"/>
      <c r="EG766" s="73"/>
      <c r="EH766" s="73"/>
      <c r="EI766" s="73"/>
      <c r="EJ766" s="73"/>
      <c r="EK766" s="73"/>
      <c r="EL766" s="73"/>
      <c r="EM766" s="73"/>
      <c r="EN766" s="73"/>
      <c r="EO766" s="73"/>
      <c r="EP766" s="73"/>
      <c r="EQ766" s="73"/>
      <c r="ER766" s="73"/>
      <c r="ES766" s="73"/>
      <c r="ET766" s="73"/>
      <c r="EU766" s="73"/>
      <c r="EV766" s="73"/>
      <c r="EW766" s="73"/>
      <c r="EX766" s="73"/>
      <c r="EY766" s="73"/>
      <c r="EZ766" s="73"/>
      <c r="FA766" s="73"/>
      <c r="FB766" s="73"/>
      <c r="FC766" s="73"/>
      <c r="FD766" s="73"/>
      <c r="FE766" s="73"/>
      <c r="FF766" s="73"/>
      <c r="FG766" s="73"/>
      <c r="FH766" s="73"/>
      <c r="FI766" s="73"/>
      <c r="FJ766" s="73"/>
      <c r="FK766" s="73"/>
      <c r="FL766" s="73"/>
      <c r="FM766" s="73"/>
      <c r="FN766" s="73"/>
      <c r="FO766" s="73"/>
      <c r="FP766" s="73"/>
      <c r="FQ766" s="73"/>
      <c r="FR766" s="73"/>
      <c r="FS766" s="73"/>
      <c r="FT766" s="73"/>
      <c r="FU766" s="73"/>
      <c r="FV766" s="73"/>
      <c r="FW766" s="73"/>
      <c r="FX766" s="73"/>
      <c r="FY766" s="73"/>
      <c r="FZ766" s="73"/>
      <c r="GA766" s="73"/>
      <c r="GB766" s="73"/>
      <c r="GC766" s="73"/>
      <c r="GD766" s="73"/>
      <c r="GE766" s="73"/>
      <c r="GF766" s="73"/>
      <c r="GG766" s="73"/>
      <c r="GH766" s="73"/>
      <c r="GI766" s="73"/>
      <c r="GJ766" s="73"/>
      <c r="GK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c r="JD766" s="73"/>
      <c r="JE766" s="73"/>
      <c r="JF766" s="73"/>
      <c r="JG766" s="73"/>
      <c r="JH766" s="73"/>
      <c r="JI766" s="73"/>
      <c r="JJ766" s="73"/>
      <c r="JK766" s="73"/>
      <c r="JL766" s="73"/>
      <c r="JM766" s="73"/>
      <c r="JN766" s="73"/>
      <c r="JO766" s="73"/>
      <c r="JP766" s="73"/>
      <c r="JQ766" s="73"/>
      <c r="JR766" s="73"/>
      <c r="JS766" s="73"/>
      <c r="JT766" s="73"/>
      <c r="JU766" s="73"/>
      <c r="JV766" s="73"/>
      <c r="JW766" s="73"/>
      <c r="JX766" s="73"/>
      <c r="JY766" s="73"/>
      <c r="JZ766" s="73"/>
      <c r="KA766" s="73"/>
      <c r="KB766" s="73"/>
      <c r="KC766" s="73"/>
      <c r="KD766" s="73"/>
      <c r="KE766" s="73"/>
      <c r="KF766" s="73"/>
      <c r="KG766" s="73"/>
    </row>
    <row r="767" spans="1:293" s="153" customFormat="1" x14ac:dyDescent="0.25">
      <c r="A767" s="233">
        <v>29</v>
      </c>
      <c r="B767" s="234"/>
      <c r="C767" s="234"/>
      <c r="D767" s="235">
        <v>30106991</v>
      </c>
      <c r="E767" s="236" t="s">
        <v>519</v>
      </c>
      <c r="F767" s="244" t="s">
        <v>2469</v>
      </c>
      <c r="G767" s="238" t="s">
        <v>16</v>
      </c>
      <c r="H767" s="238" t="s">
        <v>1573</v>
      </c>
      <c r="I767" s="238" t="s">
        <v>108</v>
      </c>
      <c r="J767" s="236" t="s">
        <v>13</v>
      </c>
      <c r="K767" s="236"/>
      <c r="L767" s="239">
        <v>946092000</v>
      </c>
      <c r="M767" s="239">
        <v>733018443</v>
      </c>
      <c r="N767" s="138">
        <v>1000</v>
      </c>
      <c r="O767" s="138"/>
      <c r="P767" s="139">
        <v>0</v>
      </c>
      <c r="Q767" s="139">
        <v>0</v>
      </c>
      <c r="R767" s="139">
        <v>0</v>
      </c>
      <c r="S767" s="139">
        <v>0</v>
      </c>
      <c r="T767" s="139">
        <v>0</v>
      </c>
      <c r="U767" s="139">
        <v>0</v>
      </c>
      <c r="V767" s="139"/>
      <c r="W767" s="139"/>
      <c r="X767" s="139"/>
      <c r="Y767" s="140">
        <v>0</v>
      </c>
      <c r="Z767" s="140">
        <v>0</v>
      </c>
      <c r="AA767" s="140">
        <v>0</v>
      </c>
      <c r="AB767" s="139">
        <v>0</v>
      </c>
      <c r="AC767" s="139">
        <v>0</v>
      </c>
      <c r="AD767" s="139">
        <v>0</v>
      </c>
      <c r="AE767" s="141">
        <v>0</v>
      </c>
      <c r="AF767" s="141">
        <v>0</v>
      </c>
      <c r="AG767" s="139">
        <v>213073557</v>
      </c>
      <c r="AH767" s="241">
        <v>0.86226133565517415</v>
      </c>
      <c r="AI767" s="241"/>
      <c r="AJ767" s="242">
        <v>40907</v>
      </c>
      <c r="AK767" s="242"/>
      <c r="AL767" s="236" t="s">
        <v>520</v>
      </c>
      <c r="AM767" s="236" t="s">
        <v>521</v>
      </c>
      <c r="AN767" s="243" t="s">
        <v>478</v>
      </c>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c r="CA767" s="73"/>
      <c r="CB767" s="73"/>
      <c r="CC767" s="73"/>
      <c r="CD767" s="73"/>
      <c r="CE767" s="73"/>
      <c r="CF767" s="73"/>
      <c r="CG767" s="73"/>
      <c r="CH767" s="73"/>
      <c r="CI767" s="73"/>
      <c r="CJ767" s="73"/>
      <c r="CK767" s="73"/>
      <c r="CL767" s="73"/>
      <c r="CM767" s="73"/>
      <c r="CN767" s="73"/>
      <c r="CO767" s="73"/>
      <c r="CP767" s="73"/>
      <c r="CQ767" s="73"/>
      <c r="CR767" s="73"/>
      <c r="CS767" s="73"/>
      <c r="CT767" s="73"/>
      <c r="CU767" s="73"/>
      <c r="CV767" s="73"/>
      <c r="CW767" s="73"/>
      <c r="CX767" s="73"/>
      <c r="CY767" s="73"/>
      <c r="CZ767" s="73"/>
      <c r="DA767" s="73"/>
      <c r="DB767" s="73"/>
      <c r="DC767" s="73"/>
      <c r="DD767" s="73"/>
      <c r="DE767" s="73"/>
      <c r="DF767" s="73"/>
      <c r="DG767" s="73"/>
      <c r="DH767" s="73"/>
      <c r="DI767" s="73"/>
      <c r="DJ767" s="73"/>
      <c r="DK767" s="73"/>
      <c r="DL767" s="73"/>
      <c r="DM767" s="73"/>
      <c r="DN767" s="73"/>
      <c r="DO767" s="73"/>
      <c r="DP767" s="73"/>
      <c r="DQ767" s="73"/>
      <c r="DR767" s="73"/>
      <c r="DS767" s="73"/>
      <c r="DT767" s="73"/>
      <c r="DU767" s="73"/>
      <c r="DV767" s="73"/>
      <c r="DW767" s="73"/>
      <c r="DX767" s="73"/>
      <c r="DY767" s="73"/>
      <c r="DZ767" s="73"/>
      <c r="EA767" s="73"/>
      <c r="EB767" s="73"/>
      <c r="EC767" s="73"/>
      <c r="ED767" s="73"/>
      <c r="EE767" s="73"/>
      <c r="EF767" s="73"/>
      <c r="EG767" s="73"/>
      <c r="EH767" s="73"/>
      <c r="EI767" s="73"/>
      <c r="EJ767" s="73"/>
      <c r="EK767" s="73"/>
      <c r="EL767" s="73"/>
      <c r="EM767" s="73"/>
      <c r="EN767" s="73"/>
      <c r="EO767" s="73"/>
      <c r="EP767" s="73"/>
      <c r="EQ767" s="73"/>
      <c r="ER767" s="73"/>
      <c r="ES767" s="73"/>
      <c r="ET767" s="73"/>
      <c r="EU767" s="73"/>
      <c r="EV767" s="73"/>
      <c r="EW767" s="73"/>
      <c r="EX767" s="73"/>
      <c r="EY767" s="73"/>
      <c r="EZ767" s="73"/>
      <c r="FA767" s="73"/>
      <c r="FB767" s="73"/>
      <c r="FC767" s="73"/>
      <c r="FD767" s="73"/>
      <c r="FE767" s="73"/>
      <c r="FF767" s="73"/>
      <c r="FG767" s="73"/>
      <c r="FH767" s="73"/>
      <c r="FI767" s="73"/>
      <c r="FJ767" s="73"/>
      <c r="FK767" s="73"/>
      <c r="FL767" s="73"/>
      <c r="FM767" s="73"/>
      <c r="FN767" s="73"/>
      <c r="FO767" s="73"/>
      <c r="FP767" s="73"/>
      <c r="FQ767" s="73"/>
      <c r="FR767" s="73"/>
      <c r="FS767" s="73"/>
      <c r="FT767" s="73"/>
      <c r="FU767" s="73"/>
      <c r="FV767" s="73"/>
      <c r="FW767" s="73"/>
      <c r="FX767" s="73"/>
      <c r="FY767" s="73"/>
      <c r="FZ767" s="73"/>
      <c r="GA767" s="73"/>
      <c r="GB767" s="73"/>
      <c r="GC767" s="73"/>
      <c r="GD767" s="73"/>
      <c r="GE767" s="73"/>
      <c r="GF767" s="73"/>
      <c r="GG767" s="73"/>
      <c r="GH767" s="73"/>
      <c r="GI767" s="73"/>
      <c r="GJ767" s="73"/>
      <c r="GK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c r="JD767" s="73"/>
      <c r="JE767" s="73"/>
      <c r="JF767" s="73"/>
      <c r="JG767" s="73"/>
      <c r="JH767" s="73"/>
      <c r="JI767" s="73"/>
      <c r="JJ767" s="73"/>
      <c r="JK767" s="73"/>
      <c r="JL767" s="73"/>
      <c r="JM767" s="73"/>
      <c r="JN767" s="73"/>
      <c r="JO767" s="73"/>
      <c r="JP767" s="73"/>
      <c r="JQ767" s="73"/>
      <c r="JR767" s="73"/>
      <c r="JS767" s="73"/>
      <c r="JT767" s="73"/>
      <c r="JU767" s="73"/>
      <c r="JV767" s="73"/>
      <c r="JW767" s="73"/>
      <c r="JX767" s="73"/>
      <c r="JY767" s="73"/>
      <c r="JZ767" s="73"/>
      <c r="KA767" s="73"/>
      <c r="KB767" s="73"/>
      <c r="KC767" s="73"/>
      <c r="KD767" s="73"/>
      <c r="KE767" s="73"/>
      <c r="KF767" s="73"/>
      <c r="KG767" s="73"/>
    </row>
    <row r="768" spans="1:293" s="153" customFormat="1" x14ac:dyDescent="0.25">
      <c r="A768" s="233">
        <v>31</v>
      </c>
      <c r="B768" s="234" t="s">
        <v>1245</v>
      </c>
      <c r="C768" s="234"/>
      <c r="D768" s="235">
        <v>30107115</v>
      </c>
      <c r="E768" s="236" t="s">
        <v>113</v>
      </c>
      <c r="F768" s="244" t="s">
        <v>2469</v>
      </c>
      <c r="G768" s="238" t="s">
        <v>16</v>
      </c>
      <c r="H768" s="238" t="s">
        <v>79</v>
      </c>
      <c r="I768" s="238" t="s">
        <v>12</v>
      </c>
      <c r="J768" s="236" t="s">
        <v>45</v>
      </c>
      <c r="K768" s="236"/>
      <c r="L768" s="239">
        <v>225811000</v>
      </c>
      <c r="M768" s="239">
        <v>111305336</v>
      </c>
      <c r="N768" s="138">
        <v>44374000</v>
      </c>
      <c r="O768" s="138"/>
      <c r="P768" s="139">
        <v>0</v>
      </c>
      <c r="Q768" s="139">
        <v>0</v>
      </c>
      <c r="R768" s="139">
        <v>37991368</v>
      </c>
      <c r="S768" s="139">
        <v>0</v>
      </c>
      <c r="T768" s="139">
        <v>1682662</v>
      </c>
      <c r="U768" s="139">
        <v>0</v>
      </c>
      <c r="V768" s="139">
        <v>314594</v>
      </c>
      <c r="W768" s="139">
        <v>0</v>
      </c>
      <c r="X768" s="139">
        <v>0</v>
      </c>
      <c r="Y768" s="140">
        <v>0</v>
      </c>
      <c r="Z768" s="140">
        <v>0</v>
      </c>
      <c r="AA768" s="140">
        <v>4382606</v>
      </c>
      <c r="AB768" s="139">
        <v>37991368</v>
      </c>
      <c r="AC768" s="139">
        <v>1682662</v>
      </c>
      <c r="AD768" s="139">
        <v>314594</v>
      </c>
      <c r="AE768" s="141">
        <v>4382606</v>
      </c>
      <c r="AF768" s="141">
        <v>44371230</v>
      </c>
      <c r="AG768" s="139">
        <v>70134434</v>
      </c>
      <c r="AH768" s="241">
        <v>0.66860943886701707</v>
      </c>
      <c r="AI768" s="241" t="s">
        <v>1423</v>
      </c>
      <c r="AJ768" s="242">
        <v>41122</v>
      </c>
      <c r="AK768" s="242">
        <v>42369</v>
      </c>
      <c r="AL768" s="236" t="s">
        <v>114</v>
      </c>
      <c r="AM768" s="236" t="s">
        <v>115</v>
      </c>
      <c r="AN768" s="243" t="s">
        <v>116</v>
      </c>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c r="CA768" s="73"/>
      <c r="CB768" s="73"/>
      <c r="CC768" s="73"/>
      <c r="CD768" s="73"/>
      <c r="CE768" s="73"/>
      <c r="CF768" s="73"/>
      <c r="CG768" s="73"/>
      <c r="CH768" s="73"/>
      <c r="CI768" s="73"/>
      <c r="CJ768" s="73"/>
      <c r="CK768" s="73"/>
      <c r="CL768" s="73"/>
      <c r="CM768" s="73"/>
      <c r="CN768" s="73"/>
      <c r="CO768" s="73"/>
      <c r="CP768" s="73"/>
      <c r="CQ768" s="73"/>
      <c r="CR768" s="73"/>
      <c r="CS768" s="73"/>
      <c r="CT768" s="73"/>
      <c r="CU768" s="73"/>
      <c r="CV768" s="73"/>
      <c r="CW768" s="73"/>
      <c r="CX768" s="73"/>
      <c r="CY768" s="73"/>
      <c r="CZ768" s="73"/>
      <c r="DA768" s="73"/>
      <c r="DB768" s="73"/>
      <c r="DC768" s="73"/>
      <c r="DD768" s="73"/>
      <c r="DE768" s="73"/>
      <c r="DF768" s="73"/>
      <c r="DG768" s="73"/>
      <c r="DH768" s="73"/>
      <c r="DI768" s="73"/>
      <c r="DJ768" s="73"/>
      <c r="DK768" s="73"/>
      <c r="DL768" s="73"/>
      <c r="DM768" s="73"/>
      <c r="DN768" s="73"/>
      <c r="DO768" s="73"/>
      <c r="DP768" s="73"/>
      <c r="DQ768" s="73"/>
      <c r="DR768" s="73"/>
      <c r="DS768" s="73"/>
      <c r="DT768" s="73"/>
      <c r="DU768" s="73"/>
      <c r="DV768" s="73"/>
      <c r="DW768" s="73"/>
      <c r="DX768" s="73"/>
      <c r="DY768" s="73"/>
      <c r="DZ768" s="73"/>
      <c r="EA768" s="73"/>
      <c r="EB768" s="73"/>
      <c r="EC768" s="73"/>
      <c r="ED768" s="73"/>
      <c r="EE768" s="73"/>
      <c r="EF768" s="73"/>
      <c r="EG768" s="73"/>
      <c r="EH768" s="73"/>
      <c r="EI768" s="73"/>
      <c r="EJ768" s="73"/>
      <c r="EK768" s="73"/>
      <c r="EL768" s="73"/>
      <c r="EM768" s="73"/>
      <c r="EN768" s="73"/>
      <c r="EO768" s="73"/>
      <c r="EP768" s="73"/>
      <c r="EQ768" s="73"/>
      <c r="ER768" s="73"/>
      <c r="ES768" s="73"/>
      <c r="ET768" s="73"/>
      <c r="EU768" s="73"/>
      <c r="EV768" s="73"/>
      <c r="EW768" s="73"/>
      <c r="EX768" s="73"/>
      <c r="EY768" s="73"/>
      <c r="EZ768" s="73"/>
      <c r="FA768" s="73"/>
      <c r="FB768" s="73"/>
      <c r="FC768" s="73"/>
      <c r="FD768" s="73"/>
      <c r="FE768" s="73"/>
      <c r="FF768" s="73"/>
      <c r="FG768" s="73"/>
      <c r="FH768" s="73"/>
      <c r="FI768" s="73"/>
      <c r="FJ768" s="73"/>
      <c r="FK768" s="73"/>
      <c r="FL768" s="73"/>
      <c r="FM768" s="73"/>
      <c r="FN768" s="73"/>
      <c r="FO768" s="73"/>
      <c r="FP768" s="73"/>
      <c r="FQ768" s="73"/>
      <c r="FR768" s="73"/>
      <c r="FS768" s="73"/>
      <c r="FT768" s="73"/>
      <c r="FU768" s="73"/>
      <c r="FV768" s="73"/>
      <c r="FW768" s="73"/>
      <c r="FX768" s="73"/>
      <c r="FY768" s="73"/>
      <c r="FZ768" s="73"/>
      <c r="GA768" s="73"/>
      <c r="GB768" s="73"/>
      <c r="GC768" s="73"/>
      <c r="GD768" s="73"/>
      <c r="GE768" s="73"/>
      <c r="GF768" s="73"/>
      <c r="GG768" s="73"/>
      <c r="GH768" s="73"/>
      <c r="GI768" s="73"/>
      <c r="GJ768" s="73"/>
      <c r="GK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c r="JD768" s="73"/>
      <c r="JE768" s="73"/>
      <c r="JF768" s="73"/>
      <c r="JG768" s="73"/>
      <c r="JH768" s="73"/>
      <c r="JI768" s="73"/>
      <c r="JJ768" s="73"/>
      <c r="JK768" s="73"/>
      <c r="JL768" s="73"/>
      <c r="JM768" s="73"/>
      <c r="JN768" s="73"/>
      <c r="JO768" s="73"/>
      <c r="JP768" s="73"/>
      <c r="JQ768" s="73"/>
      <c r="JR768" s="73"/>
      <c r="JS768" s="73"/>
      <c r="JT768" s="73"/>
      <c r="JU768" s="73"/>
      <c r="JV768" s="73"/>
      <c r="JW768" s="73"/>
      <c r="JX768" s="73"/>
      <c r="JY768" s="73"/>
      <c r="JZ768" s="73"/>
      <c r="KA768" s="73"/>
      <c r="KB768" s="73"/>
      <c r="KC768" s="73"/>
      <c r="KD768" s="73"/>
      <c r="KE768" s="73"/>
      <c r="KF768" s="73"/>
      <c r="KG768" s="73"/>
    </row>
    <row r="769" spans="1:293" s="153" customFormat="1" x14ac:dyDescent="0.25">
      <c r="A769" s="233">
        <v>33</v>
      </c>
      <c r="B769" s="234" t="s">
        <v>1266</v>
      </c>
      <c r="C769" s="234" t="s">
        <v>1268</v>
      </c>
      <c r="D769" s="235">
        <v>30107234</v>
      </c>
      <c r="E769" s="236" t="s">
        <v>649</v>
      </c>
      <c r="F769" s="244" t="s">
        <v>2469</v>
      </c>
      <c r="G769" s="238" t="s">
        <v>16</v>
      </c>
      <c r="H769" s="238" t="s">
        <v>183</v>
      </c>
      <c r="I769" s="238" t="s">
        <v>12</v>
      </c>
      <c r="J769" s="236" t="s">
        <v>69</v>
      </c>
      <c r="K769" s="236"/>
      <c r="L769" s="239">
        <v>47850000</v>
      </c>
      <c r="M769" s="239">
        <v>11504468</v>
      </c>
      <c r="N769" s="138">
        <v>34573000</v>
      </c>
      <c r="O769" s="138"/>
      <c r="P769" s="139">
        <v>0</v>
      </c>
      <c r="Q769" s="139">
        <v>0</v>
      </c>
      <c r="R769" s="139">
        <v>0</v>
      </c>
      <c r="S769" s="139">
        <v>0</v>
      </c>
      <c r="T769" s="139">
        <v>0</v>
      </c>
      <c r="U769" s="139">
        <v>0</v>
      </c>
      <c r="V769" s="139">
        <v>0</v>
      </c>
      <c r="W769" s="139">
        <v>34572808</v>
      </c>
      <c r="X769" s="139">
        <v>0</v>
      </c>
      <c r="Y769" s="140">
        <v>0</v>
      </c>
      <c r="Z769" s="140">
        <v>0</v>
      </c>
      <c r="AA769" s="140">
        <v>0</v>
      </c>
      <c r="AB769" s="139">
        <v>0</v>
      </c>
      <c r="AC769" s="139">
        <v>0</v>
      </c>
      <c r="AD769" s="139">
        <v>34572808</v>
      </c>
      <c r="AE769" s="141">
        <v>0</v>
      </c>
      <c r="AF769" s="141">
        <v>34572808</v>
      </c>
      <c r="AG769" s="139">
        <v>1772724</v>
      </c>
      <c r="AH769" s="241">
        <v>0.24042775339602926</v>
      </c>
      <c r="AI769" s="241"/>
      <c r="AJ769" s="242">
        <v>41256</v>
      </c>
      <c r="AK769" s="242"/>
      <c r="AL769" s="236" t="s">
        <v>1713</v>
      </c>
      <c r="AM769" s="236" t="s">
        <v>650</v>
      </c>
      <c r="AN769" s="243" t="s">
        <v>638</v>
      </c>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c r="CA769" s="73"/>
      <c r="CB769" s="73"/>
      <c r="CC769" s="73"/>
      <c r="CD769" s="73"/>
      <c r="CE769" s="73"/>
      <c r="CF769" s="73"/>
      <c r="CG769" s="73"/>
      <c r="CH769" s="73"/>
      <c r="CI769" s="73"/>
      <c r="CJ769" s="73"/>
      <c r="CK769" s="73"/>
      <c r="CL769" s="73"/>
      <c r="CM769" s="73"/>
      <c r="CN769" s="73"/>
      <c r="CO769" s="73"/>
      <c r="CP769" s="73"/>
      <c r="CQ769" s="73"/>
      <c r="CR769" s="73"/>
      <c r="CS769" s="73"/>
      <c r="CT769" s="73"/>
      <c r="CU769" s="73"/>
      <c r="CV769" s="73"/>
      <c r="CW769" s="73"/>
      <c r="CX769" s="73"/>
      <c r="CY769" s="73"/>
      <c r="CZ769" s="73"/>
      <c r="DA769" s="73"/>
      <c r="DB769" s="73"/>
      <c r="DC769" s="73"/>
      <c r="DD769" s="73"/>
      <c r="DE769" s="73"/>
      <c r="DF769" s="73"/>
      <c r="DG769" s="73"/>
      <c r="DH769" s="73"/>
      <c r="DI769" s="73"/>
      <c r="DJ769" s="73"/>
      <c r="DK769" s="73"/>
      <c r="DL769" s="73"/>
      <c r="DM769" s="73"/>
      <c r="DN769" s="73"/>
      <c r="DO769" s="73"/>
      <c r="DP769" s="73"/>
      <c r="DQ769" s="73"/>
      <c r="DR769" s="73"/>
      <c r="DS769" s="73"/>
      <c r="DT769" s="73"/>
      <c r="DU769" s="73"/>
      <c r="DV769" s="73"/>
      <c r="DW769" s="73"/>
      <c r="DX769" s="73"/>
      <c r="DY769" s="73"/>
      <c r="DZ769" s="73"/>
      <c r="EA769" s="73"/>
      <c r="EB769" s="73"/>
      <c r="EC769" s="73"/>
      <c r="ED769" s="73"/>
      <c r="EE769" s="73"/>
      <c r="EF769" s="73"/>
      <c r="EG769" s="73"/>
      <c r="EH769" s="73"/>
      <c r="EI769" s="73"/>
      <c r="EJ769" s="73"/>
      <c r="EK769" s="73"/>
      <c r="EL769" s="73"/>
      <c r="EM769" s="73"/>
      <c r="EN769" s="73"/>
      <c r="EO769" s="73"/>
      <c r="EP769" s="73"/>
      <c r="EQ769" s="73"/>
      <c r="ER769" s="73"/>
      <c r="ES769" s="73"/>
      <c r="ET769" s="73"/>
      <c r="EU769" s="73"/>
      <c r="EV769" s="73"/>
      <c r="EW769" s="73"/>
      <c r="EX769" s="73"/>
      <c r="EY769" s="73"/>
      <c r="EZ769" s="73"/>
      <c r="FA769" s="73"/>
      <c r="FB769" s="73"/>
      <c r="FC769" s="73"/>
      <c r="FD769" s="73"/>
      <c r="FE769" s="73"/>
      <c r="FF769" s="73"/>
      <c r="FG769" s="73"/>
      <c r="FH769" s="73"/>
      <c r="FI769" s="73"/>
      <c r="FJ769" s="73"/>
      <c r="FK769" s="73"/>
      <c r="FL769" s="73"/>
      <c r="FM769" s="73"/>
      <c r="FN769" s="73"/>
      <c r="FO769" s="73"/>
      <c r="FP769" s="73"/>
      <c r="FQ769" s="73"/>
      <c r="FR769" s="73"/>
      <c r="FS769" s="73"/>
      <c r="FT769" s="73"/>
      <c r="FU769" s="73"/>
      <c r="FV769" s="73"/>
      <c r="FW769" s="73"/>
      <c r="FX769" s="73"/>
      <c r="FY769" s="73"/>
      <c r="FZ769" s="73"/>
      <c r="GA769" s="73"/>
      <c r="GB769" s="73"/>
      <c r="GC769" s="73"/>
      <c r="GD769" s="73"/>
      <c r="GE769" s="73"/>
      <c r="GF769" s="73"/>
      <c r="GG769" s="73"/>
      <c r="GH769" s="73"/>
      <c r="GI769" s="73"/>
      <c r="GJ769" s="73"/>
      <c r="GK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c r="JD769" s="73"/>
      <c r="JE769" s="73"/>
      <c r="JF769" s="73"/>
      <c r="JG769" s="73"/>
      <c r="JH769" s="73"/>
      <c r="JI769" s="73"/>
      <c r="JJ769" s="73"/>
      <c r="JK769" s="73"/>
      <c r="JL769" s="73"/>
      <c r="JM769" s="73"/>
      <c r="JN769" s="73"/>
      <c r="JO769" s="73"/>
      <c r="JP769" s="73"/>
      <c r="JQ769" s="73"/>
      <c r="JR769" s="73"/>
      <c r="JS769" s="73"/>
      <c r="JT769" s="73"/>
      <c r="JU769" s="73"/>
      <c r="JV769" s="73"/>
      <c r="JW769" s="73"/>
      <c r="JX769" s="73"/>
      <c r="JY769" s="73"/>
      <c r="JZ769" s="73"/>
      <c r="KA769" s="73"/>
      <c r="KB769" s="73"/>
      <c r="KC769" s="73"/>
      <c r="KD769" s="73"/>
      <c r="KE769" s="73"/>
      <c r="KF769" s="73"/>
      <c r="KG769" s="73"/>
    </row>
    <row r="770" spans="1:293" s="153" customFormat="1" x14ac:dyDescent="0.25">
      <c r="A770" s="233">
        <v>33</v>
      </c>
      <c r="B770" s="234" t="s">
        <v>1266</v>
      </c>
      <c r="C770" s="234" t="s">
        <v>1268</v>
      </c>
      <c r="D770" s="235">
        <v>30107328</v>
      </c>
      <c r="E770" s="236" t="s">
        <v>741</v>
      </c>
      <c r="F770" s="244" t="s">
        <v>2469</v>
      </c>
      <c r="G770" s="238" t="s">
        <v>16</v>
      </c>
      <c r="H770" s="238" t="s">
        <v>726</v>
      </c>
      <c r="I770" s="238" t="s">
        <v>12</v>
      </c>
      <c r="J770" s="236" t="s">
        <v>69</v>
      </c>
      <c r="K770" s="236"/>
      <c r="L770" s="239">
        <v>22000000</v>
      </c>
      <c r="M770" s="239">
        <v>18815331</v>
      </c>
      <c r="N770" s="138">
        <v>1000</v>
      </c>
      <c r="O770" s="138"/>
      <c r="P770" s="139">
        <v>0</v>
      </c>
      <c r="Q770" s="139">
        <v>0</v>
      </c>
      <c r="R770" s="139">
        <v>0</v>
      </c>
      <c r="S770" s="139">
        <v>0</v>
      </c>
      <c r="T770" s="139">
        <v>0</v>
      </c>
      <c r="U770" s="139">
        <v>0</v>
      </c>
      <c r="V770" s="139"/>
      <c r="W770" s="139"/>
      <c r="X770" s="139"/>
      <c r="Y770" s="140">
        <v>0</v>
      </c>
      <c r="Z770" s="140">
        <v>0</v>
      </c>
      <c r="AA770" s="140">
        <v>0</v>
      </c>
      <c r="AB770" s="139">
        <v>0</v>
      </c>
      <c r="AC770" s="139">
        <v>0</v>
      </c>
      <c r="AD770" s="139">
        <v>0</v>
      </c>
      <c r="AE770" s="141">
        <v>0</v>
      </c>
      <c r="AF770" s="141">
        <v>0</v>
      </c>
      <c r="AG770" s="139">
        <v>3184669</v>
      </c>
      <c r="AH770" s="241">
        <v>0.85524231818181817</v>
      </c>
      <c r="AI770" s="241"/>
      <c r="AJ770" s="242">
        <v>40546</v>
      </c>
      <c r="AK770" s="242"/>
      <c r="AL770" s="236" t="s">
        <v>742</v>
      </c>
      <c r="AM770" s="236" t="s">
        <v>743</v>
      </c>
      <c r="AN770" s="243" t="s">
        <v>729</v>
      </c>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c r="CA770" s="73"/>
      <c r="CB770" s="73"/>
      <c r="CC770" s="73"/>
      <c r="CD770" s="73"/>
      <c r="CE770" s="73"/>
      <c r="CF770" s="73"/>
      <c r="CG770" s="73"/>
      <c r="CH770" s="73"/>
      <c r="CI770" s="73"/>
      <c r="CJ770" s="73"/>
      <c r="CK770" s="73"/>
      <c r="CL770" s="73"/>
      <c r="CM770" s="73"/>
      <c r="CN770" s="73"/>
      <c r="CO770" s="73"/>
      <c r="CP770" s="73"/>
      <c r="CQ770" s="73"/>
      <c r="CR770" s="73"/>
      <c r="CS770" s="73"/>
      <c r="CT770" s="73"/>
      <c r="CU770" s="73"/>
      <c r="CV770" s="73"/>
      <c r="CW770" s="73"/>
      <c r="CX770" s="73"/>
      <c r="CY770" s="73"/>
      <c r="CZ770" s="73"/>
      <c r="DA770" s="73"/>
      <c r="DB770" s="73"/>
      <c r="DC770" s="73"/>
      <c r="DD770" s="73"/>
      <c r="DE770" s="73"/>
      <c r="DF770" s="73"/>
      <c r="DG770" s="73"/>
      <c r="DH770" s="73"/>
      <c r="DI770" s="73"/>
      <c r="DJ770" s="73"/>
      <c r="DK770" s="73"/>
      <c r="DL770" s="73"/>
      <c r="DM770" s="73"/>
      <c r="DN770" s="73"/>
      <c r="DO770" s="73"/>
      <c r="DP770" s="73"/>
      <c r="DQ770" s="73"/>
      <c r="DR770" s="73"/>
      <c r="DS770" s="73"/>
      <c r="DT770" s="73"/>
      <c r="DU770" s="73"/>
      <c r="DV770" s="73"/>
      <c r="DW770" s="73"/>
      <c r="DX770" s="73"/>
      <c r="DY770" s="73"/>
      <c r="DZ770" s="73"/>
      <c r="EA770" s="73"/>
      <c r="EB770" s="73"/>
      <c r="EC770" s="73"/>
      <c r="ED770" s="73"/>
      <c r="EE770" s="73"/>
      <c r="EF770" s="73"/>
      <c r="EG770" s="73"/>
      <c r="EH770" s="73"/>
      <c r="EI770" s="73"/>
      <c r="EJ770" s="73"/>
      <c r="EK770" s="73"/>
      <c r="EL770" s="73"/>
      <c r="EM770" s="73"/>
      <c r="EN770" s="73"/>
      <c r="EO770" s="73"/>
      <c r="EP770" s="73"/>
      <c r="EQ770" s="73"/>
      <c r="ER770" s="73"/>
      <c r="ES770" s="73"/>
      <c r="ET770" s="73"/>
      <c r="EU770" s="73"/>
      <c r="EV770" s="73"/>
      <c r="EW770" s="73"/>
      <c r="EX770" s="73"/>
      <c r="EY770" s="73"/>
      <c r="EZ770" s="73"/>
      <c r="FA770" s="73"/>
      <c r="FB770" s="73"/>
      <c r="FC770" s="73"/>
      <c r="FD770" s="73"/>
      <c r="FE770" s="73"/>
      <c r="FF770" s="73"/>
      <c r="FG770" s="73"/>
      <c r="FH770" s="73"/>
      <c r="FI770" s="73"/>
      <c r="FJ770" s="73"/>
      <c r="FK770" s="73"/>
      <c r="FL770" s="73"/>
      <c r="FM770" s="73"/>
      <c r="FN770" s="73"/>
      <c r="FO770" s="73"/>
      <c r="FP770" s="73"/>
      <c r="FQ770" s="73"/>
      <c r="FR770" s="73"/>
      <c r="FS770" s="73"/>
      <c r="FT770" s="73"/>
      <c r="FU770" s="73"/>
      <c r="FV770" s="73"/>
      <c r="FW770" s="73"/>
      <c r="FX770" s="73"/>
      <c r="FY770" s="73"/>
      <c r="FZ770" s="73"/>
      <c r="GA770" s="73"/>
      <c r="GB770" s="73"/>
      <c r="GC770" s="73"/>
      <c r="GD770" s="73"/>
      <c r="GE770" s="73"/>
      <c r="GF770" s="73"/>
      <c r="GG770" s="73"/>
      <c r="GH770" s="73"/>
      <c r="GI770" s="73"/>
      <c r="GJ770" s="73"/>
      <c r="GK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c r="JD770" s="73"/>
      <c r="JE770" s="73"/>
      <c r="JF770" s="73"/>
      <c r="JG770" s="73"/>
      <c r="JH770" s="73"/>
      <c r="JI770" s="73"/>
      <c r="JJ770" s="73"/>
      <c r="JK770" s="73"/>
      <c r="JL770" s="73"/>
      <c r="JM770" s="73"/>
      <c r="JN770" s="73"/>
      <c r="JO770" s="73"/>
      <c r="JP770" s="73"/>
      <c r="JQ770" s="73"/>
      <c r="JR770" s="73"/>
      <c r="JS770" s="73"/>
      <c r="JT770" s="73"/>
      <c r="JU770" s="73"/>
      <c r="JV770" s="73"/>
      <c r="JW770" s="73"/>
      <c r="JX770" s="73"/>
      <c r="JY770" s="73"/>
      <c r="JZ770" s="73"/>
      <c r="KA770" s="73"/>
      <c r="KB770" s="73"/>
      <c r="KC770" s="73"/>
      <c r="KD770" s="73"/>
      <c r="KE770" s="73"/>
      <c r="KF770" s="73"/>
      <c r="KG770" s="73"/>
    </row>
    <row r="771" spans="1:293" s="153" customFormat="1" x14ac:dyDescent="0.25">
      <c r="A771" s="233">
        <v>29</v>
      </c>
      <c r="B771" s="234"/>
      <c r="C771" s="234"/>
      <c r="D771" s="235">
        <v>30107352</v>
      </c>
      <c r="E771" s="236" t="s">
        <v>17</v>
      </c>
      <c r="F771" s="244" t="s">
        <v>2469</v>
      </c>
      <c r="G771" s="238" t="s">
        <v>16</v>
      </c>
      <c r="H771" s="244" t="s">
        <v>2491</v>
      </c>
      <c r="I771" s="238" t="s">
        <v>12</v>
      </c>
      <c r="J771" s="236" t="s">
        <v>13</v>
      </c>
      <c r="K771" s="236"/>
      <c r="L771" s="239">
        <v>40400000</v>
      </c>
      <c r="M771" s="239">
        <v>0</v>
      </c>
      <c r="N771" s="138">
        <v>39854000</v>
      </c>
      <c r="O771" s="138"/>
      <c r="P771" s="139">
        <v>0</v>
      </c>
      <c r="Q771" s="139">
        <v>0</v>
      </c>
      <c r="R771" s="139">
        <v>0</v>
      </c>
      <c r="S771" s="139">
        <v>39853100</v>
      </c>
      <c r="T771" s="139">
        <v>0</v>
      </c>
      <c r="U771" s="139">
        <v>0</v>
      </c>
      <c r="V771" s="139"/>
      <c r="W771" s="139"/>
      <c r="X771" s="139"/>
      <c r="Y771" s="140">
        <v>0</v>
      </c>
      <c r="Z771" s="140">
        <v>0</v>
      </c>
      <c r="AA771" s="140">
        <v>0</v>
      </c>
      <c r="AB771" s="139">
        <v>0</v>
      </c>
      <c r="AC771" s="139">
        <v>39853100</v>
      </c>
      <c r="AD771" s="139">
        <v>0</v>
      </c>
      <c r="AE771" s="141">
        <v>0</v>
      </c>
      <c r="AF771" s="141">
        <v>39853100</v>
      </c>
      <c r="AG771" s="139">
        <v>546900</v>
      </c>
      <c r="AH771" s="241">
        <v>0.98646287128712873</v>
      </c>
      <c r="AI771" s="241"/>
      <c r="AJ771" s="242">
        <v>41548</v>
      </c>
      <c r="AK771" s="242"/>
      <c r="AL771" s="236" t="s">
        <v>18</v>
      </c>
      <c r="AM771" s="236" t="s">
        <v>19</v>
      </c>
      <c r="AN771" s="243" t="s">
        <v>9</v>
      </c>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c r="CA771" s="73"/>
      <c r="CB771" s="73"/>
      <c r="CC771" s="73"/>
      <c r="CD771" s="73"/>
      <c r="CE771" s="73"/>
      <c r="CF771" s="73"/>
      <c r="CG771" s="73"/>
      <c r="CH771" s="73"/>
      <c r="CI771" s="73"/>
      <c r="CJ771" s="73"/>
      <c r="CK771" s="73"/>
      <c r="CL771" s="73"/>
      <c r="CM771" s="73"/>
      <c r="CN771" s="73"/>
      <c r="CO771" s="73"/>
      <c r="CP771" s="73"/>
      <c r="CQ771" s="73"/>
      <c r="CR771" s="73"/>
      <c r="CS771" s="73"/>
      <c r="CT771" s="73"/>
      <c r="CU771" s="73"/>
      <c r="CV771" s="73"/>
      <c r="CW771" s="73"/>
      <c r="CX771" s="73"/>
      <c r="CY771" s="73"/>
      <c r="CZ771" s="73"/>
      <c r="DA771" s="73"/>
      <c r="DB771" s="73"/>
      <c r="DC771" s="73"/>
      <c r="DD771" s="73"/>
      <c r="DE771" s="73"/>
      <c r="DF771" s="73"/>
      <c r="DG771" s="73"/>
      <c r="DH771" s="73"/>
      <c r="DI771" s="73"/>
      <c r="DJ771" s="73"/>
      <c r="DK771" s="73"/>
      <c r="DL771" s="73"/>
      <c r="DM771" s="73"/>
      <c r="DN771" s="73"/>
      <c r="DO771" s="73"/>
      <c r="DP771" s="73"/>
      <c r="DQ771" s="73"/>
      <c r="DR771" s="73"/>
      <c r="DS771" s="73"/>
      <c r="DT771" s="73"/>
      <c r="DU771" s="73"/>
      <c r="DV771" s="73"/>
      <c r="DW771" s="73"/>
      <c r="DX771" s="73"/>
      <c r="DY771" s="73"/>
      <c r="DZ771" s="73"/>
      <c r="EA771" s="73"/>
      <c r="EB771" s="73"/>
      <c r="EC771" s="73"/>
      <c r="ED771" s="73"/>
      <c r="EE771" s="73"/>
      <c r="EF771" s="73"/>
      <c r="EG771" s="73"/>
      <c r="EH771" s="73"/>
      <c r="EI771" s="73"/>
      <c r="EJ771" s="73"/>
      <c r="EK771" s="73"/>
      <c r="EL771" s="73"/>
      <c r="EM771" s="73"/>
      <c r="EN771" s="73"/>
      <c r="EO771" s="73"/>
      <c r="EP771" s="73"/>
      <c r="EQ771" s="73"/>
      <c r="ER771" s="73"/>
      <c r="ES771" s="73"/>
      <c r="ET771" s="73"/>
      <c r="EU771" s="73"/>
      <c r="EV771" s="73"/>
      <c r="EW771" s="73"/>
      <c r="EX771" s="73"/>
      <c r="EY771" s="73"/>
      <c r="EZ771" s="73"/>
      <c r="FA771" s="73"/>
      <c r="FB771" s="73"/>
      <c r="FC771" s="73"/>
      <c r="FD771" s="73"/>
      <c r="FE771" s="73"/>
      <c r="FF771" s="73"/>
      <c r="FG771" s="73"/>
      <c r="FH771" s="73"/>
      <c r="FI771" s="73"/>
      <c r="FJ771" s="73"/>
      <c r="FK771" s="73"/>
      <c r="FL771" s="73"/>
      <c r="FM771" s="73"/>
      <c r="FN771" s="73"/>
      <c r="FO771" s="73"/>
      <c r="FP771" s="73"/>
      <c r="FQ771" s="73"/>
      <c r="FR771" s="73"/>
      <c r="FS771" s="73"/>
      <c r="FT771" s="73"/>
      <c r="FU771" s="73"/>
      <c r="FV771" s="73"/>
      <c r="FW771" s="73"/>
      <c r="FX771" s="73"/>
      <c r="FY771" s="73"/>
      <c r="FZ771" s="73"/>
      <c r="GA771" s="73"/>
      <c r="GB771" s="73"/>
      <c r="GC771" s="73"/>
      <c r="GD771" s="73"/>
      <c r="GE771" s="73"/>
      <c r="GF771" s="73"/>
      <c r="GG771" s="73"/>
      <c r="GH771" s="73"/>
      <c r="GI771" s="73"/>
      <c r="GJ771" s="73"/>
      <c r="GK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c r="JD771" s="73"/>
      <c r="JE771" s="73"/>
      <c r="JF771" s="73"/>
      <c r="JG771" s="73"/>
      <c r="JH771" s="73"/>
      <c r="JI771" s="73"/>
      <c r="JJ771" s="73"/>
      <c r="JK771" s="73"/>
      <c r="JL771" s="73"/>
      <c r="JM771" s="73"/>
      <c r="JN771" s="73"/>
      <c r="JO771" s="73"/>
      <c r="JP771" s="73"/>
      <c r="JQ771" s="73"/>
      <c r="JR771" s="73"/>
      <c r="JS771" s="73"/>
      <c r="JT771" s="73"/>
      <c r="JU771" s="73"/>
      <c r="JV771" s="73"/>
      <c r="JW771" s="73"/>
      <c r="JX771" s="73"/>
      <c r="JY771" s="73"/>
      <c r="JZ771" s="73"/>
      <c r="KA771" s="73"/>
      <c r="KB771" s="73"/>
      <c r="KC771" s="73"/>
      <c r="KD771" s="73"/>
      <c r="KE771" s="73"/>
      <c r="KF771" s="73"/>
      <c r="KG771" s="73"/>
    </row>
    <row r="772" spans="1:293" s="153" customFormat="1" x14ac:dyDescent="0.25">
      <c r="A772" s="233">
        <v>33</v>
      </c>
      <c r="B772" s="234" t="s">
        <v>1266</v>
      </c>
      <c r="C772" s="234" t="s">
        <v>1268</v>
      </c>
      <c r="D772" s="235">
        <v>30107354</v>
      </c>
      <c r="E772" s="236" t="s">
        <v>1154</v>
      </c>
      <c r="F772" s="244" t="s">
        <v>2469</v>
      </c>
      <c r="G772" s="238" t="s">
        <v>16</v>
      </c>
      <c r="H772" s="238" t="s">
        <v>183</v>
      </c>
      <c r="I772" s="238" t="s">
        <v>12</v>
      </c>
      <c r="J772" s="236" t="s">
        <v>69</v>
      </c>
      <c r="K772" s="236"/>
      <c r="L772" s="239">
        <v>49200000</v>
      </c>
      <c r="M772" s="239">
        <v>11979349</v>
      </c>
      <c r="N772" s="138">
        <v>35946000</v>
      </c>
      <c r="O772" s="138"/>
      <c r="P772" s="139">
        <v>0</v>
      </c>
      <c r="Q772" s="139">
        <v>0</v>
      </c>
      <c r="R772" s="139">
        <v>0</v>
      </c>
      <c r="S772" s="139">
        <v>0</v>
      </c>
      <c r="T772" s="139">
        <v>0</v>
      </c>
      <c r="U772" s="139">
        <v>0</v>
      </c>
      <c r="V772" s="139">
        <v>0</v>
      </c>
      <c r="W772" s="139">
        <v>35945473</v>
      </c>
      <c r="X772" s="139">
        <v>0</v>
      </c>
      <c r="Y772" s="140">
        <v>0</v>
      </c>
      <c r="Z772" s="140">
        <v>0</v>
      </c>
      <c r="AA772" s="140">
        <v>0</v>
      </c>
      <c r="AB772" s="139">
        <v>0</v>
      </c>
      <c r="AC772" s="139">
        <v>0</v>
      </c>
      <c r="AD772" s="139">
        <v>35945473</v>
      </c>
      <c r="AE772" s="141">
        <v>0</v>
      </c>
      <c r="AF772" s="141">
        <v>35945473</v>
      </c>
      <c r="AG772" s="139">
        <v>1275178</v>
      </c>
      <c r="AH772" s="241">
        <v>0.24348270325203253</v>
      </c>
      <c r="AI772" s="241"/>
      <c r="AJ772" s="242">
        <v>41246</v>
      </c>
      <c r="AK772" s="242"/>
      <c r="AL772" s="236" t="s">
        <v>1155</v>
      </c>
      <c r="AM772" s="236" t="s">
        <v>1156</v>
      </c>
      <c r="AN772" s="243" t="s">
        <v>1157</v>
      </c>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c r="CA772" s="73"/>
      <c r="CB772" s="73"/>
      <c r="CC772" s="73"/>
      <c r="CD772" s="73"/>
      <c r="CE772" s="73"/>
      <c r="CF772" s="73"/>
      <c r="CG772" s="73"/>
      <c r="CH772" s="73"/>
      <c r="CI772" s="73"/>
      <c r="CJ772" s="73"/>
      <c r="CK772" s="73"/>
      <c r="CL772" s="73"/>
      <c r="CM772" s="73"/>
      <c r="CN772" s="73"/>
      <c r="CO772" s="73"/>
      <c r="CP772" s="73"/>
      <c r="CQ772" s="73"/>
      <c r="CR772" s="73"/>
      <c r="CS772" s="73"/>
      <c r="CT772" s="73"/>
      <c r="CU772" s="73"/>
      <c r="CV772" s="73"/>
      <c r="CW772" s="73"/>
      <c r="CX772" s="73"/>
      <c r="CY772" s="73"/>
      <c r="CZ772" s="73"/>
      <c r="DA772" s="73"/>
      <c r="DB772" s="73"/>
      <c r="DC772" s="73"/>
      <c r="DD772" s="73"/>
      <c r="DE772" s="73"/>
      <c r="DF772" s="73"/>
      <c r="DG772" s="73"/>
      <c r="DH772" s="73"/>
      <c r="DI772" s="73"/>
      <c r="DJ772" s="73"/>
      <c r="DK772" s="73"/>
      <c r="DL772" s="73"/>
      <c r="DM772" s="73"/>
      <c r="DN772" s="73"/>
      <c r="DO772" s="73"/>
      <c r="DP772" s="73"/>
      <c r="DQ772" s="73"/>
      <c r="DR772" s="73"/>
      <c r="DS772" s="73"/>
      <c r="DT772" s="73"/>
      <c r="DU772" s="73"/>
      <c r="DV772" s="73"/>
      <c r="DW772" s="73"/>
      <c r="DX772" s="73"/>
      <c r="DY772" s="73"/>
      <c r="DZ772" s="73"/>
      <c r="EA772" s="73"/>
      <c r="EB772" s="73"/>
      <c r="EC772" s="73"/>
      <c r="ED772" s="73"/>
      <c r="EE772" s="73"/>
      <c r="EF772" s="73"/>
      <c r="EG772" s="73"/>
      <c r="EH772" s="73"/>
      <c r="EI772" s="73"/>
      <c r="EJ772" s="73"/>
      <c r="EK772" s="73"/>
      <c r="EL772" s="73"/>
      <c r="EM772" s="73"/>
      <c r="EN772" s="73"/>
      <c r="EO772" s="73"/>
      <c r="EP772" s="73"/>
      <c r="EQ772" s="73"/>
      <c r="ER772" s="73"/>
      <c r="ES772" s="73"/>
      <c r="ET772" s="73"/>
      <c r="EU772" s="73"/>
      <c r="EV772" s="73"/>
      <c r="EW772" s="73"/>
      <c r="EX772" s="73"/>
      <c r="EY772" s="73"/>
      <c r="EZ772" s="73"/>
      <c r="FA772" s="73"/>
      <c r="FB772" s="73"/>
      <c r="FC772" s="73"/>
      <c r="FD772" s="73"/>
      <c r="FE772" s="73"/>
      <c r="FF772" s="73"/>
      <c r="FG772" s="73"/>
      <c r="FH772" s="73"/>
      <c r="FI772" s="73"/>
      <c r="FJ772" s="73"/>
      <c r="FK772" s="73"/>
      <c r="FL772" s="73"/>
      <c r="FM772" s="73"/>
      <c r="FN772" s="73"/>
      <c r="FO772" s="73"/>
      <c r="FP772" s="73"/>
      <c r="FQ772" s="73"/>
      <c r="FR772" s="73"/>
      <c r="FS772" s="73"/>
      <c r="FT772" s="73"/>
      <c r="FU772" s="73"/>
      <c r="FV772" s="73"/>
      <c r="FW772" s="73"/>
      <c r="FX772" s="73"/>
      <c r="FY772" s="73"/>
      <c r="FZ772" s="73"/>
      <c r="GA772" s="73"/>
      <c r="GB772" s="73"/>
      <c r="GC772" s="73"/>
      <c r="GD772" s="73"/>
      <c r="GE772" s="73"/>
      <c r="GF772" s="73"/>
      <c r="GG772" s="73"/>
      <c r="GH772" s="73"/>
      <c r="GI772" s="73"/>
      <c r="GJ772" s="73"/>
      <c r="GK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c r="JD772" s="73"/>
      <c r="JE772" s="73"/>
      <c r="JF772" s="73"/>
      <c r="JG772" s="73"/>
      <c r="JH772" s="73"/>
      <c r="JI772" s="73"/>
      <c r="JJ772" s="73"/>
      <c r="JK772" s="73"/>
      <c r="JL772" s="73"/>
      <c r="JM772" s="73"/>
      <c r="JN772" s="73"/>
      <c r="JO772" s="73"/>
      <c r="JP772" s="73"/>
      <c r="JQ772" s="73"/>
      <c r="JR772" s="73"/>
      <c r="JS772" s="73"/>
      <c r="JT772" s="73"/>
      <c r="JU772" s="73"/>
      <c r="JV772" s="73"/>
      <c r="JW772" s="73"/>
      <c r="JX772" s="73"/>
      <c r="JY772" s="73"/>
      <c r="JZ772" s="73"/>
      <c r="KA772" s="73"/>
      <c r="KB772" s="73"/>
      <c r="KC772" s="73"/>
      <c r="KD772" s="73"/>
      <c r="KE772" s="73"/>
      <c r="KF772" s="73"/>
      <c r="KG772" s="73"/>
    </row>
    <row r="773" spans="1:293" s="153" customFormat="1" x14ac:dyDescent="0.25">
      <c r="A773" s="233">
        <v>29</v>
      </c>
      <c r="B773" s="234"/>
      <c r="C773" s="234"/>
      <c r="D773" s="235">
        <v>30107612</v>
      </c>
      <c r="E773" s="236" t="s">
        <v>35</v>
      </c>
      <c r="F773" s="244" t="s">
        <v>2469</v>
      </c>
      <c r="G773" s="238" t="s">
        <v>16</v>
      </c>
      <c r="H773" s="238" t="s">
        <v>1433</v>
      </c>
      <c r="I773" s="238" t="s">
        <v>12</v>
      </c>
      <c r="J773" s="236" t="s">
        <v>13</v>
      </c>
      <c r="K773" s="236"/>
      <c r="L773" s="239">
        <v>210304000</v>
      </c>
      <c r="M773" s="239">
        <v>196760339</v>
      </c>
      <c r="N773" s="138">
        <v>1000</v>
      </c>
      <c r="O773" s="138"/>
      <c r="P773" s="139">
        <v>0</v>
      </c>
      <c r="Q773" s="139">
        <v>0</v>
      </c>
      <c r="R773" s="139">
        <v>0</v>
      </c>
      <c r="S773" s="139">
        <v>0</v>
      </c>
      <c r="T773" s="139">
        <v>0</v>
      </c>
      <c r="U773" s="139">
        <v>0</v>
      </c>
      <c r="V773" s="139"/>
      <c r="W773" s="139"/>
      <c r="X773" s="139"/>
      <c r="Y773" s="140">
        <v>0</v>
      </c>
      <c r="Z773" s="140">
        <v>0</v>
      </c>
      <c r="AA773" s="140">
        <v>0</v>
      </c>
      <c r="AB773" s="139">
        <v>0</v>
      </c>
      <c r="AC773" s="139">
        <v>0</v>
      </c>
      <c r="AD773" s="139">
        <v>0</v>
      </c>
      <c r="AE773" s="141">
        <v>0</v>
      </c>
      <c r="AF773" s="141">
        <v>0</v>
      </c>
      <c r="AG773" s="139">
        <v>13543661</v>
      </c>
      <c r="AH773" s="241">
        <v>0.9356114418272915</v>
      </c>
      <c r="AI773" s="241"/>
      <c r="AJ773" s="242">
        <v>40892</v>
      </c>
      <c r="AK773" s="242"/>
      <c r="AL773" s="236" t="s">
        <v>36</v>
      </c>
      <c r="AM773" s="236" t="s">
        <v>37</v>
      </c>
      <c r="AN773" s="243" t="s">
        <v>9</v>
      </c>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c r="CA773" s="73"/>
      <c r="CB773" s="73"/>
      <c r="CC773" s="73"/>
      <c r="CD773" s="73"/>
      <c r="CE773" s="73"/>
      <c r="CF773" s="73"/>
      <c r="CG773" s="73"/>
      <c r="CH773" s="73"/>
      <c r="CI773" s="73"/>
      <c r="CJ773" s="73"/>
      <c r="CK773" s="73"/>
      <c r="CL773" s="73"/>
      <c r="CM773" s="73"/>
      <c r="CN773" s="73"/>
      <c r="CO773" s="73"/>
      <c r="CP773" s="73"/>
      <c r="CQ773" s="73"/>
      <c r="CR773" s="73"/>
      <c r="CS773" s="73"/>
      <c r="CT773" s="73"/>
      <c r="CU773" s="73"/>
      <c r="CV773" s="73"/>
      <c r="CW773" s="73"/>
      <c r="CX773" s="73"/>
      <c r="CY773" s="73"/>
      <c r="CZ773" s="73"/>
      <c r="DA773" s="73"/>
      <c r="DB773" s="73"/>
      <c r="DC773" s="73"/>
      <c r="DD773" s="73"/>
      <c r="DE773" s="73"/>
      <c r="DF773" s="73"/>
      <c r="DG773" s="73"/>
      <c r="DH773" s="73"/>
      <c r="DI773" s="73"/>
      <c r="DJ773" s="73"/>
      <c r="DK773" s="73"/>
      <c r="DL773" s="73"/>
      <c r="DM773" s="73"/>
      <c r="DN773" s="73"/>
      <c r="DO773" s="73"/>
      <c r="DP773" s="73"/>
      <c r="DQ773" s="73"/>
      <c r="DR773" s="73"/>
      <c r="DS773" s="73"/>
      <c r="DT773" s="73"/>
      <c r="DU773" s="73"/>
      <c r="DV773" s="73"/>
      <c r="DW773" s="73"/>
      <c r="DX773" s="73"/>
      <c r="DY773" s="73"/>
      <c r="DZ773" s="73"/>
      <c r="EA773" s="73"/>
      <c r="EB773" s="73"/>
      <c r="EC773" s="73"/>
      <c r="ED773" s="73"/>
      <c r="EE773" s="73"/>
      <c r="EF773" s="73"/>
      <c r="EG773" s="73"/>
      <c r="EH773" s="73"/>
      <c r="EI773" s="73"/>
      <c r="EJ773" s="73"/>
      <c r="EK773" s="73"/>
      <c r="EL773" s="73"/>
      <c r="EM773" s="73"/>
      <c r="EN773" s="73"/>
      <c r="EO773" s="73"/>
      <c r="EP773" s="73"/>
      <c r="EQ773" s="73"/>
      <c r="ER773" s="73"/>
      <c r="ES773" s="73"/>
      <c r="ET773" s="73"/>
      <c r="EU773" s="73"/>
      <c r="EV773" s="73"/>
      <c r="EW773" s="73"/>
      <c r="EX773" s="73"/>
      <c r="EY773" s="73"/>
      <c r="EZ773" s="73"/>
      <c r="FA773" s="73"/>
      <c r="FB773" s="73"/>
      <c r="FC773" s="73"/>
      <c r="FD773" s="73"/>
      <c r="FE773" s="73"/>
      <c r="FF773" s="73"/>
      <c r="FG773" s="73"/>
      <c r="FH773" s="73"/>
      <c r="FI773" s="73"/>
      <c r="FJ773" s="73"/>
      <c r="FK773" s="73"/>
      <c r="FL773" s="73"/>
      <c r="FM773" s="73"/>
      <c r="FN773" s="73"/>
      <c r="FO773" s="73"/>
      <c r="FP773" s="73"/>
      <c r="FQ773" s="73"/>
      <c r="FR773" s="73"/>
      <c r="FS773" s="73"/>
      <c r="FT773" s="73"/>
      <c r="FU773" s="73"/>
      <c r="FV773" s="73"/>
      <c r="FW773" s="73"/>
      <c r="FX773" s="73"/>
      <c r="FY773" s="73"/>
      <c r="FZ773" s="73"/>
      <c r="GA773" s="73"/>
      <c r="GB773" s="73"/>
      <c r="GC773" s="73"/>
      <c r="GD773" s="73"/>
      <c r="GE773" s="73"/>
      <c r="GF773" s="73"/>
      <c r="GG773" s="73"/>
      <c r="GH773" s="73"/>
      <c r="GI773" s="73"/>
      <c r="GJ773" s="73"/>
      <c r="GK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c r="JD773" s="73"/>
      <c r="JE773" s="73"/>
      <c r="JF773" s="73"/>
      <c r="JG773" s="73"/>
      <c r="JH773" s="73"/>
      <c r="JI773" s="73"/>
      <c r="JJ773" s="73"/>
      <c r="JK773" s="73"/>
      <c r="JL773" s="73"/>
      <c r="JM773" s="73"/>
      <c r="JN773" s="73"/>
      <c r="JO773" s="73"/>
      <c r="JP773" s="73"/>
      <c r="JQ773" s="73"/>
      <c r="JR773" s="73"/>
      <c r="JS773" s="73"/>
      <c r="JT773" s="73"/>
      <c r="JU773" s="73"/>
      <c r="JV773" s="73"/>
      <c r="JW773" s="73"/>
      <c r="JX773" s="73"/>
      <c r="JY773" s="73"/>
      <c r="JZ773" s="73"/>
      <c r="KA773" s="73"/>
      <c r="KB773" s="73"/>
      <c r="KC773" s="73"/>
      <c r="KD773" s="73"/>
      <c r="KE773" s="73"/>
      <c r="KF773" s="73"/>
      <c r="KG773" s="73"/>
    </row>
    <row r="774" spans="1:293" s="153" customFormat="1" x14ac:dyDescent="0.25">
      <c r="A774" s="233">
        <v>31</v>
      </c>
      <c r="B774" s="234" t="s">
        <v>1245</v>
      </c>
      <c r="C774" s="234"/>
      <c r="D774" s="235">
        <v>30108016</v>
      </c>
      <c r="E774" s="236" t="s">
        <v>1027</v>
      </c>
      <c r="F774" s="244" t="s">
        <v>2469</v>
      </c>
      <c r="G774" s="238" t="s">
        <v>16</v>
      </c>
      <c r="H774" s="238" t="s">
        <v>124</v>
      </c>
      <c r="I774" s="238" t="s">
        <v>12</v>
      </c>
      <c r="J774" s="236" t="s">
        <v>45</v>
      </c>
      <c r="K774" s="236"/>
      <c r="L774" s="239">
        <v>457541000</v>
      </c>
      <c r="M774" s="239">
        <v>302378419</v>
      </c>
      <c r="N774" s="138">
        <v>155161000</v>
      </c>
      <c r="O774" s="138"/>
      <c r="P774" s="139">
        <v>0</v>
      </c>
      <c r="Q774" s="139">
        <v>0</v>
      </c>
      <c r="R774" s="139">
        <v>52708690</v>
      </c>
      <c r="S774" s="139">
        <v>0</v>
      </c>
      <c r="T774" s="139">
        <v>0</v>
      </c>
      <c r="U774" s="139">
        <v>0</v>
      </c>
      <c r="V774" s="139">
        <v>0</v>
      </c>
      <c r="W774" s="139">
        <v>0</v>
      </c>
      <c r="X774" s="139">
        <v>794430</v>
      </c>
      <c r="Y774" s="140">
        <v>0</v>
      </c>
      <c r="Z774" s="140">
        <v>70306866</v>
      </c>
      <c r="AA774" s="140">
        <v>30555887</v>
      </c>
      <c r="AB774" s="139">
        <v>52708690</v>
      </c>
      <c r="AC774" s="139">
        <v>0</v>
      </c>
      <c r="AD774" s="139">
        <v>794430</v>
      </c>
      <c r="AE774" s="141">
        <v>100862753</v>
      </c>
      <c r="AF774" s="141">
        <v>154365873</v>
      </c>
      <c r="AG774" s="139">
        <v>796708</v>
      </c>
      <c r="AH774" s="241">
        <v>0.77607713625664143</v>
      </c>
      <c r="AI774" s="241" t="s">
        <v>1423</v>
      </c>
      <c r="AJ774" s="242">
        <v>41519</v>
      </c>
      <c r="AK774" s="242">
        <v>42004</v>
      </c>
      <c r="AL774" s="236" t="s">
        <v>1028</v>
      </c>
      <c r="AM774" s="236" t="s">
        <v>1029</v>
      </c>
      <c r="AN774" s="243" t="s">
        <v>1026</v>
      </c>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3"/>
      <c r="DV774" s="73"/>
      <c r="DW774" s="73"/>
      <c r="DX774" s="73"/>
      <c r="DY774" s="73"/>
      <c r="DZ774" s="73"/>
      <c r="EA774" s="73"/>
      <c r="EB774" s="73"/>
      <c r="EC774" s="73"/>
      <c r="ED774" s="73"/>
      <c r="EE774" s="73"/>
      <c r="EF774" s="73"/>
      <c r="EG774" s="73"/>
      <c r="EH774" s="73"/>
      <c r="EI774" s="73"/>
      <c r="EJ774" s="73"/>
      <c r="EK774" s="73"/>
      <c r="EL774" s="73"/>
      <c r="EM774" s="73"/>
      <c r="EN774" s="73"/>
      <c r="EO774" s="73"/>
      <c r="EP774" s="73"/>
      <c r="EQ774" s="73"/>
      <c r="ER774" s="73"/>
      <c r="ES774" s="73"/>
      <c r="ET774" s="73"/>
      <c r="EU774" s="73"/>
      <c r="EV774" s="73"/>
      <c r="EW774" s="73"/>
      <c r="EX774" s="73"/>
      <c r="EY774" s="73"/>
      <c r="EZ774" s="73"/>
      <c r="FA774" s="73"/>
      <c r="FB774" s="73"/>
      <c r="FC774" s="73"/>
      <c r="FD774" s="73"/>
      <c r="FE774" s="73"/>
      <c r="FF774" s="73"/>
      <c r="FG774" s="73"/>
      <c r="FH774" s="73"/>
      <c r="FI774" s="73"/>
      <c r="FJ774" s="73"/>
      <c r="FK774" s="73"/>
      <c r="FL774" s="73"/>
      <c r="FM774" s="73"/>
      <c r="FN774" s="73"/>
      <c r="FO774" s="73"/>
      <c r="FP774" s="73"/>
      <c r="FQ774" s="73"/>
      <c r="FR774" s="73"/>
      <c r="FS774" s="73"/>
      <c r="FT774" s="73"/>
      <c r="FU774" s="73"/>
      <c r="FV774" s="73"/>
      <c r="FW774" s="73"/>
      <c r="FX774" s="73"/>
      <c r="FY774" s="73"/>
      <c r="FZ774" s="73"/>
      <c r="GA774" s="73"/>
      <c r="GB774" s="73"/>
      <c r="GC774" s="73"/>
      <c r="GD774" s="73"/>
      <c r="GE774" s="73"/>
      <c r="GF774" s="73"/>
      <c r="GG774" s="73"/>
      <c r="GH774" s="73"/>
      <c r="GI774" s="73"/>
      <c r="GJ774" s="73"/>
      <c r="GK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c r="JD774" s="73"/>
      <c r="JE774" s="73"/>
      <c r="JF774" s="73"/>
      <c r="JG774" s="73"/>
      <c r="JH774" s="73"/>
      <c r="JI774" s="73"/>
      <c r="JJ774" s="73"/>
      <c r="JK774" s="73"/>
      <c r="JL774" s="73"/>
      <c r="JM774" s="73"/>
      <c r="JN774" s="73"/>
      <c r="JO774" s="73"/>
      <c r="JP774" s="73"/>
      <c r="JQ774" s="73"/>
      <c r="JR774" s="73"/>
      <c r="JS774" s="73"/>
      <c r="JT774" s="73"/>
      <c r="JU774" s="73"/>
      <c r="JV774" s="73"/>
      <c r="JW774" s="73"/>
      <c r="JX774" s="73"/>
      <c r="JY774" s="73"/>
      <c r="JZ774" s="73"/>
      <c r="KA774" s="73"/>
      <c r="KB774" s="73"/>
      <c r="KC774" s="73"/>
      <c r="KD774" s="73"/>
      <c r="KE774" s="73"/>
      <c r="KF774" s="73"/>
      <c r="KG774" s="73"/>
    </row>
    <row r="775" spans="1:293" s="153" customFormat="1" x14ac:dyDescent="0.25">
      <c r="A775" s="233">
        <v>33</v>
      </c>
      <c r="B775" s="234" t="s">
        <v>1266</v>
      </c>
      <c r="C775" s="234">
        <v>212</v>
      </c>
      <c r="D775" s="235">
        <v>30108144</v>
      </c>
      <c r="E775" s="236" t="s">
        <v>600</v>
      </c>
      <c r="F775" s="244" t="s">
        <v>2469</v>
      </c>
      <c r="G775" s="238" t="s">
        <v>16</v>
      </c>
      <c r="H775" s="238" t="s">
        <v>1265</v>
      </c>
      <c r="I775" s="238" t="s">
        <v>12</v>
      </c>
      <c r="J775" s="236" t="s">
        <v>69</v>
      </c>
      <c r="K775" s="236"/>
      <c r="L775" s="239">
        <v>3009167000</v>
      </c>
      <c r="M775" s="239">
        <v>1686992000</v>
      </c>
      <c r="N775" s="138">
        <v>607658000</v>
      </c>
      <c r="O775" s="138"/>
      <c r="P775" s="139">
        <v>0</v>
      </c>
      <c r="Q775" s="139">
        <v>0</v>
      </c>
      <c r="R775" s="139">
        <v>366658000</v>
      </c>
      <c r="S775" s="139">
        <v>0</v>
      </c>
      <c r="T775" s="139">
        <v>0</v>
      </c>
      <c r="U775" s="139">
        <v>0</v>
      </c>
      <c r="V775" s="139"/>
      <c r="W775" s="139"/>
      <c r="X775" s="139"/>
      <c r="Y775" s="140">
        <v>0</v>
      </c>
      <c r="Z775" s="140">
        <v>230000000</v>
      </c>
      <c r="AA775" s="140">
        <v>11000000</v>
      </c>
      <c r="AB775" s="139">
        <v>366658000</v>
      </c>
      <c r="AC775" s="139">
        <v>0</v>
      </c>
      <c r="AD775" s="139">
        <v>0</v>
      </c>
      <c r="AE775" s="141">
        <v>241000000</v>
      </c>
      <c r="AF775" s="141">
        <v>607658000</v>
      </c>
      <c r="AG775" s="139">
        <v>714517000</v>
      </c>
      <c r="AH775" s="241">
        <v>0.98772729655674607</v>
      </c>
      <c r="AI775" s="241" t="s">
        <v>1423</v>
      </c>
      <c r="AJ775" s="242">
        <v>41080</v>
      </c>
      <c r="AK775" s="242"/>
      <c r="AL775" s="236" t="s">
        <v>601</v>
      </c>
      <c r="AM775" s="236" t="s">
        <v>602</v>
      </c>
      <c r="AN775" s="243" t="s">
        <v>603</v>
      </c>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c r="CA775" s="73"/>
      <c r="CB775" s="73"/>
      <c r="CC775" s="73"/>
      <c r="CD775" s="73"/>
      <c r="CE775" s="73"/>
      <c r="CF775" s="73"/>
      <c r="CG775" s="73"/>
      <c r="CH775" s="73"/>
      <c r="CI775" s="73"/>
      <c r="CJ775" s="73"/>
      <c r="CK775" s="73"/>
      <c r="CL775" s="73"/>
      <c r="CM775" s="73"/>
      <c r="CN775" s="73"/>
      <c r="CO775" s="73"/>
      <c r="CP775" s="73"/>
      <c r="CQ775" s="73"/>
      <c r="CR775" s="73"/>
      <c r="CS775" s="73"/>
      <c r="CT775" s="73"/>
      <c r="CU775" s="73"/>
      <c r="CV775" s="73"/>
      <c r="CW775" s="73"/>
      <c r="CX775" s="73"/>
      <c r="CY775" s="73"/>
      <c r="CZ775" s="73"/>
      <c r="DA775" s="73"/>
      <c r="DB775" s="73"/>
      <c r="DC775" s="73"/>
      <c r="DD775" s="73"/>
      <c r="DE775" s="73"/>
      <c r="DF775" s="73"/>
      <c r="DG775" s="73"/>
      <c r="DH775" s="73"/>
      <c r="DI775" s="73"/>
      <c r="DJ775" s="73"/>
      <c r="DK775" s="73"/>
      <c r="DL775" s="73"/>
      <c r="DM775" s="73"/>
      <c r="DN775" s="73"/>
      <c r="DO775" s="73"/>
      <c r="DP775" s="73"/>
      <c r="DQ775" s="73"/>
      <c r="DR775" s="73"/>
      <c r="DS775" s="73"/>
      <c r="DT775" s="73"/>
      <c r="DU775" s="73"/>
      <c r="DV775" s="73"/>
      <c r="DW775" s="73"/>
      <c r="DX775" s="73"/>
      <c r="DY775" s="73"/>
      <c r="DZ775" s="73"/>
      <c r="EA775" s="73"/>
      <c r="EB775" s="73"/>
      <c r="EC775" s="73"/>
      <c r="ED775" s="73"/>
      <c r="EE775" s="73"/>
      <c r="EF775" s="73"/>
      <c r="EG775" s="73"/>
      <c r="EH775" s="73"/>
      <c r="EI775" s="73"/>
      <c r="EJ775" s="73"/>
      <c r="EK775" s="73"/>
      <c r="EL775" s="73"/>
      <c r="EM775" s="73"/>
      <c r="EN775" s="73"/>
      <c r="EO775" s="73"/>
      <c r="EP775" s="73"/>
      <c r="EQ775" s="73"/>
      <c r="ER775" s="73"/>
      <c r="ES775" s="73"/>
      <c r="ET775" s="73"/>
      <c r="EU775" s="73"/>
      <c r="EV775" s="73"/>
      <c r="EW775" s="73"/>
      <c r="EX775" s="73"/>
      <c r="EY775" s="73"/>
      <c r="EZ775" s="73"/>
      <c r="FA775" s="73"/>
      <c r="FB775" s="73"/>
      <c r="FC775" s="73"/>
      <c r="FD775" s="73"/>
      <c r="FE775" s="73"/>
      <c r="FF775" s="73"/>
      <c r="FG775" s="73"/>
      <c r="FH775" s="73"/>
      <c r="FI775" s="73"/>
      <c r="FJ775" s="73"/>
      <c r="FK775" s="73"/>
      <c r="FL775" s="73"/>
      <c r="FM775" s="73"/>
      <c r="FN775" s="73"/>
      <c r="FO775" s="73"/>
      <c r="FP775" s="73"/>
      <c r="FQ775" s="73"/>
      <c r="FR775" s="73"/>
      <c r="FS775" s="73"/>
      <c r="FT775" s="73"/>
      <c r="FU775" s="73"/>
      <c r="FV775" s="73"/>
      <c r="FW775" s="73"/>
      <c r="FX775" s="73"/>
      <c r="FY775" s="73"/>
      <c r="FZ775" s="73"/>
      <c r="GA775" s="73"/>
      <c r="GB775" s="73"/>
      <c r="GC775" s="73"/>
      <c r="GD775" s="73"/>
      <c r="GE775" s="73"/>
      <c r="GF775" s="73"/>
      <c r="GG775" s="73"/>
      <c r="GH775" s="73"/>
      <c r="GI775" s="73"/>
      <c r="GJ775" s="73"/>
      <c r="GK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c r="JD775" s="73"/>
      <c r="JE775" s="73"/>
      <c r="JF775" s="73"/>
      <c r="JG775" s="73"/>
      <c r="JH775" s="73"/>
      <c r="JI775" s="73"/>
      <c r="JJ775" s="73"/>
      <c r="JK775" s="73"/>
      <c r="JL775" s="73"/>
      <c r="JM775" s="73"/>
      <c r="JN775" s="73"/>
      <c r="JO775" s="73"/>
      <c r="JP775" s="73"/>
      <c r="JQ775" s="73"/>
      <c r="JR775" s="73"/>
      <c r="JS775" s="73"/>
      <c r="JT775" s="73"/>
      <c r="JU775" s="73"/>
      <c r="JV775" s="73"/>
      <c r="JW775" s="73"/>
      <c r="JX775" s="73"/>
      <c r="JY775" s="73"/>
      <c r="JZ775" s="73"/>
      <c r="KA775" s="73"/>
      <c r="KB775" s="73"/>
      <c r="KC775" s="73"/>
      <c r="KD775" s="73"/>
      <c r="KE775" s="73"/>
      <c r="KF775" s="73"/>
      <c r="KG775" s="73"/>
    </row>
    <row r="776" spans="1:293" s="153" customFormat="1" x14ac:dyDescent="0.25">
      <c r="A776" s="233">
        <v>31</v>
      </c>
      <c r="B776" s="234" t="s">
        <v>1245</v>
      </c>
      <c r="C776" s="234"/>
      <c r="D776" s="235">
        <v>30108283</v>
      </c>
      <c r="E776" s="236" t="s">
        <v>948</v>
      </c>
      <c r="F776" s="244" t="s">
        <v>2469</v>
      </c>
      <c r="G776" s="238" t="s">
        <v>16</v>
      </c>
      <c r="H776" s="238" t="s">
        <v>150</v>
      </c>
      <c r="I776" s="238" t="s">
        <v>12</v>
      </c>
      <c r="J776" s="236" t="s">
        <v>45</v>
      </c>
      <c r="K776" s="236"/>
      <c r="L776" s="239">
        <v>378554000</v>
      </c>
      <c r="M776" s="239">
        <v>0</v>
      </c>
      <c r="N776" s="138">
        <v>335255000</v>
      </c>
      <c r="O776" s="138"/>
      <c r="P776" s="139">
        <v>0</v>
      </c>
      <c r="Q776" s="139">
        <v>0</v>
      </c>
      <c r="R776" s="139">
        <v>0</v>
      </c>
      <c r="S776" s="139">
        <v>36229640</v>
      </c>
      <c r="T776" s="139">
        <v>67048119</v>
      </c>
      <c r="U776" s="139">
        <v>42150920</v>
      </c>
      <c r="V776" s="139">
        <v>626600</v>
      </c>
      <c r="W776" s="139">
        <v>1044333</v>
      </c>
      <c r="X776" s="139">
        <v>158542578</v>
      </c>
      <c r="Y776" s="140">
        <v>0</v>
      </c>
      <c r="Z776" s="140">
        <v>0</v>
      </c>
      <c r="AA776" s="140">
        <v>0</v>
      </c>
      <c r="AB776" s="139">
        <v>0</v>
      </c>
      <c r="AC776" s="139">
        <v>145428679</v>
      </c>
      <c r="AD776" s="139">
        <v>160213511</v>
      </c>
      <c r="AE776" s="141">
        <v>0</v>
      </c>
      <c r="AF776" s="141">
        <v>305642190</v>
      </c>
      <c r="AG776" s="139">
        <v>72911810</v>
      </c>
      <c r="AH776" s="241">
        <v>0.38416891381414542</v>
      </c>
      <c r="AI776" s="241" t="s">
        <v>1422</v>
      </c>
      <c r="AJ776" s="242">
        <v>41610</v>
      </c>
      <c r="AK776" s="242">
        <v>42185</v>
      </c>
      <c r="AL776" s="236" t="s">
        <v>949</v>
      </c>
      <c r="AM776" s="236" t="s">
        <v>950</v>
      </c>
      <c r="AN776" s="243" t="s">
        <v>936</v>
      </c>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c r="CA776" s="73"/>
      <c r="CB776" s="73"/>
      <c r="CC776" s="73"/>
      <c r="CD776" s="73"/>
      <c r="CE776" s="73"/>
      <c r="CF776" s="73"/>
      <c r="CG776" s="73"/>
      <c r="CH776" s="73"/>
      <c r="CI776" s="73"/>
      <c r="CJ776" s="73"/>
      <c r="CK776" s="73"/>
      <c r="CL776" s="73"/>
      <c r="CM776" s="73"/>
      <c r="CN776" s="73"/>
      <c r="CO776" s="73"/>
      <c r="CP776" s="73"/>
      <c r="CQ776" s="73"/>
      <c r="CR776" s="73"/>
      <c r="CS776" s="73"/>
      <c r="CT776" s="73"/>
      <c r="CU776" s="73"/>
      <c r="CV776" s="73"/>
      <c r="CW776" s="73"/>
      <c r="CX776" s="73"/>
      <c r="CY776" s="73"/>
      <c r="CZ776" s="73"/>
      <c r="DA776" s="73"/>
      <c r="DB776" s="73"/>
      <c r="DC776" s="73"/>
      <c r="DD776" s="73"/>
      <c r="DE776" s="73"/>
      <c r="DF776" s="73"/>
      <c r="DG776" s="73"/>
      <c r="DH776" s="73"/>
      <c r="DI776" s="73"/>
      <c r="DJ776" s="73"/>
      <c r="DK776" s="73"/>
      <c r="DL776" s="73"/>
      <c r="DM776" s="73"/>
      <c r="DN776" s="73"/>
      <c r="DO776" s="73"/>
      <c r="DP776" s="73"/>
      <c r="DQ776" s="73"/>
      <c r="DR776" s="73"/>
      <c r="DS776" s="73"/>
      <c r="DT776" s="73"/>
      <c r="DU776" s="73"/>
      <c r="DV776" s="73"/>
      <c r="DW776" s="73"/>
      <c r="DX776" s="73"/>
      <c r="DY776" s="73"/>
      <c r="DZ776" s="73"/>
      <c r="EA776" s="73"/>
      <c r="EB776" s="73"/>
      <c r="EC776" s="73"/>
      <c r="ED776" s="73"/>
      <c r="EE776" s="73"/>
      <c r="EF776" s="73"/>
      <c r="EG776" s="73"/>
      <c r="EH776" s="73"/>
      <c r="EI776" s="73"/>
      <c r="EJ776" s="73"/>
      <c r="EK776" s="73"/>
      <c r="EL776" s="73"/>
      <c r="EM776" s="73"/>
      <c r="EN776" s="73"/>
      <c r="EO776" s="73"/>
      <c r="EP776" s="73"/>
      <c r="EQ776" s="73"/>
      <c r="ER776" s="73"/>
      <c r="ES776" s="73"/>
      <c r="ET776" s="73"/>
      <c r="EU776" s="73"/>
      <c r="EV776" s="73"/>
      <c r="EW776" s="73"/>
      <c r="EX776" s="73"/>
      <c r="EY776" s="73"/>
      <c r="EZ776" s="73"/>
      <c r="FA776" s="73"/>
      <c r="FB776" s="73"/>
      <c r="FC776" s="73"/>
      <c r="FD776" s="73"/>
      <c r="FE776" s="73"/>
      <c r="FF776" s="73"/>
      <c r="FG776" s="73"/>
      <c r="FH776" s="73"/>
      <c r="FI776" s="73"/>
      <c r="FJ776" s="73"/>
      <c r="FK776" s="73"/>
      <c r="FL776" s="73"/>
      <c r="FM776" s="73"/>
      <c r="FN776" s="73"/>
      <c r="FO776" s="73"/>
      <c r="FP776" s="73"/>
      <c r="FQ776" s="73"/>
      <c r="FR776" s="73"/>
      <c r="FS776" s="73"/>
      <c r="FT776" s="73"/>
      <c r="FU776" s="73"/>
      <c r="FV776" s="73"/>
      <c r="FW776" s="73"/>
      <c r="FX776" s="73"/>
      <c r="FY776" s="73"/>
      <c r="FZ776" s="73"/>
      <c r="GA776" s="73"/>
      <c r="GB776" s="73"/>
      <c r="GC776" s="73"/>
      <c r="GD776" s="73"/>
      <c r="GE776" s="73"/>
      <c r="GF776" s="73"/>
      <c r="GG776" s="73"/>
      <c r="GH776" s="73"/>
      <c r="GI776" s="73"/>
      <c r="GJ776" s="73"/>
      <c r="GK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c r="JD776" s="73"/>
      <c r="JE776" s="73"/>
      <c r="JF776" s="73"/>
      <c r="JG776" s="73"/>
      <c r="JH776" s="73"/>
      <c r="JI776" s="73"/>
      <c r="JJ776" s="73"/>
      <c r="JK776" s="73"/>
      <c r="JL776" s="73"/>
      <c r="JM776" s="73"/>
      <c r="JN776" s="73"/>
      <c r="JO776" s="73"/>
      <c r="JP776" s="73"/>
      <c r="JQ776" s="73"/>
      <c r="JR776" s="73"/>
      <c r="JS776" s="73"/>
      <c r="JT776" s="73"/>
      <c r="JU776" s="73"/>
      <c r="JV776" s="73"/>
      <c r="JW776" s="73"/>
      <c r="JX776" s="73"/>
      <c r="JY776" s="73"/>
      <c r="JZ776" s="73"/>
      <c r="KA776" s="73"/>
      <c r="KB776" s="73"/>
      <c r="KC776" s="73"/>
      <c r="KD776" s="73"/>
      <c r="KE776" s="73"/>
      <c r="KF776" s="73"/>
      <c r="KG776" s="73"/>
    </row>
    <row r="777" spans="1:293" s="153" customFormat="1" x14ac:dyDescent="0.25">
      <c r="A777" s="233">
        <v>31</v>
      </c>
      <c r="B777" s="234" t="s">
        <v>1245</v>
      </c>
      <c r="C777" s="234"/>
      <c r="D777" s="235">
        <v>30108913</v>
      </c>
      <c r="E777" s="236" t="s">
        <v>973</v>
      </c>
      <c r="F777" s="244" t="s">
        <v>2469</v>
      </c>
      <c r="G777" s="238" t="s">
        <v>16</v>
      </c>
      <c r="H777" s="238" t="s">
        <v>2517</v>
      </c>
      <c r="I777" s="238" t="s">
        <v>12</v>
      </c>
      <c r="J777" s="236" t="s">
        <v>45</v>
      </c>
      <c r="K777" s="236"/>
      <c r="L777" s="239">
        <v>155679000</v>
      </c>
      <c r="M777" s="239">
        <v>48032803</v>
      </c>
      <c r="N777" s="138">
        <v>107647000</v>
      </c>
      <c r="O777" s="138"/>
      <c r="P777" s="139">
        <v>0</v>
      </c>
      <c r="Q777" s="139">
        <v>0</v>
      </c>
      <c r="R777" s="139">
        <v>41413190</v>
      </c>
      <c r="S777" s="139">
        <v>66233007</v>
      </c>
      <c r="T777" s="139">
        <v>0</v>
      </c>
      <c r="U777" s="139">
        <v>0</v>
      </c>
      <c r="V777" s="139"/>
      <c r="W777" s="139"/>
      <c r="X777" s="139"/>
      <c r="Y777" s="140">
        <v>0</v>
      </c>
      <c r="Z777" s="140">
        <v>0</v>
      </c>
      <c r="AA777" s="140">
        <v>0</v>
      </c>
      <c r="AB777" s="139">
        <v>41413190</v>
      </c>
      <c r="AC777" s="139">
        <v>66233007</v>
      </c>
      <c r="AD777" s="139">
        <v>0</v>
      </c>
      <c r="AE777" s="141">
        <v>0</v>
      </c>
      <c r="AF777" s="141">
        <v>107646197</v>
      </c>
      <c r="AG777" s="139">
        <v>0</v>
      </c>
      <c r="AH777" s="241">
        <v>1</v>
      </c>
      <c r="AI777" s="241" t="s">
        <v>1421</v>
      </c>
      <c r="AJ777" s="242">
        <v>41610</v>
      </c>
      <c r="AK777" s="242">
        <v>42004</v>
      </c>
      <c r="AL777" s="236" t="s">
        <v>974</v>
      </c>
      <c r="AM777" s="236" t="s">
        <v>975</v>
      </c>
      <c r="AN777" s="243" t="s">
        <v>963</v>
      </c>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c r="CA777" s="73"/>
      <c r="CB777" s="73"/>
      <c r="CC777" s="73"/>
      <c r="CD777" s="73"/>
      <c r="CE777" s="73"/>
      <c r="CF777" s="73"/>
      <c r="CG777" s="73"/>
      <c r="CH777" s="73"/>
      <c r="CI777" s="73"/>
      <c r="CJ777" s="73"/>
      <c r="CK777" s="73"/>
      <c r="CL777" s="73"/>
      <c r="CM777" s="73"/>
      <c r="CN777" s="73"/>
      <c r="CO777" s="73"/>
      <c r="CP777" s="73"/>
      <c r="CQ777" s="73"/>
      <c r="CR777" s="73"/>
      <c r="CS777" s="73"/>
      <c r="CT777" s="73"/>
      <c r="CU777" s="73"/>
      <c r="CV777" s="73"/>
      <c r="CW777" s="73"/>
      <c r="CX777" s="73"/>
      <c r="CY777" s="73"/>
      <c r="CZ777" s="73"/>
      <c r="DA777" s="73"/>
      <c r="DB777" s="73"/>
      <c r="DC777" s="73"/>
      <c r="DD777" s="73"/>
      <c r="DE777" s="73"/>
      <c r="DF777" s="73"/>
      <c r="DG777" s="73"/>
      <c r="DH777" s="73"/>
      <c r="DI777" s="73"/>
      <c r="DJ777" s="73"/>
      <c r="DK777" s="73"/>
      <c r="DL777" s="73"/>
      <c r="DM777" s="73"/>
      <c r="DN777" s="73"/>
      <c r="DO777" s="73"/>
      <c r="DP777" s="73"/>
      <c r="DQ777" s="73"/>
      <c r="DR777" s="73"/>
      <c r="DS777" s="73"/>
      <c r="DT777" s="73"/>
      <c r="DU777" s="73"/>
      <c r="DV777" s="73"/>
      <c r="DW777" s="73"/>
      <c r="DX777" s="73"/>
      <c r="DY777" s="73"/>
      <c r="DZ777" s="73"/>
      <c r="EA777" s="73"/>
      <c r="EB777" s="73"/>
      <c r="EC777" s="73"/>
      <c r="ED777" s="73"/>
      <c r="EE777" s="73"/>
      <c r="EF777" s="73"/>
      <c r="EG777" s="73"/>
      <c r="EH777" s="73"/>
      <c r="EI777" s="73"/>
      <c r="EJ777" s="73"/>
      <c r="EK777" s="73"/>
      <c r="EL777" s="73"/>
      <c r="EM777" s="73"/>
      <c r="EN777" s="73"/>
      <c r="EO777" s="73"/>
      <c r="EP777" s="73"/>
      <c r="EQ777" s="73"/>
      <c r="ER777" s="73"/>
      <c r="ES777" s="73"/>
      <c r="ET777" s="73"/>
      <c r="EU777" s="73"/>
      <c r="EV777" s="73"/>
      <c r="EW777" s="73"/>
      <c r="EX777" s="73"/>
      <c r="EY777" s="73"/>
      <c r="EZ777" s="73"/>
      <c r="FA777" s="73"/>
      <c r="FB777" s="73"/>
      <c r="FC777" s="73"/>
      <c r="FD777" s="73"/>
      <c r="FE777" s="73"/>
      <c r="FF777" s="73"/>
      <c r="FG777" s="73"/>
      <c r="FH777" s="73"/>
      <c r="FI777" s="73"/>
      <c r="FJ777" s="73"/>
      <c r="FK777" s="73"/>
      <c r="FL777" s="73"/>
      <c r="FM777" s="73"/>
      <c r="FN777" s="73"/>
      <c r="FO777" s="73"/>
      <c r="FP777" s="73"/>
      <c r="FQ777" s="73"/>
      <c r="FR777" s="73"/>
      <c r="FS777" s="73"/>
      <c r="FT777" s="73"/>
      <c r="FU777" s="73"/>
      <c r="FV777" s="73"/>
      <c r="FW777" s="73"/>
      <c r="FX777" s="73"/>
      <c r="FY777" s="73"/>
      <c r="FZ777" s="73"/>
      <c r="GA777" s="73"/>
      <c r="GB777" s="73"/>
      <c r="GC777" s="73"/>
      <c r="GD777" s="73"/>
      <c r="GE777" s="73"/>
      <c r="GF777" s="73"/>
      <c r="GG777" s="73"/>
      <c r="GH777" s="73"/>
      <c r="GI777" s="73"/>
      <c r="GJ777" s="73"/>
      <c r="GK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c r="JD777" s="73"/>
      <c r="JE777" s="73"/>
      <c r="JF777" s="73"/>
      <c r="JG777" s="73"/>
      <c r="JH777" s="73"/>
      <c r="JI777" s="73"/>
      <c r="JJ777" s="73"/>
      <c r="JK777" s="73"/>
      <c r="JL777" s="73"/>
      <c r="JM777" s="73"/>
      <c r="JN777" s="73"/>
      <c r="JO777" s="73"/>
      <c r="JP777" s="73"/>
      <c r="JQ777" s="73"/>
      <c r="JR777" s="73"/>
      <c r="JS777" s="73"/>
      <c r="JT777" s="73"/>
      <c r="JU777" s="73"/>
      <c r="JV777" s="73"/>
      <c r="JW777" s="73"/>
      <c r="JX777" s="73"/>
      <c r="JY777" s="73"/>
      <c r="JZ777" s="73"/>
      <c r="KA777" s="73"/>
      <c r="KB777" s="73"/>
      <c r="KC777" s="73"/>
      <c r="KD777" s="73"/>
      <c r="KE777" s="73"/>
      <c r="KF777" s="73"/>
      <c r="KG777" s="73"/>
    </row>
    <row r="778" spans="1:293" s="153" customFormat="1" x14ac:dyDescent="0.25">
      <c r="A778" s="233">
        <v>33</v>
      </c>
      <c r="B778" s="234" t="s">
        <v>1266</v>
      </c>
      <c r="C778" s="234" t="s">
        <v>1268</v>
      </c>
      <c r="D778" s="235">
        <v>30108958</v>
      </c>
      <c r="E778" s="236" t="s">
        <v>778</v>
      </c>
      <c r="F778" s="244" t="s">
        <v>2469</v>
      </c>
      <c r="G778" s="238" t="s">
        <v>16</v>
      </c>
      <c r="H778" s="238" t="s">
        <v>184</v>
      </c>
      <c r="I778" s="238" t="s">
        <v>12</v>
      </c>
      <c r="J778" s="236" t="s">
        <v>69</v>
      </c>
      <c r="K778" s="236"/>
      <c r="L778" s="239">
        <v>25291000</v>
      </c>
      <c r="M778" s="239">
        <v>23750000</v>
      </c>
      <c r="N778" s="138">
        <v>1541000</v>
      </c>
      <c r="O778" s="138"/>
      <c r="P778" s="139">
        <v>0</v>
      </c>
      <c r="Q778" s="139">
        <v>0</v>
      </c>
      <c r="R778" s="139">
        <v>0</v>
      </c>
      <c r="S778" s="139">
        <v>0</v>
      </c>
      <c r="T778" s="139">
        <v>0</v>
      </c>
      <c r="U778" s="139">
        <v>0</v>
      </c>
      <c r="V778" s="139">
        <v>306441</v>
      </c>
      <c r="W778" s="139">
        <v>0</v>
      </c>
      <c r="X778" s="139">
        <v>0</v>
      </c>
      <c r="Y778" s="140">
        <v>1233679</v>
      </c>
      <c r="Z778" s="140">
        <v>0</v>
      </c>
      <c r="AA778" s="140">
        <v>0</v>
      </c>
      <c r="AB778" s="139">
        <v>0</v>
      </c>
      <c r="AC778" s="139">
        <v>0</v>
      </c>
      <c r="AD778" s="139">
        <v>306441</v>
      </c>
      <c r="AE778" s="141">
        <v>1233679</v>
      </c>
      <c r="AF778" s="141">
        <v>1540120</v>
      </c>
      <c r="AG778" s="139">
        <v>880</v>
      </c>
      <c r="AH778" s="241">
        <v>0.93906923411490251</v>
      </c>
      <c r="AI778" s="241"/>
      <c r="AJ778" s="242">
        <v>40756</v>
      </c>
      <c r="AK778" s="242">
        <v>41943</v>
      </c>
      <c r="AL778" s="236" t="s">
        <v>779</v>
      </c>
      <c r="AM778" s="236" t="s">
        <v>780</v>
      </c>
      <c r="AN778" s="243" t="s">
        <v>777</v>
      </c>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c r="CA778" s="73"/>
      <c r="CB778" s="73"/>
      <c r="CC778" s="73"/>
      <c r="CD778" s="73"/>
      <c r="CE778" s="73"/>
      <c r="CF778" s="73"/>
      <c r="CG778" s="73"/>
      <c r="CH778" s="73"/>
      <c r="CI778" s="73"/>
      <c r="CJ778" s="73"/>
      <c r="CK778" s="73"/>
      <c r="CL778" s="73"/>
      <c r="CM778" s="73"/>
      <c r="CN778" s="73"/>
      <c r="CO778" s="73"/>
      <c r="CP778" s="73"/>
      <c r="CQ778" s="73"/>
      <c r="CR778" s="73"/>
      <c r="CS778" s="73"/>
      <c r="CT778" s="73"/>
      <c r="CU778" s="73"/>
      <c r="CV778" s="73"/>
      <c r="CW778" s="73"/>
      <c r="CX778" s="73"/>
      <c r="CY778" s="73"/>
      <c r="CZ778" s="73"/>
      <c r="DA778" s="73"/>
      <c r="DB778" s="73"/>
      <c r="DC778" s="73"/>
      <c r="DD778" s="73"/>
      <c r="DE778" s="73"/>
      <c r="DF778" s="73"/>
      <c r="DG778" s="73"/>
      <c r="DH778" s="73"/>
      <c r="DI778" s="73"/>
      <c r="DJ778" s="73"/>
      <c r="DK778" s="73"/>
      <c r="DL778" s="73"/>
      <c r="DM778" s="73"/>
      <c r="DN778" s="73"/>
      <c r="DO778" s="73"/>
      <c r="DP778" s="73"/>
      <c r="DQ778" s="73"/>
      <c r="DR778" s="73"/>
      <c r="DS778" s="73"/>
      <c r="DT778" s="73"/>
      <c r="DU778" s="73"/>
      <c r="DV778" s="73"/>
      <c r="DW778" s="73"/>
      <c r="DX778" s="73"/>
      <c r="DY778" s="73"/>
      <c r="DZ778" s="73"/>
      <c r="EA778" s="73"/>
      <c r="EB778" s="73"/>
      <c r="EC778" s="73"/>
      <c r="ED778" s="73"/>
      <c r="EE778" s="73"/>
      <c r="EF778" s="73"/>
      <c r="EG778" s="73"/>
      <c r="EH778" s="73"/>
      <c r="EI778" s="73"/>
      <c r="EJ778" s="73"/>
      <c r="EK778" s="73"/>
      <c r="EL778" s="73"/>
      <c r="EM778" s="73"/>
      <c r="EN778" s="73"/>
      <c r="EO778" s="73"/>
      <c r="EP778" s="73"/>
      <c r="EQ778" s="73"/>
      <c r="ER778" s="73"/>
      <c r="ES778" s="73"/>
      <c r="ET778" s="73"/>
      <c r="EU778" s="73"/>
      <c r="EV778" s="73"/>
      <c r="EW778" s="73"/>
      <c r="EX778" s="73"/>
      <c r="EY778" s="73"/>
      <c r="EZ778" s="73"/>
      <c r="FA778" s="73"/>
      <c r="FB778" s="73"/>
      <c r="FC778" s="73"/>
      <c r="FD778" s="73"/>
      <c r="FE778" s="73"/>
      <c r="FF778" s="73"/>
      <c r="FG778" s="73"/>
      <c r="FH778" s="73"/>
      <c r="FI778" s="73"/>
      <c r="FJ778" s="73"/>
      <c r="FK778" s="73"/>
      <c r="FL778" s="73"/>
      <c r="FM778" s="73"/>
      <c r="FN778" s="73"/>
      <c r="FO778" s="73"/>
      <c r="FP778" s="73"/>
      <c r="FQ778" s="73"/>
      <c r="FR778" s="73"/>
      <c r="FS778" s="73"/>
      <c r="FT778" s="73"/>
      <c r="FU778" s="73"/>
      <c r="FV778" s="73"/>
      <c r="FW778" s="73"/>
      <c r="FX778" s="73"/>
      <c r="FY778" s="73"/>
      <c r="FZ778" s="73"/>
      <c r="GA778" s="73"/>
      <c r="GB778" s="73"/>
      <c r="GC778" s="73"/>
      <c r="GD778" s="73"/>
      <c r="GE778" s="73"/>
      <c r="GF778" s="73"/>
      <c r="GG778" s="73"/>
      <c r="GH778" s="73"/>
      <c r="GI778" s="73"/>
      <c r="GJ778" s="73"/>
      <c r="GK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c r="JD778" s="73"/>
      <c r="JE778" s="73"/>
      <c r="JF778" s="73"/>
      <c r="JG778" s="73"/>
      <c r="JH778" s="73"/>
      <c r="JI778" s="73"/>
      <c r="JJ778" s="73"/>
      <c r="JK778" s="73"/>
      <c r="JL778" s="73"/>
      <c r="JM778" s="73"/>
      <c r="JN778" s="73"/>
      <c r="JO778" s="73"/>
      <c r="JP778" s="73"/>
      <c r="JQ778" s="73"/>
      <c r="JR778" s="73"/>
      <c r="JS778" s="73"/>
      <c r="JT778" s="73"/>
      <c r="JU778" s="73"/>
      <c r="JV778" s="73"/>
      <c r="JW778" s="73"/>
      <c r="JX778" s="73"/>
      <c r="JY778" s="73"/>
      <c r="JZ778" s="73"/>
      <c r="KA778" s="73"/>
      <c r="KB778" s="73"/>
      <c r="KC778" s="73"/>
      <c r="KD778" s="73"/>
      <c r="KE778" s="73"/>
      <c r="KF778" s="73"/>
      <c r="KG778" s="73"/>
    </row>
    <row r="779" spans="1:293" s="153" customFormat="1" x14ac:dyDescent="0.25">
      <c r="A779" s="233">
        <v>33</v>
      </c>
      <c r="B779" s="234" t="s">
        <v>1266</v>
      </c>
      <c r="C779" s="234" t="s">
        <v>1268</v>
      </c>
      <c r="D779" s="235">
        <v>30109191</v>
      </c>
      <c r="E779" s="236" t="s">
        <v>1017</v>
      </c>
      <c r="F779" s="244" t="s">
        <v>2469</v>
      </c>
      <c r="G779" s="238" t="s">
        <v>16</v>
      </c>
      <c r="H779" s="238" t="s">
        <v>231</v>
      </c>
      <c r="I779" s="238" t="s">
        <v>12</v>
      </c>
      <c r="J779" s="236" t="s">
        <v>69</v>
      </c>
      <c r="K779" s="236"/>
      <c r="L779" s="239">
        <v>50000000</v>
      </c>
      <c r="M779" s="239">
        <v>22355014</v>
      </c>
      <c r="N779" s="138">
        <v>27645000</v>
      </c>
      <c r="O779" s="138"/>
      <c r="P779" s="139">
        <v>0</v>
      </c>
      <c r="Q779" s="139">
        <v>26139182</v>
      </c>
      <c r="R779" s="139">
        <v>0</v>
      </c>
      <c r="S779" s="139">
        <v>0</v>
      </c>
      <c r="T779" s="139">
        <v>0</v>
      </c>
      <c r="U779" s="139">
        <v>1505804</v>
      </c>
      <c r="V779" s="139"/>
      <c r="W779" s="139"/>
      <c r="X779" s="139"/>
      <c r="Y779" s="140">
        <v>0</v>
      </c>
      <c r="Z779" s="140">
        <v>0</v>
      </c>
      <c r="AA779" s="140">
        <v>0</v>
      </c>
      <c r="AB779" s="139">
        <v>26139182</v>
      </c>
      <c r="AC779" s="139">
        <v>1505804</v>
      </c>
      <c r="AD779" s="139">
        <v>0</v>
      </c>
      <c r="AE779" s="141">
        <v>0</v>
      </c>
      <c r="AF779" s="141">
        <v>27644986</v>
      </c>
      <c r="AG779" s="139">
        <v>0</v>
      </c>
      <c r="AH779" s="241">
        <v>1</v>
      </c>
      <c r="AI779" s="241" t="s">
        <v>1421</v>
      </c>
      <c r="AJ779" s="242">
        <v>40820</v>
      </c>
      <c r="AK779" s="242">
        <v>42004</v>
      </c>
      <c r="AL779" s="236" t="s">
        <v>1018</v>
      </c>
      <c r="AM779" s="236" t="s">
        <v>1019</v>
      </c>
      <c r="AN779" s="243" t="s">
        <v>1011</v>
      </c>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c r="CA779" s="73"/>
      <c r="CB779" s="73"/>
      <c r="CC779" s="73"/>
      <c r="CD779" s="73"/>
      <c r="CE779" s="73"/>
      <c r="CF779" s="73"/>
      <c r="CG779" s="73"/>
      <c r="CH779" s="73"/>
      <c r="CI779" s="73"/>
      <c r="CJ779" s="73"/>
      <c r="CK779" s="73"/>
      <c r="CL779" s="73"/>
      <c r="CM779" s="73"/>
      <c r="CN779" s="73"/>
      <c r="CO779" s="73"/>
      <c r="CP779" s="73"/>
      <c r="CQ779" s="73"/>
      <c r="CR779" s="73"/>
      <c r="CS779" s="73"/>
      <c r="CT779" s="73"/>
      <c r="CU779" s="73"/>
      <c r="CV779" s="73"/>
      <c r="CW779" s="73"/>
      <c r="CX779" s="73"/>
      <c r="CY779" s="73"/>
      <c r="CZ779" s="73"/>
      <c r="DA779" s="73"/>
      <c r="DB779" s="73"/>
      <c r="DC779" s="73"/>
      <c r="DD779" s="73"/>
      <c r="DE779" s="73"/>
      <c r="DF779" s="73"/>
      <c r="DG779" s="73"/>
      <c r="DH779" s="73"/>
      <c r="DI779" s="73"/>
      <c r="DJ779" s="73"/>
      <c r="DK779" s="73"/>
      <c r="DL779" s="73"/>
      <c r="DM779" s="73"/>
      <c r="DN779" s="73"/>
      <c r="DO779" s="73"/>
      <c r="DP779" s="73"/>
      <c r="DQ779" s="73"/>
      <c r="DR779" s="73"/>
      <c r="DS779" s="73"/>
      <c r="DT779" s="73"/>
      <c r="DU779" s="73"/>
      <c r="DV779" s="73"/>
      <c r="DW779" s="73"/>
      <c r="DX779" s="73"/>
      <c r="DY779" s="73"/>
      <c r="DZ779" s="73"/>
      <c r="EA779" s="73"/>
      <c r="EB779" s="73"/>
      <c r="EC779" s="73"/>
      <c r="ED779" s="73"/>
      <c r="EE779" s="73"/>
      <c r="EF779" s="73"/>
      <c r="EG779" s="73"/>
      <c r="EH779" s="73"/>
      <c r="EI779" s="73"/>
      <c r="EJ779" s="73"/>
      <c r="EK779" s="73"/>
      <c r="EL779" s="73"/>
      <c r="EM779" s="73"/>
      <c r="EN779" s="73"/>
      <c r="EO779" s="73"/>
      <c r="EP779" s="73"/>
      <c r="EQ779" s="73"/>
      <c r="ER779" s="73"/>
      <c r="ES779" s="73"/>
      <c r="ET779" s="73"/>
      <c r="EU779" s="73"/>
      <c r="EV779" s="73"/>
      <c r="EW779" s="73"/>
      <c r="EX779" s="73"/>
      <c r="EY779" s="73"/>
      <c r="EZ779" s="73"/>
      <c r="FA779" s="73"/>
      <c r="FB779" s="73"/>
      <c r="FC779" s="73"/>
      <c r="FD779" s="73"/>
      <c r="FE779" s="73"/>
      <c r="FF779" s="73"/>
      <c r="FG779" s="73"/>
      <c r="FH779" s="73"/>
      <c r="FI779" s="73"/>
      <c r="FJ779" s="73"/>
      <c r="FK779" s="73"/>
      <c r="FL779" s="73"/>
      <c r="FM779" s="73"/>
      <c r="FN779" s="73"/>
      <c r="FO779" s="73"/>
      <c r="FP779" s="73"/>
      <c r="FQ779" s="73"/>
      <c r="FR779" s="73"/>
      <c r="FS779" s="73"/>
      <c r="FT779" s="73"/>
      <c r="FU779" s="73"/>
      <c r="FV779" s="73"/>
      <c r="FW779" s="73"/>
      <c r="FX779" s="73"/>
      <c r="FY779" s="73"/>
      <c r="FZ779" s="73"/>
      <c r="GA779" s="73"/>
      <c r="GB779" s="73"/>
      <c r="GC779" s="73"/>
      <c r="GD779" s="73"/>
      <c r="GE779" s="73"/>
      <c r="GF779" s="73"/>
      <c r="GG779" s="73"/>
      <c r="GH779" s="73"/>
      <c r="GI779" s="73"/>
      <c r="GJ779" s="73"/>
      <c r="GK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c r="JD779" s="73"/>
      <c r="JE779" s="73"/>
      <c r="JF779" s="73"/>
      <c r="JG779" s="73"/>
      <c r="JH779" s="73"/>
      <c r="JI779" s="73"/>
      <c r="JJ779" s="73"/>
      <c r="JK779" s="73"/>
      <c r="JL779" s="73"/>
      <c r="JM779" s="73"/>
      <c r="JN779" s="73"/>
      <c r="JO779" s="73"/>
      <c r="JP779" s="73"/>
      <c r="JQ779" s="73"/>
      <c r="JR779" s="73"/>
      <c r="JS779" s="73"/>
      <c r="JT779" s="73"/>
      <c r="JU779" s="73"/>
      <c r="JV779" s="73"/>
      <c r="JW779" s="73"/>
      <c r="JX779" s="73"/>
      <c r="JY779" s="73"/>
      <c r="JZ779" s="73"/>
      <c r="KA779" s="73"/>
      <c r="KB779" s="73"/>
      <c r="KC779" s="73"/>
      <c r="KD779" s="73"/>
      <c r="KE779" s="73"/>
      <c r="KF779" s="73"/>
      <c r="KG779" s="73"/>
    </row>
    <row r="780" spans="1:293" s="153" customFormat="1" x14ac:dyDescent="0.25">
      <c r="A780" s="233">
        <v>33</v>
      </c>
      <c r="B780" s="234" t="s">
        <v>1266</v>
      </c>
      <c r="C780" s="234" t="s">
        <v>1268</v>
      </c>
      <c r="D780" s="235">
        <v>30109249</v>
      </c>
      <c r="E780" s="236" t="s">
        <v>951</v>
      </c>
      <c r="F780" s="244" t="s">
        <v>2469</v>
      </c>
      <c r="G780" s="238" t="s">
        <v>16</v>
      </c>
      <c r="H780" s="238" t="s">
        <v>150</v>
      </c>
      <c r="I780" s="238" t="s">
        <v>12</v>
      </c>
      <c r="J780" s="236" t="s">
        <v>69</v>
      </c>
      <c r="K780" s="236"/>
      <c r="L780" s="239">
        <v>50000000</v>
      </c>
      <c r="M780" s="239">
        <v>48476602</v>
      </c>
      <c r="N780" s="138">
        <v>1000</v>
      </c>
      <c r="O780" s="138"/>
      <c r="P780" s="139">
        <v>0</v>
      </c>
      <c r="Q780" s="139">
        <v>0</v>
      </c>
      <c r="R780" s="139">
        <v>0</v>
      </c>
      <c r="S780" s="139">
        <v>0</v>
      </c>
      <c r="T780" s="139">
        <v>0</v>
      </c>
      <c r="U780" s="139">
        <v>0</v>
      </c>
      <c r="V780" s="139"/>
      <c r="W780" s="139"/>
      <c r="X780" s="139"/>
      <c r="Y780" s="140">
        <v>0</v>
      </c>
      <c r="Z780" s="140">
        <v>0</v>
      </c>
      <c r="AA780" s="140">
        <v>0</v>
      </c>
      <c r="AB780" s="139">
        <v>0</v>
      </c>
      <c r="AC780" s="139">
        <v>0</v>
      </c>
      <c r="AD780" s="139">
        <v>0</v>
      </c>
      <c r="AE780" s="141">
        <v>0</v>
      </c>
      <c r="AF780" s="141">
        <v>0</v>
      </c>
      <c r="AG780" s="139">
        <v>1523398</v>
      </c>
      <c r="AH780" s="241">
        <v>0.96953204000000004</v>
      </c>
      <c r="AI780" s="241"/>
      <c r="AJ780" s="242">
        <v>40767</v>
      </c>
      <c r="AK780" s="242"/>
      <c r="AL780" s="236" t="s">
        <v>952</v>
      </c>
      <c r="AM780" s="236" t="s">
        <v>953</v>
      </c>
      <c r="AN780" s="243" t="s">
        <v>936</v>
      </c>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c r="CA780" s="73"/>
      <c r="CB780" s="73"/>
      <c r="CC780" s="73"/>
      <c r="CD780" s="73"/>
      <c r="CE780" s="73"/>
      <c r="CF780" s="73"/>
      <c r="CG780" s="73"/>
      <c r="CH780" s="73"/>
      <c r="CI780" s="73"/>
      <c r="CJ780" s="73"/>
      <c r="CK780" s="73"/>
      <c r="CL780" s="73"/>
      <c r="CM780" s="73"/>
      <c r="CN780" s="73"/>
      <c r="CO780" s="73"/>
      <c r="CP780" s="73"/>
      <c r="CQ780" s="73"/>
      <c r="CR780" s="73"/>
      <c r="CS780" s="73"/>
      <c r="CT780" s="73"/>
      <c r="CU780" s="73"/>
      <c r="CV780" s="73"/>
      <c r="CW780" s="73"/>
      <c r="CX780" s="73"/>
      <c r="CY780" s="73"/>
      <c r="CZ780" s="73"/>
      <c r="DA780" s="73"/>
      <c r="DB780" s="73"/>
      <c r="DC780" s="73"/>
      <c r="DD780" s="73"/>
      <c r="DE780" s="73"/>
      <c r="DF780" s="73"/>
      <c r="DG780" s="73"/>
      <c r="DH780" s="73"/>
      <c r="DI780" s="73"/>
      <c r="DJ780" s="73"/>
      <c r="DK780" s="73"/>
      <c r="DL780" s="73"/>
      <c r="DM780" s="73"/>
      <c r="DN780" s="73"/>
      <c r="DO780" s="73"/>
      <c r="DP780" s="73"/>
      <c r="DQ780" s="73"/>
      <c r="DR780" s="73"/>
      <c r="DS780" s="73"/>
      <c r="DT780" s="73"/>
      <c r="DU780" s="73"/>
      <c r="DV780" s="73"/>
      <c r="DW780" s="73"/>
      <c r="DX780" s="73"/>
      <c r="DY780" s="73"/>
      <c r="DZ780" s="73"/>
      <c r="EA780" s="73"/>
      <c r="EB780" s="73"/>
      <c r="EC780" s="73"/>
      <c r="ED780" s="73"/>
      <c r="EE780" s="73"/>
      <c r="EF780" s="73"/>
      <c r="EG780" s="73"/>
      <c r="EH780" s="73"/>
      <c r="EI780" s="73"/>
      <c r="EJ780" s="73"/>
      <c r="EK780" s="73"/>
      <c r="EL780" s="73"/>
      <c r="EM780" s="73"/>
      <c r="EN780" s="73"/>
      <c r="EO780" s="73"/>
      <c r="EP780" s="73"/>
      <c r="EQ780" s="73"/>
      <c r="ER780" s="73"/>
      <c r="ES780" s="73"/>
      <c r="ET780" s="73"/>
      <c r="EU780" s="73"/>
      <c r="EV780" s="73"/>
      <c r="EW780" s="73"/>
      <c r="EX780" s="73"/>
      <c r="EY780" s="73"/>
      <c r="EZ780" s="73"/>
      <c r="FA780" s="73"/>
      <c r="FB780" s="73"/>
      <c r="FC780" s="73"/>
      <c r="FD780" s="73"/>
      <c r="FE780" s="73"/>
      <c r="FF780" s="73"/>
      <c r="FG780" s="73"/>
      <c r="FH780" s="73"/>
      <c r="FI780" s="73"/>
      <c r="FJ780" s="73"/>
      <c r="FK780" s="73"/>
      <c r="FL780" s="73"/>
      <c r="FM780" s="73"/>
      <c r="FN780" s="73"/>
      <c r="FO780" s="73"/>
      <c r="FP780" s="73"/>
      <c r="FQ780" s="73"/>
      <c r="FR780" s="73"/>
      <c r="FS780" s="73"/>
      <c r="FT780" s="73"/>
      <c r="FU780" s="73"/>
      <c r="FV780" s="73"/>
      <c r="FW780" s="73"/>
      <c r="FX780" s="73"/>
      <c r="FY780" s="73"/>
      <c r="FZ780" s="73"/>
      <c r="GA780" s="73"/>
      <c r="GB780" s="73"/>
      <c r="GC780" s="73"/>
      <c r="GD780" s="73"/>
      <c r="GE780" s="73"/>
      <c r="GF780" s="73"/>
      <c r="GG780" s="73"/>
      <c r="GH780" s="73"/>
      <c r="GI780" s="73"/>
      <c r="GJ780" s="73"/>
      <c r="GK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c r="JD780" s="73"/>
      <c r="JE780" s="73"/>
      <c r="JF780" s="73"/>
      <c r="JG780" s="73"/>
      <c r="JH780" s="73"/>
      <c r="JI780" s="73"/>
      <c r="JJ780" s="73"/>
      <c r="JK780" s="73"/>
      <c r="JL780" s="73"/>
      <c r="JM780" s="73"/>
      <c r="JN780" s="73"/>
      <c r="JO780" s="73"/>
      <c r="JP780" s="73"/>
      <c r="JQ780" s="73"/>
      <c r="JR780" s="73"/>
      <c r="JS780" s="73"/>
      <c r="JT780" s="73"/>
      <c r="JU780" s="73"/>
      <c r="JV780" s="73"/>
      <c r="JW780" s="73"/>
      <c r="JX780" s="73"/>
      <c r="JY780" s="73"/>
      <c r="JZ780" s="73"/>
      <c r="KA780" s="73"/>
      <c r="KB780" s="73"/>
      <c r="KC780" s="73"/>
      <c r="KD780" s="73"/>
      <c r="KE780" s="73"/>
      <c r="KF780" s="73"/>
      <c r="KG780" s="73"/>
    </row>
    <row r="781" spans="1:293" s="153" customFormat="1" x14ac:dyDescent="0.25">
      <c r="A781" s="233">
        <v>31</v>
      </c>
      <c r="B781" s="234" t="s">
        <v>1245</v>
      </c>
      <c r="C781" s="234"/>
      <c r="D781" s="235">
        <v>30110475</v>
      </c>
      <c r="E781" s="236" t="s">
        <v>540</v>
      </c>
      <c r="F781" s="244" t="s">
        <v>2469</v>
      </c>
      <c r="G781" s="238" t="s">
        <v>24</v>
      </c>
      <c r="H781" s="238" t="s">
        <v>133</v>
      </c>
      <c r="I781" s="238" t="s">
        <v>12</v>
      </c>
      <c r="J781" s="236" t="s">
        <v>45</v>
      </c>
      <c r="K781" s="236"/>
      <c r="L781" s="239">
        <v>648960000</v>
      </c>
      <c r="M781" s="239">
        <v>0</v>
      </c>
      <c r="N781" s="138">
        <v>10339000</v>
      </c>
      <c r="O781" s="138"/>
      <c r="P781" s="139">
        <v>0</v>
      </c>
      <c r="Q781" s="139">
        <v>0</v>
      </c>
      <c r="R781" s="139">
        <v>0</v>
      </c>
      <c r="S781" s="139">
        <v>0</v>
      </c>
      <c r="T781" s="139">
        <v>0</v>
      </c>
      <c r="U781" s="139">
        <v>0</v>
      </c>
      <c r="V781" s="139"/>
      <c r="W781" s="139"/>
      <c r="X781" s="139"/>
      <c r="Y781" s="140">
        <v>10337000</v>
      </c>
      <c r="Z781" s="140">
        <v>0</v>
      </c>
      <c r="AA781" s="140">
        <v>0</v>
      </c>
      <c r="AB781" s="139">
        <v>0</v>
      </c>
      <c r="AC781" s="139">
        <v>0</v>
      </c>
      <c r="AD781" s="139">
        <v>0</v>
      </c>
      <c r="AE781" s="141">
        <v>10337000</v>
      </c>
      <c r="AF781" s="141">
        <v>10337000</v>
      </c>
      <c r="AG781" s="139">
        <v>638623000</v>
      </c>
      <c r="AH781" s="241">
        <v>0</v>
      </c>
      <c r="AI781" s="241"/>
      <c r="AJ781" s="242">
        <v>41640</v>
      </c>
      <c r="AK781" s="242">
        <v>42735</v>
      </c>
      <c r="AL781" s="236" t="s">
        <v>541</v>
      </c>
      <c r="AM781" s="236" t="s">
        <v>542</v>
      </c>
      <c r="AN781" s="243" t="s">
        <v>543</v>
      </c>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c r="CA781" s="73"/>
      <c r="CB781" s="73"/>
      <c r="CC781" s="73"/>
      <c r="CD781" s="73"/>
      <c r="CE781" s="73"/>
      <c r="CF781" s="73"/>
      <c r="CG781" s="73"/>
      <c r="CH781" s="73"/>
      <c r="CI781" s="73"/>
      <c r="CJ781" s="73"/>
      <c r="CK781" s="73"/>
      <c r="CL781" s="73"/>
      <c r="CM781" s="73"/>
      <c r="CN781" s="73"/>
      <c r="CO781" s="73"/>
      <c r="CP781" s="73"/>
      <c r="CQ781" s="73"/>
      <c r="CR781" s="73"/>
      <c r="CS781" s="73"/>
      <c r="CT781" s="73"/>
      <c r="CU781" s="73"/>
      <c r="CV781" s="73"/>
      <c r="CW781" s="73"/>
      <c r="CX781" s="73"/>
      <c r="CY781" s="73"/>
      <c r="CZ781" s="73"/>
      <c r="DA781" s="73"/>
      <c r="DB781" s="73"/>
      <c r="DC781" s="73"/>
      <c r="DD781" s="73"/>
      <c r="DE781" s="73"/>
      <c r="DF781" s="73"/>
      <c r="DG781" s="73"/>
      <c r="DH781" s="73"/>
      <c r="DI781" s="73"/>
      <c r="DJ781" s="73"/>
      <c r="DK781" s="73"/>
      <c r="DL781" s="73"/>
      <c r="DM781" s="73"/>
      <c r="DN781" s="73"/>
      <c r="DO781" s="73"/>
      <c r="DP781" s="73"/>
      <c r="DQ781" s="73"/>
      <c r="DR781" s="73"/>
      <c r="DS781" s="73"/>
      <c r="DT781" s="73"/>
      <c r="DU781" s="73"/>
      <c r="DV781" s="73"/>
      <c r="DW781" s="73"/>
      <c r="DX781" s="73"/>
      <c r="DY781" s="73"/>
      <c r="DZ781" s="73"/>
      <c r="EA781" s="73"/>
      <c r="EB781" s="73"/>
      <c r="EC781" s="73"/>
      <c r="ED781" s="73"/>
      <c r="EE781" s="73"/>
      <c r="EF781" s="73"/>
      <c r="EG781" s="73"/>
      <c r="EH781" s="73"/>
      <c r="EI781" s="73"/>
      <c r="EJ781" s="73"/>
      <c r="EK781" s="73"/>
      <c r="EL781" s="73"/>
      <c r="EM781" s="73"/>
      <c r="EN781" s="73"/>
      <c r="EO781" s="73"/>
      <c r="EP781" s="73"/>
      <c r="EQ781" s="73"/>
      <c r="ER781" s="73"/>
      <c r="ES781" s="73"/>
      <c r="ET781" s="73"/>
      <c r="EU781" s="73"/>
      <c r="EV781" s="73"/>
      <c r="EW781" s="73"/>
      <c r="EX781" s="73"/>
      <c r="EY781" s="73"/>
      <c r="EZ781" s="73"/>
      <c r="FA781" s="73"/>
      <c r="FB781" s="73"/>
      <c r="FC781" s="73"/>
      <c r="FD781" s="73"/>
      <c r="FE781" s="73"/>
      <c r="FF781" s="73"/>
      <c r="FG781" s="73"/>
      <c r="FH781" s="73"/>
      <c r="FI781" s="73"/>
      <c r="FJ781" s="73"/>
      <c r="FK781" s="73"/>
      <c r="FL781" s="73"/>
      <c r="FM781" s="73"/>
      <c r="FN781" s="73"/>
      <c r="FO781" s="73"/>
      <c r="FP781" s="73"/>
      <c r="FQ781" s="73"/>
      <c r="FR781" s="73"/>
      <c r="FS781" s="73"/>
      <c r="FT781" s="73"/>
      <c r="FU781" s="73"/>
      <c r="FV781" s="73"/>
      <c r="FW781" s="73"/>
      <c r="FX781" s="73"/>
      <c r="FY781" s="73"/>
      <c r="FZ781" s="73"/>
      <c r="GA781" s="73"/>
      <c r="GB781" s="73"/>
      <c r="GC781" s="73"/>
      <c r="GD781" s="73"/>
      <c r="GE781" s="73"/>
      <c r="GF781" s="73"/>
      <c r="GG781" s="73"/>
      <c r="GH781" s="73"/>
      <c r="GI781" s="73"/>
      <c r="GJ781" s="73"/>
      <c r="GK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c r="JD781" s="73"/>
      <c r="JE781" s="73"/>
      <c r="JF781" s="73"/>
      <c r="JG781" s="73"/>
      <c r="JH781" s="73"/>
      <c r="JI781" s="73"/>
      <c r="JJ781" s="73"/>
      <c r="JK781" s="73"/>
      <c r="JL781" s="73"/>
      <c r="JM781" s="73"/>
      <c r="JN781" s="73"/>
      <c r="JO781" s="73"/>
      <c r="JP781" s="73"/>
      <c r="JQ781" s="73"/>
      <c r="JR781" s="73"/>
      <c r="JS781" s="73"/>
      <c r="JT781" s="73"/>
      <c r="JU781" s="73"/>
      <c r="JV781" s="73"/>
      <c r="JW781" s="73"/>
      <c r="JX781" s="73"/>
      <c r="JY781" s="73"/>
      <c r="JZ781" s="73"/>
      <c r="KA781" s="73"/>
      <c r="KB781" s="73"/>
      <c r="KC781" s="73"/>
      <c r="KD781" s="73"/>
      <c r="KE781" s="73"/>
      <c r="KF781" s="73"/>
      <c r="KG781" s="73"/>
    </row>
    <row r="782" spans="1:293" s="153" customFormat="1" x14ac:dyDescent="0.25">
      <c r="A782" s="233">
        <v>33</v>
      </c>
      <c r="B782" s="234" t="s">
        <v>1266</v>
      </c>
      <c r="C782" s="234" t="s">
        <v>1282</v>
      </c>
      <c r="D782" s="235">
        <v>30110793</v>
      </c>
      <c r="E782" s="236" t="s">
        <v>117</v>
      </c>
      <c r="F782" s="244" t="s">
        <v>2469</v>
      </c>
      <c r="G782" s="238" t="s">
        <v>16</v>
      </c>
      <c r="H782" s="238"/>
      <c r="I782" s="238" t="s">
        <v>94</v>
      </c>
      <c r="J782" s="236" t="s">
        <v>69</v>
      </c>
      <c r="K782" s="236"/>
      <c r="L782" s="239">
        <v>1097322004</v>
      </c>
      <c r="M782" s="239">
        <v>803322004</v>
      </c>
      <c r="N782" s="138">
        <v>294000000</v>
      </c>
      <c r="O782" s="138"/>
      <c r="P782" s="139">
        <v>0</v>
      </c>
      <c r="Q782" s="139">
        <v>0</v>
      </c>
      <c r="R782" s="139">
        <v>0</v>
      </c>
      <c r="S782" s="139">
        <v>0</v>
      </c>
      <c r="T782" s="139">
        <v>0</v>
      </c>
      <c r="U782" s="139">
        <v>0</v>
      </c>
      <c r="V782" s="139">
        <v>0</v>
      </c>
      <c r="W782" s="139">
        <v>0</v>
      </c>
      <c r="X782" s="139">
        <v>294000000</v>
      </c>
      <c r="Y782" s="140">
        <v>0</v>
      </c>
      <c r="Z782" s="140">
        <v>0</v>
      </c>
      <c r="AA782" s="140">
        <v>0</v>
      </c>
      <c r="AB782" s="139">
        <v>0</v>
      </c>
      <c r="AC782" s="139">
        <v>0</v>
      </c>
      <c r="AD782" s="139">
        <v>294000000</v>
      </c>
      <c r="AE782" s="141">
        <v>0</v>
      </c>
      <c r="AF782" s="141">
        <v>294000000</v>
      </c>
      <c r="AG782" s="139">
        <v>0</v>
      </c>
      <c r="AH782" s="241">
        <v>0.73207499810602539</v>
      </c>
      <c r="AI782" s="241"/>
      <c r="AJ782" s="242">
        <v>40714</v>
      </c>
      <c r="AK782" s="242">
        <v>42369</v>
      </c>
      <c r="AL782" s="236" t="s">
        <v>118</v>
      </c>
      <c r="AM782" s="236" t="s">
        <v>119</v>
      </c>
      <c r="AN782" s="243" t="s">
        <v>120</v>
      </c>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c r="CA782" s="73"/>
      <c r="CB782" s="73"/>
      <c r="CC782" s="73"/>
      <c r="CD782" s="73"/>
      <c r="CE782" s="73"/>
      <c r="CF782" s="73"/>
      <c r="CG782" s="73"/>
      <c r="CH782" s="73"/>
      <c r="CI782" s="73"/>
      <c r="CJ782" s="73"/>
      <c r="CK782" s="73"/>
      <c r="CL782" s="73"/>
      <c r="CM782" s="73"/>
      <c r="CN782" s="73"/>
      <c r="CO782" s="73"/>
      <c r="CP782" s="73"/>
      <c r="CQ782" s="73"/>
      <c r="CR782" s="73"/>
      <c r="CS782" s="73"/>
      <c r="CT782" s="73"/>
      <c r="CU782" s="73"/>
      <c r="CV782" s="73"/>
      <c r="CW782" s="73"/>
      <c r="CX782" s="73"/>
      <c r="CY782" s="73"/>
      <c r="CZ782" s="73"/>
      <c r="DA782" s="73"/>
      <c r="DB782" s="73"/>
      <c r="DC782" s="73"/>
      <c r="DD782" s="73"/>
      <c r="DE782" s="73"/>
      <c r="DF782" s="73"/>
      <c r="DG782" s="73"/>
      <c r="DH782" s="73"/>
      <c r="DI782" s="73"/>
      <c r="DJ782" s="73"/>
      <c r="DK782" s="73"/>
      <c r="DL782" s="73"/>
      <c r="DM782" s="73"/>
      <c r="DN782" s="73"/>
      <c r="DO782" s="73"/>
      <c r="DP782" s="73"/>
      <c r="DQ782" s="73"/>
      <c r="DR782" s="73"/>
      <c r="DS782" s="73"/>
      <c r="DT782" s="73"/>
      <c r="DU782" s="73"/>
      <c r="DV782" s="73"/>
      <c r="DW782" s="73"/>
      <c r="DX782" s="73"/>
      <c r="DY782" s="73"/>
      <c r="DZ782" s="73"/>
      <c r="EA782" s="73"/>
      <c r="EB782" s="73"/>
      <c r="EC782" s="73"/>
      <c r="ED782" s="73"/>
      <c r="EE782" s="73"/>
      <c r="EF782" s="73"/>
      <c r="EG782" s="73"/>
      <c r="EH782" s="73"/>
      <c r="EI782" s="73"/>
      <c r="EJ782" s="73"/>
      <c r="EK782" s="73"/>
      <c r="EL782" s="73"/>
      <c r="EM782" s="73"/>
      <c r="EN782" s="73"/>
      <c r="EO782" s="73"/>
      <c r="EP782" s="73"/>
      <c r="EQ782" s="73"/>
      <c r="ER782" s="73"/>
      <c r="ES782" s="73"/>
      <c r="ET782" s="73"/>
      <c r="EU782" s="73"/>
      <c r="EV782" s="73"/>
      <c r="EW782" s="73"/>
      <c r="EX782" s="73"/>
      <c r="EY782" s="73"/>
      <c r="EZ782" s="73"/>
      <c r="FA782" s="73"/>
      <c r="FB782" s="73"/>
      <c r="FC782" s="73"/>
      <c r="FD782" s="73"/>
      <c r="FE782" s="73"/>
      <c r="FF782" s="73"/>
      <c r="FG782" s="73"/>
      <c r="FH782" s="73"/>
      <c r="FI782" s="73"/>
      <c r="FJ782" s="73"/>
      <c r="FK782" s="73"/>
      <c r="FL782" s="73"/>
      <c r="FM782" s="73"/>
      <c r="FN782" s="73"/>
      <c r="FO782" s="73"/>
      <c r="FP782" s="73"/>
      <c r="FQ782" s="73"/>
      <c r="FR782" s="73"/>
      <c r="FS782" s="73"/>
      <c r="FT782" s="73"/>
      <c r="FU782" s="73"/>
      <c r="FV782" s="73"/>
      <c r="FW782" s="73"/>
      <c r="FX782" s="73"/>
      <c r="FY782" s="73"/>
      <c r="FZ782" s="73"/>
      <c r="GA782" s="73"/>
      <c r="GB782" s="73"/>
      <c r="GC782" s="73"/>
      <c r="GD782" s="73"/>
      <c r="GE782" s="73"/>
      <c r="GF782" s="73"/>
      <c r="GG782" s="73"/>
      <c r="GH782" s="73"/>
      <c r="GI782" s="73"/>
      <c r="GJ782" s="73"/>
      <c r="GK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c r="JD782" s="73"/>
      <c r="JE782" s="73"/>
      <c r="JF782" s="73"/>
      <c r="JG782" s="73"/>
      <c r="JH782" s="73"/>
      <c r="JI782" s="73"/>
      <c r="JJ782" s="73"/>
      <c r="JK782" s="73"/>
      <c r="JL782" s="73"/>
      <c r="JM782" s="73"/>
      <c r="JN782" s="73"/>
      <c r="JO782" s="73"/>
      <c r="JP782" s="73"/>
      <c r="JQ782" s="73"/>
      <c r="JR782" s="73"/>
      <c r="JS782" s="73"/>
      <c r="JT782" s="73"/>
      <c r="JU782" s="73"/>
      <c r="JV782" s="73"/>
      <c r="JW782" s="73"/>
      <c r="JX782" s="73"/>
      <c r="JY782" s="73"/>
      <c r="JZ782" s="73"/>
      <c r="KA782" s="73"/>
      <c r="KB782" s="73"/>
      <c r="KC782" s="73"/>
      <c r="KD782" s="73"/>
      <c r="KE782" s="73"/>
      <c r="KF782" s="73"/>
      <c r="KG782" s="73"/>
    </row>
    <row r="783" spans="1:293" s="153" customFormat="1" x14ac:dyDescent="0.25">
      <c r="A783" s="233">
        <v>33</v>
      </c>
      <c r="B783" s="234" t="s">
        <v>1266</v>
      </c>
      <c r="C783" s="234" t="s">
        <v>1271</v>
      </c>
      <c r="D783" s="235">
        <v>30110827</v>
      </c>
      <c r="E783" s="236" t="s">
        <v>604</v>
      </c>
      <c r="F783" s="244" t="s">
        <v>2469</v>
      </c>
      <c r="G783" s="238" t="s">
        <v>16</v>
      </c>
      <c r="H783" s="238" t="s">
        <v>1265</v>
      </c>
      <c r="I783" s="238" t="s">
        <v>94</v>
      </c>
      <c r="J783" s="236" t="s">
        <v>69</v>
      </c>
      <c r="K783" s="236"/>
      <c r="L783" s="239">
        <v>2378908824</v>
      </c>
      <c r="M783" s="239">
        <v>2085242824</v>
      </c>
      <c r="N783" s="138">
        <v>293666000</v>
      </c>
      <c r="O783" s="138"/>
      <c r="P783" s="139">
        <v>0</v>
      </c>
      <c r="Q783" s="139">
        <v>0</v>
      </c>
      <c r="R783" s="139">
        <v>0</v>
      </c>
      <c r="S783" s="139">
        <v>0</v>
      </c>
      <c r="T783" s="139">
        <v>0</v>
      </c>
      <c r="U783" s="139">
        <v>0</v>
      </c>
      <c r="V783" s="139">
        <v>0</v>
      </c>
      <c r="W783" s="139">
        <v>0</v>
      </c>
      <c r="X783" s="139">
        <v>293666000</v>
      </c>
      <c r="Y783" s="140">
        <v>0</v>
      </c>
      <c r="Z783" s="140">
        <v>0</v>
      </c>
      <c r="AA783" s="140">
        <v>0</v>
      </c>
      <c r="AB783" s="139">
        <v>0</v>
      </c>
      <c r="AC783" s="139">
        <v>0</v>
      </c>
      <c r="AD783" s="139">
        <v>293666000</v>
      </c>
      <c r="AE783" s="141">
        <v>0</v>
      </c>
      <c r="AF783" s="141">
        <v>293666000</v>
      </c>
      <c r="AG783" s="139">
        <v>0</v>
      </c>
      <c r="AH783" s="241">
        <v>0.87655432732969674</v>
      </c>
      <c r="AI783" s="241"/>
      <c r="AJ783" s="242">
        <v>40714</v>
      </c>
      <c r="AK783" s="242">
        <v>42369</v>
      </c>
      <c r="AL783" s="236" t="s">
        <v>605</v>
      </c>
      <c r="AM783" s="236" t="s">
        <v>606</v>
      </c>
      <c r="AN783" s="243" t="s">
        <v>607</v>
      </c>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c r="CA783" s="73"/>
      <c r="CB783" s="73"/>
      <c r="CC783" s="73"/>
      <c r="CD783" s="73"/>
      <c r="CE783" s="73"/>
      <c r="CF783" s="73"/>
      <c r="CG783" s="73"/>
      <c r="CH783" s="73"/>
      <c r="CI783" s="73"/>
      <c r="CJ783" s="73"/>
      <c r="CK783" s="73"/>
      <c r="CL783" s="73"/>
      <c r="CM783" s="73"/>
      <c r="CN783" s="73"/>
      <c r="CO783" s="73"/>
      <c r="CP783" s="73"/>
      <c r="CQ783" s="73"/>
      <c r="CR783" s="73"/>
      <c r="CS783" s="73"/>
      <c r="CT783" s="73"/>
      <c r="CU783" s="73"/>
      <c r="CV783" s="73"/>
      <c r="CW783" s="73"/>
      <c r="CX783" s="73"/>
      <c r="CY783" s="73"/>
      <c r="CZ783" s="73"/>
      <c r="DA783" s="73"/>
      <c r="DB783" s="73"/>
      <c r="DC783" s="73"/>
      <c r="DD783" s="73"/>
      <c r="DE783" s="73"/>
      <c r="DF783" s="73"/>
      <c r="DG783" s="73"/>
      <c r="DH783" s="73"/>
      <c r="DI783" s="73"/>
      <c r="DJ783" s="73"/>
      <c r="DK783" s="73"/>
      <c r="DL783" s="73"/>
      <c r="DM783" s="73"/>
      <c r="DN783" s="73"/>
      <c r="DO783" s="73"/>
      <c r="DP783" s="73"/>
      <c r="DQ783" s="73"/>
      <c r="DR783" s="73"/>
      <c r="DS783" s="73"/>
      <c r="DT783" s="73"/>
      <c r="DU783" s="73"/>
      <c r="DV783" s="73"/>
      <c r="DW783" s="73"/>
      <c r="DX783" s="73"/>
      <c r="DY783" s="73"/>
      <c r="DZ783" s="73"/>
      <c r="EA783" s="73"/>
      <c r="EB783" s="73"/>
      <c r="EC783" s="73"/>
      <c r="ED783" s="73"/>
      <c r="EE783" s="73"/>
      <c r="EF783" s="73"/>
      <c r="EG783" s="73"/>
      <c r="EH783" s="73"/>
      <c r="EI783" s="73"/>
      <c r="EJ783" s="73"/>
      <c r="EK783" s="73"/>
      <c r="EL783" s="73"/>
      <c r="EM783" s="73"/>
      <c r="EN783" s="73"/>
      <c r="EO783" s="73"/>
      <c r="EP783" s="73"/>
      <c r="EQ783" s="73"/>
      <c r="ER783" s="73"/>
      <c r="ES783" s="73"/>
      <c r="ET783" s="73"/>
      <c r="EU783" s="73"/>
      <c r="EV783" s="73"/>
      <c r="EW783" s="73"/>
      <c r="EX783" s="73"/>
      <c r="EY783" s="73"/>
      <c r="EZ783" s="73"/>
      <c r="FA783" s="73"/>
      <c r="FB783" s="73"/>
      <c r="FC783" s="73"/>
      <c r="FD783" s="73"/>
      <c r="FE783" s="73"/>
      <c r="FF783" s="73"/>
      <c r="FG783" s="73"/>
      <c r="FH783" s="73"/>
      <c r="FI783" s="73"/>
      <c r="FJ783" s="73"/>
      <c r="FK783" s="73"/>
      <c r="FL783" s="73"/>
      <c r="FM783" s="73"/>
      <c r="FN783" s="73"/>
      <c r="FO783" s="73"/>
      <c r="FP783" s="73"/>
      <c r="FQ783" s="73"/>
      <c r="FR783" s="73"/>
      <c r="FS783" s="73"/>
      <c r="FT783" s="73"/>
      <c r="FU783" s="73"/>
      <c r="FV783" s="73"/>
      <c r="FW783" s="73"/>
      <c r="FX783" s="73"/>
      <c r="FY783" s="73"/>
      <c r="FZ783" s="73"/>
      <c r="GA783" s="73"/>
      <c r="GB783" s="73"/>
      <c r="GC783" s="73"/>
      <c r="GD783" s="73"/>
      <c r="GE783" s="73"/>
      <c r="GF783" s="73"/>
      <c r="GG783" s="73"/>
      <c r="GH783" s="73"/>
      <c r="GI783" s="73"/>
      <c r="GJ783" s="73"/>
      <c r="GK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c r="JD783" s="73"/>
      <c r="JE783" s="73"/>
      <c r="JF783" s="73"/>
      <c r="JG783" s="73"/>
      <c r="JH783" s="73"/>
      <c r="JI783" s="73"/>
      <c r="JJ783" s="73"/>
      <c r="JK783" s="73"/>
      <c r="JL783" s="73"/>
      <c r="JM783" s="73"/>
      <c r="JN783" s="73"/>
      <c r="JO783" s="73"/>
      <c r="JP783" s="73"/>
      <c r="JQ783" s="73"/>
      <c r="JR783" s="73"/>
      <c r="JS783" s="73"/>
      <c r="JT783" s="73"/>
      <c r="JU783" s="73"/>
      <c r="JV783" s="73"/>
      <c r="JW783" s="73"/>
      <c r="JX783" s="73"/>
      <c r="JY783" s="73"/>
      <c r="JZ783" s="73"/>
      <c r="KA783" s="73"/>
      <c r="KB783" s="73"/>
      <c r="KC783" s="73"/>
      <c r="KD783" s="73"/>
      <c r="KE783" s="73"/>
      <c r="KF783" s="73"/>
      <c r="KG783" s="73"/>
    </row>
    <row r="784" spans="1:293" s="153" customFormat="1" x14ac:dyDescent="0.25">
      <c r="A784" s="233">
        <v>33</v>
      </c>
      <c r="B784" s="234" t="s">
        <v>1258</v>
      </c>
      <c r="C784" s="234" t="s">
        <v>2439</v>
      </c>
      <c r="D784" s="235">
        <v>30110832</v>
      </c>
      <c r="E784" s="236" t="s">
        <v>1205</v>
      </c>
      <c r="F784" s="244" t="s">
        <v>2469</v>
      </c>
      <c r="G784" s="238" t="s">
        <v>16</v>
      </c>
      <c r="H784" s="238" t="s">
        <v>1265</v>
      </c>
      <c r="I784" s="238" t="s">
        <v>94</v>
      </c>
      <c r="J784" s="236" t="s">
        <v>21</v>
      </c>
      <c r="K784" s="236"/>
      <c r="L784" s="239">
        <v>934315000</v>
      </c>
      <c r="M784" s="239">
        <v>850315000</v>
      </c>
      <c r="N784" s="138">
        <v>84000000</v>
      </c>
      <c r="O784" s="138"/>
      <c r="P784" s="139"/>
      <c r="Q784" s="139"/>
      <c r="R784" s="139"/>
      <c r="S784" s="139"/>
      <c r="T784" s="139"/>
      <c r="U784" s="139"/>
      <c r="V784" s="139"/>
      <c r="W784" s="139"/>
      <c r="X784" s="139"/>
      <c r="Y784" s="140">
        <v>0</v>
      </c>
      <c r="Z784" s="140">
        <v>0</v>
      </c>
      <c r="AA784" s="140">
        <v>84000000</v>
      </c>
      <c r="AB784" s="139">
        <v>0</v>
      </c>
      <c r="AC784" s="139">
        <v>0</v>
      </c>
      <c r="AD784" s="139">
        <v>0</v>
      </c>
      <c r="AE784" s="141">
        <v>84000000</v>
      </c>
      <c r="AF784" s="141">
        <v>84000000</v>
      </c>
      <c r="AG784" s="139">
        <v>0</v>
      </c>
      <c r="AH784" s="241">
        <v>1</v>
      </c>
      <c r="AI784" s="241" t="s">
        <v>1422</v>
      </c>
      <c r="AJ784" s="253"/>
      <c r="AK784" s="253"/>
      <c r="AL784" s="236" t="s">
        <v>609</v>
      </c>
      <c r="AM784" s="236" t="s">
        <v>1206</v>
      </c>
      <c r="AN784" s="243" t="s">
        <v>1207</v>
      </c>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c r="CA784" s="73"/>
      <c r="CB784" s="73"/>
      <c r="CC784" s="73"/>
      <c r="CD784" s="73"/>
      <c r="CE784" s="73"/>
      <c r="CF784" s="73"/>
      <c r="CG784" s="73"/>
      <c r="CH784" s="73"/>
      <c r="CI784" s="73"/>
      <c r="CJ784" s="73"/>
      <c r="CK784" s="73"/>
      <c r="CL784" s="73"/>
      <c r="CM784" s="73"/>
      <c r="CN784" s="73"/>
      <c r="CO784" s="73"/>
      <c r="CP784" s="73"/>
      <c r="CQ784" s="73"/>
      <c r="CR784" s="73"/>
      <c r="CS784" s="73"/>
      <c r="CT784" s="73"/>
      <c r="CU784" s="73"/>
      <c r="CV784" s="73"/>
      <c r="CW784" s="73"/>
      <c r="CX784" s="73"/>
      <c r="CY784" s="73"/>
      <c r="CZ784" s="73"/>
      <c r="DA784" s="73"/>
      <c r="DB784" s="73"/>
      <c r="DC784" s="73"/>
      <c r="DD784" s="73"/>
      <c r="DE784" s="73"/>
      <c r="DF784" s="73"/>
      <c r="DG784" s="73"/>
      <c r="DH784" s="73"/>
      <c r="DI784" s="73"/>
      <c r="DJ784" s="73"/>
      <c r="DK784" s="73"/>
      <c r="DL784" s="73"/>
      <c r="DM784" s="73"/>
      <c r="DN784" s="73"/>
      <c r="DO784" s="73"/>
      <c r="DP784" s="73"/>
      <c r="DQ784" s="73"/>
      <c r="DR784" s="73"/>
      <c r="DS784" s="73"/>
      <c r="DT784" s="73"/>
      <c r="DU784" s="73"/>
      <c r="DV784" s="73"/>
      <c r="DW784" s="73"/>
      <c r="DX784" s="73"/>
      <c r="DY784" s="73"/>
      <c r="DZ784" s="73"/>
      <c r="EA784" s="73"/>
      <c r="EB784" s="73"/>
      <c r="EC784" s="73"/>
      <c r="ED784" s="73"/>
      <c r="EE784" s="73"/>
      <c r="EF784" s="73"/>
      <c r="EG784" s="73"/>
      <c r="EH784" s="73"/>
      <c r="EI784" s="73"/>
      <c r="EJ784" s="73"/>
      <c r="EK784" s="73"/>
      <c r="EL784" s="73"/>
      <c r="EM784" s="73"/>
      <c r="EN784" s="73"/>
      <c r="EO784" s="73"/>
      <c r="EP784" s="73"/>
      <c r="EQ784" s="73"/>
      <c r="ER784" s="73"/>
      <c r="ES784" s="73"/>
      <c r="ET784" s="73"/>
      <c r="EU784" s="73"/>
      <c r="EV784" s="73"/>
      <c r="EW784" s="73"/>
      <c r="EX784" s="73"/>
      <c r="EY784" s="73"/>
      <c r="EZ784" s="73"/>
      <c r="FA784" s="73"/>
      <c r="FB784" s="73"/>
      <c r="FC784" s="73"/>
      <c r="FD784" s="73"/>
      <c r="FE784" s="73"/>
      <c r="FF784" s="73"/>
      <c r="FG784" s="73"/>
      <c r="FH784" s="73"/>
      <c r="FI784" s="73"/>
      <c r="FJ784" s="73"/>
      <c r="FK784" s="73"/>
      <c r="FL784" s="73"/>
      <c r="FM784" s="73"/>
      <c r="FN784" s="73"/>
      <c r="FO784" s="73"/>
      <c r="FP784" s="73"/>
      <c r="FQ784" s="73"/>
      <c r="FR784" s="73"/>
      <c r="FS784" s="73"/>
      <c r="FT784" s="73"/>
      <c r="FU784" s="73"/>
      <c r="FV784" s="73"/>
      <c r="FW784" s="73"/>
      <c r="FX784" s="73"/>
      <c r="FY784" s="73"/>
      <c r="FZ784" s="73"/>
      <c r="GA784" s="73"/>
      <c r="GB784" s="73"/>
      <c r="GC784" s="73"/>
      <c r="GD784" s="73"/>
      <c r="GE784" s="73"/>
      <c r="GF784" s="73"/>
      <c r="GG784" s="73"/>
      <c r="GH784" s="73"/>
      <c r="GI784" s="73"/>
      <c r="GJ784" s="73"/>
      <c r="GK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c r="JD784" s="73"/>
      <c r="JE784" s="73"/>
      <c r="JF784" s="73"/>
      <c r="JG784" s="73"/>
      <c r="JH784" s="73"/>
      <c r="JI784" s="73"/>
      <c r="JJ784" s="73"/>
      <c r="JK784" s="73"/>
      <c r="JL784" s="73"/>
      <c r="JM784" s="73"/>
      <c r="JN784" s="73"/>
      <c r="JO784" s="73"/>
      <c r="JP784" s="73"/>
      <c r="JQ784" s="73"/>
      <c r="JR784" s="73"/>
      <c r="JS784" s="73"/>
      <c r="JT784" s="73"/>
      <c r="JU784" s="73"/>
      <c r="JV784" s="73"/>
      <c r="JW784" s="73"/>
      <c r="JX784" s="73"/>
      <c r="JY784" s="73"/>
      <c r="JZ784" s="73"/>
      <c r="KA784" s="73"/>
      <c r="KB784" s="73"/>
      <c r="KC784" s="73"/>
      <c r="KD784" s="73"/>
      <c r="KE784" s="73"/>
      <c r="KF784" s="73"/>
      <c r="KG784" s="73"/>
    </row>
    <row r="785" spans="1:293" s="153" customFormat="1" x14ac:dyDescent="0.25">
      <c r="A785" s="233">
        <v>31</v>
      </c>
      <c r="B785" s="234" t="s">
        <v>1245</v>
      </c>
      <c r="C785" s="234"/>
      <c r="D785" s="235">
        <v>30111030</v>
      </c>
      <c r="E785" s="236" t="s">
        <v>1036</v>
      </c>
      <c r="F785" s="244" t="s">
        <v>2469</v>
      </c>
      <c r="G785" s="238" t="s">
        <v>16</v>
      </c>
      <c r="H785" s="238" t="s">
        <v>486</v>
      </c>
      <c r="I785" s="238" t="s">
        <v>12</v>
      </c>
      <c r="J785" s="236" t="s">
        <v>45</v>
      </c>
      <c r="K785" s="236"/>
      <c r="L785" s="239">
        <v>303382000</v>
      </c>
      <c r="M785" s="239">
        <v>277109511</v>
      </c>
      <c r="N785" s="138">
        <v>20752000</v>
      </c>
      <c r="O785" s="138"/>
      <c r="P785" s="139">
        <v>0</v>
      </c>
      <c r="Q785" s="139">
        <v>0</v>
      </c>
      <c r="R785" s="139">
        <v>0</v>
      </c>
      <c r="S785" s="139">
        <v>0</v>
      </c>
      <c r="T785" s="139">
        <v>0</v>
      </c>
      <c r="U785" s="139">
        <v>0</v>
      </c>
      <c r="V785" s="139"/>
      <c r="W785" s="139"/>
      <c r="X785" s="139"/>
      <c r="Y785" s="140">
        <v>0</v>
      </c>
      <c r="Z785" s="140">
        <v>0</v>
      </c>
      <c r="AA785" s="140">
        <v>20750489</v>
      </c>
      <c r="AB785" s="139">
        <v>0</v>
      </c>
      <c r="AC785" s="139">
        <v>0</v>
      </c>
      <c r="AD785" s="139">
        <v>0</v>
      </c>
      <c r="AE785" s="141">
        <v>20750489</v>
      </c>
      <c r="AF785" s="141">
        <v>20750489</v>
      </c>
      <c r="AG785" s="139">
        <v>5522000</v>
      </c>
      <c r="AH785" s="241">
        <v>0.91340129275962323</v>
      </c>
      <c r="AI785" s="241" t="s">
        <v>1423</v>
      </c>
      <c r="AJ785" s="242">
        <v>41341</v>
      </c>
      <c r="AK785" s="242">
        <v>42185</v>
      </c>
      <c r="AL785" s="236" t="s">
        <v>1037</v>
      </c>
      <c r="AM785" s="236" t="s">
        <v>1038</v>
      </c>
      <c r="AN785" s="243" t="s">
        <v>1039</v>
      </c>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c r="CA785" s="73"/>
      <c r="CB785" s="73"/>
      <c r="CC785" s="73"/>
      <c r="CD785" s="73"/>
      <c r="CE785" s="73"/>
      <c r="CF785" s="73"/>
      <c r="CG785" s="73"/>
      <c r="CH785" s="73"/>
      <c r="CI785" s="73"/>
      <c r="CJ785" s="73"/>
      <c r="CK785" s="73"/>
      <c r="CL785" s="73"/>
      <c r="CM785" s="73"/>
      <c r="CN785" s="73"/>
      <c r="CO785" s="73"/>
      <c r="CP785" s="73"/>
      <c r="CQ785" s="73"/>
      <c r="CR785" s="73"/>
      <c r="CS785" s="73"/>
      <c r="CT785" s="73"/>
      <c r="CU785" s="73"/>
      <c r="CV785" s="73"/>
      <c r="CW785" s="73"/>
      <c r="CX785" s="73"/>
      <c r="CY785" s="73"/>
      <c r="CZ785" s="73"/>
      <c r="DA785" s="73"/>
      <c r="DB785" s="73"/>
      <c r="DC785" s="73"/>
      <c r="DD785" s="73"/>
      <c r="DE785" s="73"/>
      <c r="DF785" s="73"/>
      <c r="DG785" s="73"/>
      <c r="DH785" s="73"/>
      <c r="DI785" s="73"/>
      <c r="DJ785" s="73"/>
      <c r="DK785" s="73"/>
      <c r="DL785" s="73"/>
      <c r="DM785" s="73"/>
      <c r="DN785" s="73"/>
      <c r="DO785" s="73"/>
      <c r="DP785" s="73"/>
      <c r="DQ785" s="73"/>
      <c r="DR785" s="73"/>
      <c r="DS785" s="73"/>
      <c r="DT785" s="73"/>
      <c r="DU785" s="73"/>
      <c r="DV785" s="73"/>
      <c r="DW785" s="73"/>
      <c r="DX785" s="73"/>
      <c r="DY785" s="73"/>
      <c r="DZ785" s="73"/>
      <c r="EA785" s="73"/>
      <c r="EB785" s="73"/>
      <c r="EC785" s="73"/>
      <c r="ED785" s="73"/>
      <c r="EE785" s="73"/>
      <c r="EF785" s="73"/>
      <c r="EG785" s="73"/>
      <c r="EH785" s="73"/>
      <c r="EI785" s="73"/>
      <c r="EJ785" s="73"/>
      <c r="EK785" s="73"/>
      <c r="EL785" s="73"/>
      <c r="EM785" s="73"/>
      <c r="EN785" s="73"/>
      <c r="EO785" s="73"/>
      <c r="EP785" s="73"/>
      <c r="EQ785" s="73"/>
      <c r="ER785" s="73"/>
      <c r="ES785" s="73"/>
      <c r="ET785" s="73"/>
      <c r="EU785" s="73"/>
      <c r="EV785" s="73"/>
      <c r="EW785" s="73"/>
      <c r="EX785" s="73"/>
      <c r="EY785" s="73"/>
      <c r="EZ785" s="73"/>
      <c r="FA785" s="73"/>
      <c r="FB785" s="73"/>
      <c r="FC785" s="73"/>
      <c r="FD785" s="73"/>
      <c r="FE785" s="73"/>
      <c r="FF785" s="73"/>
      <c r="FG785" s="73"/>
      <c r="FH785" s="73"/>
      <c r="FI785" s="73"/>
      <c r="FJ785" s="73"/>
      <c r="FK785" s="73"/>
      <c r="FL785" s="73"/>
      <c r="FM785" s="73"/>
      <c r="FN785" s="73"/>
      <c r="FO785" s="73"/>
      <c r="FP785" s="73"/>
      <c r="FQ785" s="73"/>
      <c r="FR785" s="73"/>
      <c r="FS785" s="73"/>
      <c r="FT785" s="73"/>
      <c r="FU785" s="73"/>
      <c r="FV785" s="73"/>
      <c r="FW785" s="73"/>
      <c r="FX785" s="73"/>
      <c r="FY785" s="73"/>
      <c r="FZ785" s="73"/>
      <c r="GA785" s="73"/>
      <c r="GB785" s="73"/>
      <c r="GC785" s="73"/>
      <c r="GD785" s="73"/>
      <c r="GE785" s="73"/>
      <c r="GF785" s="73"/>
      <c r="GG785" s="73"/>
      <c r="GH785" s="73"/>
      <c r="GI785" s="73"/>
      <c r="GJ785" s="73"/>
      <c r="GK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c r="JD785" s="73"/>
      <c r="JE785" s="73"/>
      <c r="JF785" s="73"/>
      <c r="JG785" s="73"/>
      <c r="JH785" s="73"/>
      <c r="JI785" s="73"/>
      <c r="JJ785" s="73"/>
      <c r="JK785" s="73"/>
      <c r="JL785" s="73"/>
      <c r="JM785" s="73"/>
      <c r="JN785" s="73"/>
      <c r="JO785" s="73"/>
      <c r="JP785" s="73"/>
      <c r="JQ785" s="73"/>
      <c r="JR785" s="73"/>
      <c r="JS785" s="73"/>
      <c r="JT785" s="73"/>
      <c r="JU785" s="73"/>
      <c r="JV785" s="73"/>
      <c r="JW785" s="73"/>
      <c r="JX785" s="73"/>
      <c r="JY785" s="73"/>
      <c r="JZ785" s="73"/>
      <c r="KA785" s="73"/>
      <c r="KB785" s="73"/>
      <c r="KC785" s="73"/>
      <c r="KD785" s="73"/>
      <c r="KE785" s="73"/>
      <c r="KF785" s="73"/>
      <c r="KG785" s="73"/>
    </row>
    <row r="786" spans="1:293" s="153" customFormat="1" x14ac:dyDescent="0.25">
      <c r="A786" s="233">
        <v>31</v>
      </c>
      <c r="B786" s="234" t="s">
        <v>1245</v>
      </c>
      <c r="C786" s="234"/>
      <c r="D786" s="235">
        <v>30112385</v>
      </c>
      <c r="E786" s="236" t="s">
        <v>1176</v>
      </c>
      <c r="F786" s="244" t="s">
        <v>2469</v>
      </c>
      <c r="G786" s="238" t="s">
        <v>24</v>
      </c>
      <c r="H786" s="238" t="s">
        <v>256</v>
      </c>
      <c r="I786" s="238" t="s">
        <v>12</v>
      </c>
      <c r="J786" s="236" t="s">
        <v>45</v>
      </c>
      <c r="K786" s="236"/>
      <c r="L786" s="239">
        <v>1732192000</v>
      </c>
      <c r="M786" s="239">
        <v>0</v>
      </c>
      <c r="N786" s="138">
        <v>2000</v>
      </c>
      <c r="O786" s="138"/>
      <c r="P786" s="139">
        <v>0</v>
      </c>
      <c r="Q786" s="139">
        <v>0</v>
      </c>
      <c r="R786" s="139">
        <v>0</v>
      </c>
      <c r="S786" s="139">
        <v>0</v>
      </c>
      <c r="T786" s="139">
        <v>0</v>
      </c>
      <c r="U786" s="139">
        <v>0</v>
      </c>
      <c r="V786" s="139"/>
      <c r="W786" s="139"/>
      <c r="X786" s="139"/>
      <c r="Y786" s="140">
        <v>0</v>
      </c>
      <c r="Z786" s="140">
        <v>0</v>
      </c>
      <c r="AA786" s="140">
        <v>0</v>
      </c>
      <c r="AB786" s="139">
        <v>0</v>
      </c>
      <c r="AC786" s="139">
        <v>0</v>
      </c>
      <c r="AD786" s="139">
        <v>0</v>
      </c>
      <c r="AE786" s="141">
        <v>0</v>
      </c>
      <c r="AF786" s="141">
        <v>0</v>
      </c>
      <c r="AG786" s="139">
        <v>1732192000</v>
      </c>
      <c r="AH786" s="241">
        <v>0</v>
      </c>
      <c r="AI786" s="241"/>
      <c r="AJ786" s="242">
        <v>42185</v>
      </c>
      <c r="AK786" s="242">
        <v>42369</v>
      </c>
      <c r="AL786" s="236" t="s">
        <v>1177</v>
      </c>
      <c r="AM786" s="236" t="s">
        <v>1178</v>
      </c>
      <c r="AN786" s="243" t="s">
        <v>1166</v>
      </c>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c r="CA786" s="73"/>
      <c r="CB786" s="73"/>
      <c r="CC786" s="73"/>
      <c r="CD786" s="73"/>
      <c r="CE786" s="73"/>
      <c r="CF786" s="73"/>
      <c r="CG786" s="73"/>
      <c r="CH786" s="73"/>
      <c r="CI786" s="73"/>
      <c r="CJ786" s="73"/>
      <c r="CK786" s="73"/>
      <c r="CL786" s="73"/>
      <c r="CM786" s="73"/>
      <c r="CN786" s="73"/>
      <c r="CO786" s="73"/>
      <c r="CP786" s="73"/>
      <c r="CQ786" s="73"/>
      <c r="CR786" s="73"/>
      <c r="CS786" s="73"/>
      <c r="CT786" s="73"/>
      <c r="CU786" s="73"/>
      <c r="CV786" s="73"/>
      <c r="CW786" s="73"/>
      <c r="CX786" s="73"/>
      <c r="CY786" s="73"/>
      <c r="CZ786" s="73"/>
      <c r="DA786" s="73"/>
      <c r="DB786" s="73"/>
      <c r="DC786" s="73"/>
      <c r="DD786" s="73"/>
      <c r="DE786" s="73"/>
      <c r="DF786" s="73"/>
      <c r="DG786" s="73"/>
      <c r="DH786" s="73"/>
      <c r="DI786" s="73"/>
      <c r="DJ786" s="73"/>
      <c r="DK786" s="73"/>
      <c r="DL786" s="73"/>
      <c r="DM786" s="73"/>
      <c r="DN786" s="73"/>
      <c r="DO786" s="73"/>
      <c r="DP786" s="73"/>
      <c r="DQ786" s="73"/>
      <c r="DR786" s="73"/>
      <c r="DS786" s="73"/>
      <c r="DT786" s="73"/>
      <c r="DU786" s="73"/>
      <c r="DV786" s="73"/>
      <c r="DW786" s="73"/>
      <c r="DX786" s="73"/>
      <c r="DY786" s="73"/>
      <c r="DZ786" s="73"/>
      <c r="EA786" s="73"/>
      <c r="EB786" s="73"/>
      <c r="EC786" s="73"/>
      <c r="ED786" s="73"/>
      <c r="EE786" s="73"/>
      <c r="EF786" s="73"/>
      <c r="EG786" s="73"/>
      <c r="EH786" s="73"/>
      <c r="EI786" s="73"/>
      <c r="EJ786" s="73"/>
      <c r="EK786" s="73"/>
      <c r="EL786" s="73"/>
      <c r="EM786" s="73"/>
      <c r="EN786" s="73"/>
      <c r="EO786" s="73"/>
      <c r="EP786" s="73"/>
      <c r="EQ786" s="73"/>
      <c r="ER786" s="73"/>
      <c r="ES786" s="73"/>
      <c r="ET786" s="73"/>
      <c r="EU786" s="73"/>
      <c r="EV786" s="73"/>
      <c r="EW786" s="73"/>
      <c r="EX786" s="73"/>
      <c r="EY786" s="73"/>
      <c r="EZ786" s="73"/>
      <c r="FA786" s="73"/>
      <c r="FB786" s="73"/>
      <c r="FC786" s="73"/>
      <c r="FD786" s="73"/>
      <c r="FE786" s="73"/>
      <c r="FF786" s="73"/>
      <c r="FG786" s="73"/>
      <c r="FH786" s="73"/>
      <c r="FI786" s="73"/>
      <c r="FJ786" s="73"/>
      <c r="FK786" s="73"/>
      <c r="FL786" s="73"/>
      <c r="FM786" s="73"/>
      <c r="FN786" s="73"/>
      <c r="FO786" s="73"/>
      <c r="FP786" s="73"/>
      <c r="FQ786" s="73"/>
      <c r="FR786" s="73"/>
      <c r="FS786" s="73"/>
      <c r="FT786" s="73"/>
      <c r="FU786" s="73"/>
      <c r="FV786" s="73"/>
      <c r="FW786" s="73"/>
      <c r="FX786" s="73"/>
      <c r="FY786" s="73"/>
      <c r="FZ786" s="73"/>
      <c r="GA786" s="73"/>
      <c r="GB786" s="73"/>
      <c r="GC786" s="73"/>
      <c r="GD786" s="73"/>
      <c r="GE786" s="73"/>
      <c r="GF786" s="73"/>
      <c r="GG786" s="73"/>
      <c r="GH786" s="73"/>
      <c r="GI786" s="73"/>
      <c r="GJ786" s="73"/>
      <c r="GK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c r="JD786" s="73"/>
      <c r="JE786" s="73"/>
      <c r="JF786" s="73"/>
      <c r="JG786" s="73"/>
      <c r="JH786" s="73"/>
      <c r="JI786" s="73"/>
      <c r="JJ786" s="73"/>
      <c r="JK786" s="73"/>
      <c r="JL786" s="73"/>
      <c r="JM786" s="73"/>
      <c r="JN786" s="73"/>
      <c r="JO786" s="73"/>
      <c r="JP786" s="73"/>
      <c r="JQ786" s="73"/>
      <c r="JR786" s="73"/>
      <c r="JS786" s="73"/>
      <c r="JT786" s="73"/>
      <c r="JU786" s="73"/>
      <c r="JV786" s="73"/>
      <c r="JW786" s="73"/>
      <c r="JX786" s="73"/>
      <c r="JY786" s="73"/>
      <c r="JZ786" s="73"/>
      <c r="KA786" s="73"/>
      <c r="KB786" s="73"/>
      <c r="KC786" s="73"/>
      <c r="KD786" s="73"/>
      <c r="KE786" s="73"/>
      <c r="KF786" s="73"/>
      <c r="KG786" s="73"/>
    </row>
    <row r="787" spans="1:293" s="153" customFormat="1" x14ac:dyDescent="0.25">
      <c r="A787" s="233">
        <v>33</v>
      </c>
      <c r="B787" s="234" t="s">
        <v>1266</v>
      </c>
      <c r="C787" s="234" t="s">
        <v>1268</v>
      </c>
      <c r="D787" s="235">
        <v>30112503</v>
      </c>
      <c r="E787" s="236" t="s">
        <v>954</v>
      </c>
      <c r="F787" s="244" t="s">
        <v>2469</v>
      </c>
      <c r="G787" s="238" t="s">
        <v>16</v>
      </c>
      <c r="H787" s="238" t="s">
        <v>150</v>
      </c>
      <c r="I787" s="238" t="s">
        <v>12</v>
      </c>
      <c r="J787" s="236" t="s">
        <v>69</v>
      </c>
      <c r="K787" s="236"/>
      <c r="L787" s="239">
        <v>50000000</v>
      </c>
      <c r="M787" s="239">
        <v>47962479</v>
      </c>
      <c r="N787" s="138">
        <v>1000</v>
      </c>
      <c r="O787" s="138"/>
      <c r="P787" s="139">
        <v>0</v>
      </c>
      <c r="Q787" s="139">
        <v>0</v>
      </c>
      <c r="R787" s="139">
        <v>0</v>
      </c>
      <c r="S787" s="139">
        <v>0</v>
      </c>
      <c r="T787" s="139">
        <v>0</v>
      </c>
      <c r="U787" s="139">
        <v>0</v>
      </c>
      <c r="V787" s="139"/>
      <c r="W787" s="139"/>
      <c r="X787" s="139"/>
      <c r="Y787" s="140">
        <v>0</v>
      </c>
      <c r="Z787" s="140">
        <v>0</v>
      </c>
      <c r="AA787" s="140">
        <v>0</v>
      </c>
      <c r="AB787" s="139">
        <v>0</v>
      </c>
      <c r="AC787" s="139">
        <v>0</v>
      </c>
      <c r="AD787" s="139">
        <v>0</v>
      </c>
      <c r="AE787" s="141">
        <v>0</v>
      </c>
      <c r="AF787" s="141">
        <v>0</v>
      </c>
      <c r="AG787" s="139">
        <v>2037521</v>
      </c>
      <c r="AH787" s="241">
        <v>0.95924958000000005</v>
      </c>
      <c r="AI787" s="241"/>
      <c r="AJ787" s="242">
        <v>40771</v>
      </c>
      <c r="AK787" s="242"/>
      <c r="AL787" s="236" t="s">
        <v>955</v>
      </c>
      <c r="AM787" s="236" t="s">
        <v>956</v>
      </c>
      <c r="AN787" s="243" t="s">
        <v>936</v>
      </c>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c r="CA787" s="73"/>
      <c r="CB787" s="73"/>
      <c r="CC787" s="73"/>
      <c r="CD787" s="73"/>
      <c r="CE787" s="73"/>
      <c r="CF787" s="73"/>
      <c r="CG787" s="73"/>
      <c r="CH787" s="73"/>
      <c r="CI787" s="73"/>
      <c r="CJ787" s="73"/>
      <c r="CK787" s="73"/>
      <c r="CL787" s="73"/>
      <c r="CM787" s="73"/>
      <c r="CN787" s="73"/>
      <c r="CO787" s="73"/>
      <c r="CP787" s="73"/>
      <c r="CQ787" s="73"/>
      <c r="CR787" s="73"/>
      <c r="CS787" s="73"/>
      <c r="CT787" s="73"/>
      <c r="CU787" s="73"/>
      <c r="CV787" s="73"/>
      <c r="CW787" s="73"/>
      <c r="CX787" s="73"/>
      <c r="CY787" s="73"/>
      <c r="CZ787" s="73"/>
      <c r="DA787" s="73"/>
      <c r="DB787" s="73"/>
      <c r="DC787" s="73"/>
      <c r="DD787" s="73"/>
      <c r="DE787" s="73"/>
      <c r="DF787" s="73"/>
      <c r="DG787" s="73"/>
      <c r="DH787" s="73"/>
      <c r="DI787" s="73"/>
      <c r="DJ787" s="73"/>
      <c r="DK787" s="73"/>
      <c r="DL787" s="73"/>
      <c r="DM787" s="73"/>
      <c r="DN787" s="73"/>
      <c r="DO787" s="73"/>
      <c r="DP787" s="73"/>
      <c r="DQ787" s="73"/>
      <c r="DR787" s="73"/>
      <c r="DS787" s="73"/>
      <c r="DT787" s="73"/>
      <c r="DU787" s="73"/>
      <c r="DV787" s="73"/>
      <c r="DW787" s="73"/>
      <c r="DX787" s="73"/>
      <c r="DY787" s="73"/>
      <c r="DZ787" s="73"/>
      <c r="EA787" s="73"/>
      <c r="EB787" s="73"/>
      <c r="EC787" s="73"/>
      <c r="ED787" s="73"/>
      <c r="EE787" s="73"/>
      <c r="EF787" s="73"/>
      <c r="EG787" s="73"/>
      <c r="EH787" s="73"/>
      <c r="EI787" s="73"/>
      <c r="EJ787" s="73"/>
      <c r="EK787" s="73"/>
      <c r="EL787" s="73"/>
      <c r="EM787" s="73"/>
      <c r="EN787" s="73"/>
      <c r="EO787" s="73"/>
      <c r="EP787" s="73"/>
      <c r="EQ787" s="73"/>
      <c r="ER787" s="73"/>
      <c r="ES787" s="73"/>
      <c r="ET787" s="73"/>
      <c r="EU787" s="73"/>
      <c r="EV787" s="73"/>
      <c r="EW787" s="73"/>
      <c r="EX787" s="73"/>
      <c r="EY787" s="73"/>
      <c r="EZ787" s="73"/>
      <c r="FA787" s="73"/>
      <c r="FB787" s="73"/>
      <c r="FC787" s="73"/>
      <c r="FD787" s="73"/>
      <c r="FE787" s="73"/>
      <c r="FF787" s="73"/>
      <c r="FG787" s="73"/>
      <c r="FH787" s="73"/>
      <c r="FI787" s="73"/>
      <c r="FJ787" s="73"/>
      <c r="FK787" s="73"/>
      <c r="FL787" s="73"/>
      <c r="FM787" s="73"/>
      <c r="FN787" s="73"/>
      <c r="FO787" s="73"/>
      <c r="FP787" s="73"/>
      <c r="FQ787" s="73"/>
      <c r="FR787" s="73"/>
      <c r="FS787" s="73"/>
      <c r="FT787" s="73"/>
      <c r="FU787" s="73"/>
      <c r="FV787" s="73"/>
      <c r="FW787" s="73"/>
      <c r="FX787" s="73"/>
      <c r="FY787" s="73"/>
      <c r="FZ787" s="73"/>
      <c r="GA787" s="73"/>
      <c r="GB787" s="73"/>
      <c r="GC787" s="73"/>
      <c r="GD787" s="73"/>
      <c r="GE787" s="73"/>
      <c r="GF787" s="73"/>
      <c r="GG787" s="73"/>
      <c r="GH787" s="73"/>
      <c r="GI787" s="73"/>
      <c r="GJ787" s="73"/>
      <c r="GK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c r="JD787" s="73"/>
      <c r="JE787" s="73"/>
      <c r="JF787" s="73"/>
      <c r="JG787" s="73"/>
      <c r="JH787" s="73"/>
      <c r="JI787" s="73"/>
      <c r="JJ787" s="73"/>
      <c r="JK787" s="73"/>
      <c r="JL787" s="73"/>
      <c r="JM787" s="73"/>
      <c r="JN787" s="73"/>
      <c r="JO787" s="73"/>
      <c r="JP787" s="73"/>
      <c r="JQ787" s="73"/>
      <c r="JR787" s="73"/>
      <c r="JS787" s="73"/>
      <c r="JT787" s="73"/>
      <c r="JU787" s="73"/>
      <c r="JV787" s="73"/>
      <c r="JW787" s="73"/>
      <c r="JX787" s="73"/>
      <c r="JY787" s="73"/>
      <c r="JZ787" s="73"/>
      <c r="KA787" s="73"/>
      <c r="KB787" s="73"/>
      <c r="KC787" s="73"/>
      <c r="KD787" s="73"/>
      <c r="KE787" s="73"/>
      <c r="KF787" s="73"/>
      <c r="KG787" s="73"/>
    </row>
    <row r="788" spans="1:293" s="153" customFormat="1" x14ac:dyDescent="0.25">
      <c r="A788" s="233">
        <v>31</v>
      </c>
      <c r="B788" s="234" t="s">
        <v>1245</v>
      </c>
      <c r="C788" s="234"/>
      <c r="D788" s="235">
        <v>30112504</v>
      </c>
      <c r="E788" s="236" t="s">
        <v>1487</v>
      </c>
      <c r="F788" s="244" t="s">
        <v>2469</v>
      </c>
      <c r="G788" s="238" t="s">
        <v>24</v>
      </c>
      <c r="H788" s="238" t="s">
        <v>3096</v>
      </c>
      <c r="I788" s="238" t="s">
        <v>1246</v>
      </c>
      <c r="J788" s="236" t="s">
        <v>45</v>
      </c>
      <c r="K788" s="236"/>
      <c r="L788" s="239">
        <v>2029674000</v>
      </c>
      <c r="M788" s="239">
        <v>0</v>
      </c>
      <c r="N788" s="138">
        <v>3000</v>
      </c>
      <c r="O788" s="138"/>
      <c r="P788" s="139"/>
      <c r="Q788" s="139"/>
      <c r="R788" s="139"/>
      <c r="S788" s="139"/>
      <c r="T788" s="139"/>
      <c r="U788" s="139"/>
      <c r="V788" s="139"/>
      <c r="W788" s="139"/>
      <c r="X788" s="139"/>
      <c r="Y788" s="140">
        <v>0</v>
      </c>
      <c r="Z788" s="140">
        <v>0</v>
      </c>
      <c r="AA788" s="140">
        <v>0</v>
      </c>
      <c r="AB788" s="139">
        <v>0</v>
      </c>
      <c r="AC788" s="139">
        <v>0</v>
      </c>
      <c r="AD788" s="139">
        <v>0</v>
      </c>
      <c r="AE788" s="141">
        <v>0</v>
      </c>
      <c r="AF788" s="141">
        <v>0</v>
      </c>
      <c r="AG788" s="139">
        <v>2029674000</v>
      </c>
      <c r="AH788" s="241"/>
      <c r="AI788" s="241"/>
      <c r="AJ788" s="253">
        <v>41791</v>
      </c>
      <c r="AK788" s="253">
        <v>42735</v>
      </c>
      <c r="AL788" s="236" t="s">
        <v>1851</v>
      </c>
      <c r="AM788" s="236" t="s">
        <v>1852</v>
      </c>
      <c r="AN788" s="243" t="s">
        <v>1685</v>
      </c>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c r="CA788" s="73"/>
      <c r="CB788" s="73"/>
      <c r="CC788" s="73"/>
      <c r="CD788" s="73"/>
      <c r="CE788" s="73"/>
      <c r="CF788" s="73"/>
      <c r="CG788" s="73"/>
      <c r="CH788" s="73"/>
      <c r="CI788" s="73"/>
      <c r="CJ788" s="73"/>
      <c r="CK788" s="73"/>
      <c r="CL788" s="73"/>
      <c r="CM788" s="73"/>
      <c r="CN788" s="73"/>
      <c r="CO788" s="73"/>
      <c r="CP788" s="73"/>
      <c r="CQ788" s="73"/>
      <c r="CR788" s="73"/>
      <c r="CS788" s="73"/>
      <c r="CT788" s="73"/>
      <c r="CU788" s="73"/>
      <c r="CV788" s="73"/>
      <c r="CW788" s="73"/>
      <c r="CX788" s="73"/>
      <c r="CY788" s="73"/>
      <c r="CZ788" s="73"/>
      <c r="DA788" s="73"/>
      <c r="DB788" s="73"/>
      <c r="DC788" s="73"/>
      <c r="DD788" s="73"/>
      <c r="DE788" s="73"/>
      <c r="DF788" s="73"/>
      <c r="DG788" s="73"/>
      <c r="DH788" s="73"/>
      <c r="DI788" s="73"/>
      <c r="DJ788" s="73"/>
      <c r="DK788" s="73"/>
      <c r="DL788" s="73"/>
      <c r="DM788" s="73"/>
      <c r="DN788" s="73"/>
      <c r="DO788" s="73"/>
      <c r="DP788" s="73"/>
      <c r="DQ788" s="73"/>
      <c r="DR788" s="73"/>
      <c r="DS788" s="73"/>
      <c r="DT788" s="73"/>
      <c r="DU788" s="73"/>
      <c r="DV788" s="73"/>
      <c r="DW788" s="73"/>
      <c r="DX788" s="73"/>
      <c r="DY788" s="73"/>
      <c r="DZ788" s="73"/>
      <c r="EA788" s="73"/>
      <c r="EB788" s="73"/>
      <c r="EC788" s="73"/>
      <c r="ED788" s="73"/>
      <c r="EE788" s="73"/>
      <c r="EF788" s="73"/>
      <c r="EG788" s="73"/>
      <c r="EH788" s="73"/>
      <c r="EI788" s="73"/>
      <c r="EJ788" s="73"/>
      <c r="EK788" s="73"/>
      <c r="EL788" s="73"/>
      <c r="EM788" s="73"/>
      <c r="EN788" s="73"/>
      <c r="EO788" s="73"/>
      <c r="EP788" s="73"/>
      <c r="EQ788" s="73"/>
      <c r="ER788" s="73"/>
      <c r="ES788" s="73"/>
      <c r="ET788" s="73"/>
      <c r="EU788" s="73"/>
      <c r="EV788" s="73"/>
      <c r="EW788" s="73"/>
      <c r="EX788" s="73"/>
      <c r="EY788" s="73"/>
      <c r="EZ788" s="73"/>
      <c r="FA788" s="73"/>
      <c r="FB788" s="73"/>
      <c r="FC788" s="73"/>
      <c r="FD788" s="73"/>
      <c r="FE788" s="73"/>
      <c r="FF788" s="73"/>
      <c r="FG788" s="73"/>
      <c r="FH788" s="73"/>
      <c r="FI788" s="73"/>
      <c r="FJ788" s="73"/>
      <c r="FK788" s="73"/>
      <c r="FL788" s="73"/>
      <c r="FM788" s="73"/>
      <c r="FN788" s="73"/>
      <c r="FO788" s="73"/>
      <c r="FP788" s="73"/>
      <c r="FQ788" s="73"/>
      <c r="FR788" s="73"/>
      <c r="FS788" s="73"/>
      <c r="FT788" s="73"/>
      <c r="FU788" s="73"/>
      <c r="FV788" s="73"/>
      <c r="FW788" s="73"/>
      <c r="FX788" s="73"/>
      <c r="FY788" s="73"/>
      <c r="FZ788" s="73"/>
      <c r="GA788" s="73"/>
      <c r="GB788" s="73"/>
      <c r="GC788" s="73"/>
      <c r="GD788" s="73"/>
      <c r="GE788" s="73"/>
      <c r="GF788" s="73"/>
      <c r="GG788" s="73"/>
      <c r="GH788" s="73"/>
      <c r="GI788" s="73"/>
      <c r="GJ788" s="73"/>
      <c r="GK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c r="JD788" s="73"/>
      <c r="JE788" s="73"/>
      <c r="JF788" s="73"/>
      <c r="JG788" s="73"/>
      <c r="JH788" s="73"/>
      <c r="JI788" s="73"/>
      <c r="JJ788" s="73"/>
      <c r="JK788" s="73"/>
      <c r="JL788" s="73"/>
      <c r="JM788" s="73"/>
      <c r="JN788" s="73"/>
      <c r="JO788" s="73"/>
      <c r="JP788" s="73"/>
      <c r="JQ788" s="73"/>
      <c r="JR788" s="73"/>
      <c r="JS788" s="73"/>
      <c r="JT788" s="73"/>
      <c r="JU788" s="73"/>
      <c r="JV788" s="73"/>
      <c r="JW788" s="73"/>
      <c r="JX788" s="73"/>
      <c r="JY788" s="73"/>
      <c r="JZ788" s="73"/>
      <c r="KA788" s="73"/>
      <c r="KB788" s="73"/>
      <c r="KC788" s="73"/>
      <c r="KD788" s="73"/>
      <c r="KE788" s="73"/>
      <c r="KF788" s="73"/>
      <c r="KG788" s="73"/>
    </row>
    <row r="789" spans="1:293" s="153" customFormat="1" x14ac:dyDescent="0.25">
      <c r="A789" s="233">
        <v>33</v>
      </c>
      <c r="B789" s="234" t="s">
        <v>1266</v>
      </c>
      <c r="C789" s="234" t="s">
        <v>1900</v>
      </c>
      <c r="D789" s="235">
        <v>30112538</v>
      </c>
      <c r="E789" s="236" t="s">
        <v>1532</v>
      </c>
      <c r="F789" s="244" t="s">
        <v>2469</v>
      </c>
      <c r="G789" s="238" t="s">
        <v>24</v>
      </c>
      <c r="H789" s="238" t="s">
        <v>1265</v>
      </c>
      <c r="I789" s="238" t="s">
        <v>1246</v>
      </c>
      <c r="J789" s="236" t="s">
        <v>69</v>
      </c>
      <c r="K789" s="236"/>
      <c r="L789" s="239">
        <v>550000000</v>
      </c>
      <c r="M789" s="239">
        <v>0</v>
      </c>
      <c r="N789" s="138">
        <v>71700000</v>
      </c>
      <c r="O789" s="138"/>
      <c r="P789" s="139"/>
      <c r="Q789" s="139"/>
      <c r="R789" s="139"/>
      <c r="S789" s="139"/>
      <c r="T789" s="139"/>
      <c r="U789" s="139"/>
      <c r="V789" s="139"/>
      <c r="W789" s="139"/>
      <c r="X789" s="139"/>
      <c r="Y789" s="140">
        <v>0</v>
      </c>
      <c r="Z789" s="140">
        <v>0</v>
      </c>
      <c r="AA789" s="140">
        <v>71700000</v>
      </c>
      <c r="AB789" s="139">
        <v>0</v>
      </c>
      <c r="AC789" s="139">
        <v>0</v>
      </c>
      <c r="AD789" s="139">
        <v>0</v>
      </c>
      <c r="AE789" s="141">
        <v>71700000</v>
      </c>
      <c r="AF789" s="141">
        <v>71700000</v>
      </c>
      <c r="AG789" s="139">
        <v>478300000</v>
      </c>
      <c r="AH789" s="241"/>
      <c r="AI789" s="241"/>
      <c r="AJ789" s="253"/>
      <c r="AK789" s="253"/>
      <c r="AL789" s="236" t="s">
        <v>1726</v>
      </c>
      <c r="AM789" s="236" t="s">
        <v>1727</v>
      </c>
      <c r="AN789" s="243" t="s">
        <v>1687</v>
      </c>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c r="CA789" s="73"/>
      <c r="CB789" s="73"/>
      <c r="CC789" s="73"/>
      <c r="CD789" s="73"/>
      <c r="CE789" s="73"/>
      <c r="CF789" s="73"/>
      <c r="CG789" s="73"/>
      <c r="CH789" s="73"/>
      <c r="CI789" s="73"/>
      <c r="CJ789" s="73"/>
      <c r="CK789" s="73"/>
      <c r="CL789" s="73"/>
      <c r="CM789" s="73"/>
      <c r="CN789" s="73"/>
      <c r="CO789" s="73"/>
      <c r="CP789" s="73"/>
      <c r="CQ789" s="73"/>
      <c r="CR789" s="73"/>
      <c r="CS789" s="73"/>
      <c r="CT789" s="73"/>
      <c r="CU789" s="73"/>
      <c r="CV789" s="73"/>
      <c r="CW789" s="73"/>
      <c r="CX789" s="73"/>
      <c r="CY789" s="73"/>
      <c r="CZ789" s="73"/>
      <c r="DA789" s="73"/>
      <c r="DB789" s="73"/>
      <c r="DC789" s="73"/>
      <c r="DD789" s="73"/>
      <c r="DE789" s="73"/>
      <c r="DF789" s="73"/>
      <c r="DG789" s="73"/>
      <c r="DH789" s="73"/>
      <c r="DI789" s="73"/>
      <c r="DJ789" s="73"/>
      <c r="DK789" s="73"/>
      <c r="DL789" s="73"/>
      <c r="DM789" s="73"/>
      <c r="DN789" s="73"/>
      <c r="DO789" s="73"/>
      <c r="DP789" s="73"/>
      <c r="DQ789" s="73"/>
      <c r="DR789" s="73"/>
      <c r="DS789" s="73"/>
      <c r="DT789" s="73"/>
      <c r="DU789" s="73"/>
      <c r="DV789" s="73"/>
      <c r="DW789" s="73"/>
      <c r="DX789" s="73"/>
      <c r="DY789" s="73"/>
      <c r="DZ789" s="73"/>
      <c r="EA789" s="73"/>
      <c r="EB789" s="73"/>
      <c r="EC789" s="73"/>
      <c r="ED789" s="73"/>
      <c r="EE789" s="73"/>
      <c r="EF789" s="73"/>
      <c r="EG789" s="73"/>
      <c r="EH789" s="73"/>
      <c r="EI789" s="73"/>
      <c r="EJ789" s="73"/>
      <c r="EK789" s="73"/>
      <c r="EL789" s="73"/>
      <c r="EM789" s="73"/>
      <c r="EN789" s="73"/>
      <c r="EO789" s="73"/>
      <c r="EP789" s="73"/>
      <c r="EQ789" s="73"/>
      <c r="ER789" s="73"/>
      <c r="ES789" s="73"/>
      <c r="ET789" s="73"/>
      <c r="EU789" s="73"/>
      <c r="EV789" s="73"/>
      <c r="EW789" s="73"/>
      <c r="EX789" s="73"/>
      <c r="EY789" s="73"/>
      <c r="EZ789" s="73"/>
      <c r="FA789" s="73"/>
      <c r="FB789" s="73"/>
      <c r="FC789" s="73"/>
      <c r="FD789" s="73"/>
      <c r="FE789" s="73"/>
      <c r="FF789" s="73"/>
      <c r="FG789" s="73"/>
      <c r="FH789" s="73"/>
      <c r="FI789" s="73"/>
      <c r="FJ789" s="73"/>
      <c r="FK789" s="73"/>
      <c r="FL789" s="73"/>
      <c r="FM789" s="73"/>
      <c r="FN789" s="73"/>
      <c r="FO789" s="73"/>
      <c r="FP789" s="73"/>
      <c r="FQ789" s="73"/>
      <c r="FR789" s="73"/>
      <c r="FS789" s="73"/>
      <c r="FT789" s="73"/>
      <c r="FU789" s="73"/>
      <c r="FV789" s="73"/>
      <c r="FW789" s="73"/>
      <c r="FX789" s="73"/>
      <c r="FY789" s="73"/>
      <c r="FZ789" s="73"/>
      <c r="GA789" s="73"/>
      <c r="GB789" s="73"/>
      <c r="GC789" s="73"/>
      <c r="GD789" s="73"/>
      <c r="GE789" s="73"/>
      <c r="GF789" s="73"/>
      <c r="GG789" s="73"/>
      <c r="GH789" s="73"/>
      <c r="GI789" s="73"/>
      <c r="GJ789" s="73"/>
      <c r="GK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c r="JD789" s="73"/>
      <c r="JE789" s="73"/>
      <c r="JF789" s="73"/>
      <c r="JG789" s="73"/>
      <c r="JH789" s="73"/>
      <c r="JI789" s="73"/>
      <c r="JJ789" s="73"/>
      <c r="JK789" s="73"/>
      <c r="JL789" s="73"/>
      <c r="JM789" s="73"/>
      <c r="JN789" s="73"/>
      <c r="JO789" s="73"/>
      <c r="JP789" s="73"/>
      <c r="JQ789" s="73"/>
      <c r="JR789" s="73"/>
      <c r="JS789" s="73"/>
      <c r="JT789" s="73"/>
      <c r="JU789" s="73"/>
      <c r="JV789" s="73"/>
      <c r="JW789" s="73"/>
      <c r="JX789" s="73"/>
      <c r="JY789" s="73"/>
      <c r="JZ789" s="73"/>
      <c r="KA789" s="73"/>
      <c r="KB789" s="73"/>
      <c r="KC789" s="73"/>
      <c r="KD789" s="73"/>
      <c r="KE789" s="73"/>
      <c r="KF789" s="73"/>
      <c r="KG789" s="73"/>
    </row>
    <row r="790" spans="1:293" s="153" customFormat="1" x14ac:dyDescent="0.25">
      <c r="A790" s="233">
        <v>33</v>
      </c>
      <c r="B790" s="234" t="s">
        <v>1258</v>
      </c>
      <c r="C790" s="234" t="s">
        <v>1283</v>
      </c>
      <c r="D790" s="235">
        <v>30112705</v>
      </c>
      <c r="E790" s="236" t="s">
        <v>93</v>
      </c>
      <c r="F790" s="244" t="s">
        <v>2469</v>
      </c>
      <c r="G790" s="238" t="s">
        <v>16</v>
      </c>
      <c r="H790" s="238" t="s">
        <v>1265</v>
      </c>
      <c r="I790" s="238" t="s">
        <v>94</v>
      </c>
      <c r="J790" s="236" t="s">
        <v>21</v>
      </c>
      <c r="K790" s="236"/>
      <c r="L790" s="239">
        <v>1200000000</v>
      </c>
      <c r="M790" s="239">
        <v>900000000</v>
      </c>
      <c r="N790" s="138">
        <v>300000000</v>
      </c>
      <c r="O790" s="138"/>
      <c r="P790" s="139">
        <v>0</v>
      </c>
      <c r="Q790" s="139">
        <v>0</v>
      </c>
      <c r="R790" s="139">
        <v>0</v>
      </c>
      <c r="S790" s="139">
        <v>0</v>
      </c>
      <c r="T790" s="139">
        <v>0</v>
      </c>
      <c r="U790" s="139">
        <v>300000000</v>
      </c>
      <c r="V790" s="139"/>
      <c r="W790" s="139"/>
      <c r="X790" s="139"/>
      <c r="Y790" s="140">
        <v>0</v>
      </c>
      <c r="Z790" s="140">
        <v>0</v>
      </c>
      <c r="AA790" s="140">
        <v>0</v>
      </c>
      <c r="AB790" s="139">
        <v>0</v>
      </c>
      <c r="AC790" s="139">
        <v>300000000</v>
      </c>
      <c r="AD790" s="139">
        <v>0</v>
      </c>
      <c r="AE790" s="141">
        <v>0</v>
      </c>
      <c r="AF790" s="141">
        <v>300000000</v>
      </c>
      <c r="AG790" s="139">
        <v>0</v>
      </c>
      <c r="AH790" s="241">
        <v>1</v>
      </c>
      <c r="AI790" s="241" t="s">
        <v>1422</v>
      </c>
      <c r="AJ790" s="242">
        <v>41045</v>
      </c>
      <c r="AK790" s="242">
        <v>42004</v>
      </c>
      <c r="AL790" s="236" t="s">
        <v>95</v>
      </c>
      <c r="AM790" s="236" t="s">
        <v>96</v>
      </c>
      <c r="AN790" s="243" t="s">
        <v>1284</v>
      </c>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c r="CA790" s="73"/>
      <c r="CB790" s="73"/>
      <c r="CC790" s="73"/>
      <c r="CD790" s="73"/>
      <c r="CE790" s="73"/>
      <c r="CF790" s="73"/>
      <c r="CG790" s="73"/>
      <c r="CH790" s="73"/>
      <c r="CI790" s="73"/>
      <c r="CJ790" s="73"/>
      <c r="CK790" s="73"/>
      <c r="CL790" s="73"/>
      <c r="CM790" s="73"/>
      <c r="CN790" s="73"/>
      <c r="CO790" s="73"/>
      <c r="CP790" s="73"/>
      <c r="CQ790" s="73"/>
      <c r="CR790" s="73"/>
      <c r="CS790" s="73"/>
      <c r="CT790" s="73"/>
      <c r="CU790" s="73"/>
      <c r="CV790" s="73"/>
      <c r="CW790" s="73"/>
      <c r="CX790" s="73"/>
      <c r="CY790" s="73"/>
      <c r="CZ790" s="73"/>
      <c r="DA790" s="73"/>
      <c r="DB790" s="73"/>
      <c r="DC790" s="73"/>
      <c r="DD790" s="73"/>
      <c r="DE790" s="73"/>
      <c r="DF790" s="73"/>
      <c r="DG790" s="73"/>
      <c r="DH790" s="73"/>
      <c r="DI790" s="73"/>
      <c r="DJ790" s="73"/>
      <c r="DK790" s="73"/>
      <c r="DL790" s="73"/>
      <c r="DM790" s="73"/>
      <c r="DN790" s="73"/>
      <c r="DO790" s="73"/>
      <c r="DP790" s="73"/>
      <c r="DQ790" s="73"/>
      <c r="DR790" s="73"/>
      <c r="DS790" s="73"/>
      <c r="DT790" s="73"/>
      <c r="DU790" s="73"/>
      <c r="DV790" s="73"/>
      <c r="DW790" s="73"/>
      <c r="DX790" s="73"/>
      <c r="DY790" s="73"/>
      <c r="DZ790" s="73"/>
      <c r="EA790" s="73"/>
      <c r="EB790" s="73"/>
      <c r="EC790" s="73"/>
      <c r="ED790" s="73"/>
      <c r="EE790" s="73"/>
      <c r="EF790" s="73"/>
      <c r="EG790" s="73"/>
      <c r="EH790" s="73"/>
      <c r="EI790" s="73"/>
      <c r="EJ790" s="73"/>
      <c r="EK790" s="73"/>
      <c r="EL790" s="73"/>
      <c r="EM790" s="73"/>
      <c r="EN790" s="73"/>
      <c r="EO790" s="73"/>
      <c r="EP790" s="73"/>
      <c r="EQ790" s="73"/>
      <c r="ER790" s="73"/>
      <c r="ES790" s="73"/>
      <c r="ET790" s="73"/>
      <c r="EU790" s="73"/>
      <c r="EV790" s="73"/>
      <c r="EW790" s="73"/>
      <c r="EX790" s="73"/>
      <c r="EY790" s="73"/>
      <c r="EZ790" s="73"/>
      <c r="FA790" s="73"/>
      <c r="FB790" s="73"/>
      <c r="FC790" s="73"/>
      <c r="FD790" s="73"/>
      <c r="FE790" s="73"/>
      <c r="FF790" s="73"/>
      <c r="FG790" s="73"/>
      <c r="FH790" s="73"/>
      <c r="FI790" s="73"/>
      <c r="FJ790" s="73"/>
      <c r="FK790" s="73"/>
      <c r="FL790" s="73"/>
      <c r="FM790" s="73"/>
      <c r="FN790" s="73"/>
      <c r="FO790" s="73"/>
      <c r="FP790" s="73"/>
      <c r="FQ790" s="73"/>
      <c r="FR790" s="73"/>
      <c r="FS790" s="73"/>
      <c r="FT790" s="73"/>
      <c r="FU790" s="73"/>
      <c r="FV790" s="73"/>
      <c r="FW790" s="73"/>
      <c r="FX790" s="73"/>
      <c r="FY790" s="73"/>
      <c r="FZ790" s="73"/>
      <c r="GA790" s="73"/>
      <c r="GB790" s="73"/>
      <c r="GC790" s="73"/>
      <c r="GD790" s="73"/>
      <c r="GE790" s="73"/>
      <c r="GF790" s="73"/>
      <c r="GG790" s="73"/>
      <c r="GH790" s="73"/>
      <c r="GI790" s="73"/>
      <c r="GJ790" s="73"/>
      <c r="GK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c r="JD790" s="73"/>
      <c r="JE790" s="73"/>
      <c r="JF790" s="73"/>
      <c r="JG790" s="73"/>
      <c r="JH790" s="73"/>
      <c r="JI790" s="73"/>
      <c r="JJ790" s="73"/>
      <c r="JK790" s="73"/>
      <c r="JL790" s="73"/>
      <c r="JM790" s="73"/>
      <c r="JN790" s="73"/>
      <c r="JO790" s="73"/>
      <c r="JP790" s="73"/>
      <c r="JQ790" s="73"/>
      <c r="JR790" s="73"/>
      <c r="JS790" s="73"/>
      <c r="JT790" s="73"/>
      <c r="JU790" s="73"/>
      <c r="JV790" s="73"/>
      <c r="JW790" s="73"/>
      <c r="JX790" s="73"/>
      <c r="JY790" s="73"/>
      <c r="JZ790" s="73"/>
      <c r="KA790" s="73"/>
      <c r="KB790" s="73"/>
      <c r="KC790" s="73"/>
      <c r="KD790" s="73"/>
      <c r="KE790" s="73"/>
      <c r="KF790" s="73"/>
      <c r="KG790" s="73"/>
    </row>
    <row r="791" spans="1:293" s="153" customFormat="1" x14ac:dyDescent="0.25">
      <c r="A791" s="233">
        <v>29</v>
      </c>
      <c r="B791" s="234"/>
      <c r="C791" s="234"/>
      <c r="D791" s="235">
        <v>30112754</v>
      </c>
      <c r="E791" s="236" t="s">
        <v>38</v>
      </c>
      <c r="F791" s="244" t="s">
        <v>2469</v>
      </c>
      <c r="G791" s="238" t="s">
        <v>16</v>
      </c>
      <c r="H791" s="238" t="s">
        <v>39</v>
      </c>
      <c r="I791" s="238" t="s">
        <v>12</v>
      </c>
      <c r="J791" s="236" t="s">
        <v>13</v>
      </c>
      <c r="K791" s="236"/>
      <c r="L791" s="239">
        <v>288933000</v>
      </c>
      <c r="M791" s="239">
        <v>286339025</v>
      </c>
      <c r="N791" s="138">
        <v>1401000</v>
      </c>
      <c r="O791" s="138"/>
      <c r="P791" s="139">
        <v>0</v>
      </c>
      <c r="Q791" s="139">
        <v>0</v>
      </c>
      <c r="R791" s="139">
        <v>1400001</v>
      </c>
      <c r="S791" s="139">
        <v>0</v>
      </c>
      <c r="T791" s="139">
        <v>0</v>
      </c>
      <c r="U791" s="139">
        <v>0</v>
      </c>
      <c r="V791" s="139">
        <v>0</v>
      </c>
      <c r="W791" s="139">
        <v>0</v>
      </c>
      <c r="X791" s="266"/>
      <c r="Y791" s="140">
        <v>0</v>
      </c>
      <c r="Z791" s="140">
        <v>0</v>
      </c>
      <c r="AA791" s="140">
        <v>0</v>
      </c>
      <c r="AB791" s="139">
        <v>1400001</v>
      </c>
      <c r="AC791" s="139">
        <v>0</v>
      </c>
      <c r="AD791" s="139">
        <v>0</v>
      </c>
      <c r="AE791" s="141">
        <v>0</v>
      </c>
      <c r="AF791" s="141">
        <v>1400001</v>
      </c>
      <c r="AG791" s="139">
        <v>1193974</v>
      </c>
      <c r="AH791" s="241">
        <v>0.99586764405588835</v>
      </c>
      <c r="AI791" s="241" t="s">
        <v>1421</v>
      </c>
      <c r="AJ791" s="242">
        <v>41487</v>
      </c>
      <c r="AK791" s="242"/>
      <c r="AL791" s="236" t="s">
        <v>40</v>
      </c>
      <c r="AM791" s="236" t="s">
        <v>41</v>
      </c>
      <c r="AN791" s="243" t="s">
        <v>9</v>
      </c>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c r="CA791" s="73"/>
      <c r="CB791" s="73"/>
      <c r="CC791" s="73"/>
      <c r="CD791" s="73"/>
      <c r="CE791" s="73"/>
      <c r="CF791" s="73"/>
      <c r="CG791" s="73"/>
      <c r="CH791" s="73"/>
      <c r="CI791" s="73"/>
      <c r="CJ791" s="73"/>
      <c r="CK791" s="73"/>
      <c r="CL791" s="73"/>
      <c r="CM791" s="73"/>
      <c r="CN791" s="73"/>
      <c r="CO791" s="73"/>
      <c r="CP791" s="73"/>
      <c r="CQ791" s="73"/>
      <c r="CR791" s="73"/>
      <c r="CS791" s="73"/>
      <c r="CT791" s="73"/>
      <c r="CU791" s="73"/>
      <c r="CV791" s="73"/>
      <c r="CW791" s="73"/>
      <c r="CX791" s="73"/>
      <c r="CY791" s="73"/>
      <c r="CZ791" s="73"/>
      <c r="DA791" s="73"/>
      <c r="DB791" s="73"/>
      <c r="DC791" s="73"/>
      <c r="DD791" s="73"/>
      <c r="DE791" s="73"/>
      <c r="DF791" s="73"/>
      <c r="DG791" s="73"/>
      <c r="DH791" s="73"/>
      <c r="DI791" s="73"/>
      <c r="DJ791" s="73"/>
      <c r="DK791" s="73"/>
      <c r="DL791" s="73"/>
      <c r="DM791" s="73"/>
      <c r="DN791" s="73"/>
      <c r="DO791" s="73"/>
      <c r="DP791" s="73"/>
      <c r="DQ791" s="73"/>
      <c r="DR791" s="73"/>
      <c r="DS791" s="73"/>
      <c r="DT791" s="73"/>
      <c r="DU791" s="73"/>
      <c r="DV791" s="73"/>
      <c r="DW791" s="73"/>
      <c r="DX791" s="73"/>
      <c r="DY791" s="73"/>
      <c r="DZ791" s="73"/>
      <c r="EA791" s="73"/>
      <c r="EB791" s="73"/>
      <c r="EC791" s="73"/>
      <c r="ED791" s="73"/>
      <c r="EE791" s="73"/>
      <c r="EF791" s="73"/>
      <c r="EG791" s="73"/>
      <c r="EH791" s="73"/>
      <c r="EI791" s="73"/>
      <c r="EJ791" s="73"/>
      <c r="EK791" s="73"/>
      <c r="EL791" s="73"/>
      <c r="EM791" s="73"/>
      <c r="EN791" s="73"/>
      <c r="EO791" s="73"/>
      <c r="EP791" s="73"/>
      <c r="EQ791" s="73"/>
      <c r="ER791" s="73"/>
      <c r="ES791" s="73"/>
      <c r="ET791" s="73"/>
      <c r="EU791" s="73"/>
      <c r="EV791" s="73"/>
      <c r="EW791" s="73"/>
      <c r="EX791" s="73"/>
      <c r="EY791" s="73"/>
      <c r="EZ791" s="73"/>
      <c r="FA791" s="73"/>
      <c r="FB791" s="73"/>
      <c r="FC791" s="73"/>
      <c r="FD791" s="73"/>
      <c r="FE791" s="73"/>
      <c r="FF791" s="73"/>
      <c r="FG791" s="73"/>
      <c r="FH791" s="73"/>
      <c r="FI791" s="73"/>
      <c r="FJ791" s="73"/>
      <c r="FK791" s="73"/>
      <c r="FL791" s="73"/>
      <c r="FM791" s="73"/>
      <c r="FN791" s="73"/>
      <c r="FO791" s="73"/>
      <c r="FP791" s="73"/>
      <c r="FQ791" s="73"/>
      <c r="FR791" s="73"/>
      <c r="FS791" s="73"/>
      <c r="FT791" s="73"/>
      <c r="FU791" s="73"/>
      <c r="FV791" s="73"/>
      <c r="FW791" s="73"/>
      <c r="FX791" s="73"/>
      <c r="FY791" s="73"/>
      <c r="FZ791" s="73"/>
      <c r="GA791" s="73"/>
      <c r="GB791" s="73"/>
      <c r="GC791" s="73"/>
      <c r="GD791" s="73"/>
      <c r="GE791" s="73"/>
      <c r="GF791" s="73"/>
      <c r="GG791" s="73"/>
      <c r="GH791" s="73"/>
      <c r="GI791" s="73"/>
      <c r="GJ791" s="73"/>
      <c r="GK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c r="JD791" s="73"/>
      <c r="JE791" s="73"/>
      <c r="JF791" s="73"/>
      <c r="JG791" s="73"/>
      <c r="JH791" s="73"/>
      <c r="JI791" s="73"/>
      <c r="JJ791" s="73"/>
      <c r="JK791" s="73"/>
      <c r="JL791" s="73"/>
      <c r="JM791" s="73"/>
      <c r="JN791" s="73"/>
      <c r="JO791" s="73"/>
      <c r="JP791" s="73"/>
      <c r="JQ791" s="73"/>
      <c r="JR791" s="73"/>
      <c r="JS791" s="73"/>
      <c r="JT791" s="73"/>
      <c r="JU791" s="73"/>
      <c r="JV791" s="73"/>
      <c r="JW791" s="73"/>
      <c r="JX791" s="73"/>
      <c r="JY791" s="73"/>
      <c r="JZ791" s="73"/>
      <c r="KA791" s="73"/>
      <c r="KB791" s="73"/>
      <c r="KC791" s="73"/>
      <c r="KD791" s="73"/>
      <c r="KE791" s="73"/>
      <c r="KF791" s="73"/>
      <c r="KG791" s="73"/>
    </row>
    <row r="792" spans="1:293" s="153" customFormat="1" x14ac:dyDescent="0.25">
      <c r="A792" s="233">
        <v>33</v>
      </c>
      <c r="B792" s="234" t="s">
        <v>1266</v>
      </c>
      <c r="C792" s="234" t="s">
        <v>1268</v>
      </c>
      <c r="D792" s="235">
        <v>30112914</v>
      </c>
      <c r="E792" s="236" t="s">
        <v>763</v>
      </c>
      <c r="F792" s="244" t="s">
        <v>2469</v>
      </c>
      <c r="G792" s="238" t="s">
        <v>16</v>
      </c>
      <c r="H792" s="238" t="s">
        <v>248</v>
      </c>
      <c r="I792" s="238" t="s">
        <v>12</v>
      </c>
      <c r="J792" s="236" t="s">
        <v>69</v>
      </c>
      <c r="K792" s="236"/>
      <c r="L792" s="239">
        <v>31659839</v>
      </c>
      <c r="M792" s="239">
        <v>23307839</v>
      </c>
      <c r="N792" s="138">
        <v>1000</v>
      </c>
      <c r="O792" s="138"/>
      <c r="P792" s="139">
        <v>0</v>
      </c>
      <c r="Q792" s="139">
        <v>0</v>
      </c>
      <c r="R792" s="139">
        <v>0</v>
      </c>
      <c r="S792" s="139">
        <v>0</v>
      </c>
      <c r="T792" s="139">
        <v>0</v>
      </c>
      <c r="U792" s="139">
        <v>0</v>
      </c>
      <c r="V792" s="139"/>
      <c r="W792" s="139"/>
      <c r="X792" s="139"/>
      <c r="Y792" s="140">
        <v>0</v>
      </c>
      <c r="Z792" s="140">
        <v>0</v>
      </c>
      <c r="AA792" s="140">
        <v>0</v>
      </c>
      <c r="AB792" s="139">
        <v>0</v>
      </c>
      <c r="AC792" s="139">
        <v>0</v>
      </c>
      <c r="AD792" s="139">
        <v>0</v>
      </c>
      <c r="AE792" s="141">
        <v>0</v>
      </c>
      <c r="AF792" s="141">
        <v>0</v>
      </c>
      <c r="AG792" s="139">
        <v>8352000</v>
      </c>
      <c r="AH792" s="241">
        <v>0.73619575260632253</v>
      </c>
      <c r="AI792" s="241"/>
      <c r="AJ792" s="242">
        <v>40791</v>
      </c>
      <c r="AK792" s="242"/>
      <c r="AL792" s="236" t="s">
        <v>764</v>
      </c>
      <c r="AM792" s="236" t="s">
        <v>765</v>
      </c>
      <c r="AN792" s="243" t="s">
        <v>756</v>
      </c>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c r="CA792" s="73"/>
      <c r="CB792" s="73"/>
      <c r="CC792" s="73"/>
      <c r="CD792" s="73"/>
      <c r="CE792" s="73"/>
      <c r="CF792" s="73"/>
      <c r="CG792" s="73"/>
      <c r="CH792" s="73"/>
      <c r="CI792" s="73"/>
      <c r="CJ792" s="73"/>
      <c r="CK792" s="73"/>
      <c r="CL792" s="73"/>
      <c r="CM792" s="73"/>
      <c r="CN792" s="73"/>
      <c r="CO792" s="73"/>
      <c r="CP792" s="73"/>
      <c r="CQ792" s="73"/>
      <c r="CR792" s="73"/>
      <c r="CS792" s="73"/>
      <c r="CT792" s="73"/>
      <c r="CU792" s="73"/>
      <c r="CV792" s="73"/>
      <c r="CW792" s="73"/>
      <c r="CX792" s="73"/>
      <c r="CY792" s="73"/>
      <c r="CZ792" s="73"/>
      <c r="DA792" s="73"/>
      <c r="DB792" s="73"/>
      <c r="DC792" s="73"/>
      <c r="DD792" s="73"/>
      <c r="DE792" s="73"/>
      <c r="DF792" s="73"/>
      <c r="DG792" s="73"/>
      <c r="DH792" s="73"/>
      <c r="DI792" s="73"/>
      <c r="DJ792" s="73"/>
      <c r="DK792" s="73"/>
      <c r="DL792" s="73"/>
      <c r="DM792" s="73"/>
      <c r="DN792" s="73"/>
      <c r="DO792" s="73"/>
      <c r="DP792" s="73"/>
      <c r="DQ792" s="73"/>
      <c r="DR792" s="73"/>
      <c r="DS792" s="73"/>
      <c r="DT792" s="73"/>
      <c r="DU792" s="73"/>
      <c r="DV792" s="73"/>
      <c r="DW792" s="73"/>
      <c r="DX792" s="73"/>
      <c r="DY792" s="73"/>
      <c r="DZ792" s="73"/>
      <c r="EA792" s="73"/>
      <c r="EB792" s="73"/>
      <c r="EC792" s="73"/>
      <c r="ED792" s="73"/>
      <c r="EE792" s="73"/>
      <c r="EF792" s="73"/>
      <c r="EG792" s="73"/>
      <c r="EH792" s="73"/>
      <c r="EI792" s="73"/>
      <c r="EJ792" s="73"/>
      <c r="EK792" s="73"/>
      <c r="EL792" s="73"/>
      <c r="EM792" s="73"/>
      <c r="EN792" s="73"/>
      <c r="EO792" s="73"/>
      <c r="EP792" s="73"/>
      <c r="EQ792" s="73"/>
      <c r="ER792" s="73"/>
      <c r="ES792" s="73"/>
      <c r="ET792" s="73"/>
      <c r="EU792" s="73"/>
      <c r="EV792" s="73"/>
      <c r="EW792" s="73"/>
      <c r="EX792" s="73"/>
      <c r="EY792" s="73"/>
      <c r="EZ792" s="73"/>
      <c r="FA792" s="73"/>
      <c r="FB792" s="73"/>
      <c r="FC792" s="73"/>
      <c r="FD792" s="73"/>
      <c r="FE792" s="73"/>
      <c r="FF792" s="73"/>
      <c r="FG792" s="73"/>
      <c r="FH792" s="73"/>
      <c r="FI792" s="73"/>
      <c r="FJ792" s="73"/>
      <c r="FK792" s="73"/>
      <c r="FL792" s="73"/>
      <c r="FM792" s="73"/>
      <c r="FN792" s="73"/>
      <c r="FO792" s="73"/>
      <c r="FP792" s="73"/>
      <c r="FQ792" s="73"/>
      <c r="FR792" s="73"/>
      <c r="FS792" s="73"/>
      <c r="FT792" s="73"/>
      <c r="FU792" s="73"/>
      <c r="FV792" s="73"/>
      <c r="FW792" s="73"/>
      <c r="FX792" s="73"/>
      <c r="FY792" s="73"/>
      <c r="FZ792" s="73"/>
      <c r="GA792" s="73"/>
      <c r="GB792" s="73"/>
      <c r="GC792" s="73"/>
      <c r="GD792" s="73"/>
      <c r="GE792" s="73"/>
      <c r="GF792" s="73"/>
      <c r="GG792" s="73"/>
      <c r="GH792" s="73"/>
      <c r="GI792" s="73"/>
      <c r="GJ792" s="73"/>
      <c r="GK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c r="JD792" s="73"/>
      <c r="JE792" s="73"/>
      <c r="JF792" s="73"/>
      <c r="JG792" s="73"/>
      <c r="JH792" s="73"/>
      <c r="JI792" s="73"/>
      <c r="JJ792" s="73"/>
      <c r="JK792" s="73"/>
      <c r="JL792" s="73"/>
      <c r="JM792" s="73"/>
      <c r="JN792" s="73"/>
      <c r="JO792" s="73"/>
      <c r="JP792" s="73"/>
      <c r="JQ792" s="73"/>
      <c r="JR792" s="73"/>
      <c r="JS792" s="73"/>
      <c r="JT792" s="73"/>
      <c r="JU792" s="73"/>
      <c r="JV792" s="73"/>
      <c r="JW792" s="73"/>
      <c r="JX792" s="73"/>
      <c r="JY792" s="73"/>
      <c r="JZ792" s="73"/>
      <c r="KA792" s="73"/>
      <c r="KB792" s="73"/>
      <c r="KC792" s="73"/>
      <c r="KD792" s="73"/>
      <c r="KE792" s="73"/>
      <c r="KF792" s="73"/>
      <c r="KG792" s="73"/>
    </row>
    <row r="793" spans="1:293" s="153" customFormat="1" x14ac:dyDescent="0.25">
      <c r="A793" s="233">
        <v>31</v>
      </c>
      <c r="B793" s="234" t="s">
        <v>1245</v>
      </c>
      <c r="C793" s="234"/>
      <c r="D793" s="235">
        <v>30112985</v>
      </c>
      <c r="E793" s="236" t="s">
        <v>819</v>
      </c>
      <c r="F793" s="244" t="s">
        <v>2469</v>
      </c>
      <c r="G793" s="238" t="s">
        <v>16</v>
      </c>
      <c r="H793" s="238" t="s">
        <v>3096</v>
      </c>
      <c r="I793" s="238" t="s">
        <v>12</v>
      </c>
      <c r="J793" s="236" t="s">
        <v>45</v>
      </c>
      <c r="K793" s="236"/>
      <c r="L793" s="239">
        <v>390358000</v>
      </c>
      <c r="M793" s="239">
        <v>191684696</v>
      </c>
      <c r="N793" s="138">
        <v>139674000</v>
      </c>
      <c r="O793" s="138"/>
      <c r="P793" s="139">
        <v>0</v>
      </c>
      <c r="Q793" s="139">
        <v>0</v>
      </c>
      <c r="R793" s="139">
        <v>0</v>
      </c>
      <c r="S793" s="139">
        <v>19000504</v>
      </c>
      <c r="T793" s="139">
        <v>0</v>
      </c>
      <c r="U793" s="139">
        <v>0</v>
      </c>
      <c r="V793" s="139">
        <v>0</v>
      </c>
      <c r="W793" s="139">
        <v>3416408</v>
      </c>
      <c r="X793" s="139">
        <v>0</v>
      </c>
      <c r="Y793" s="140">
        <v>0</v>
      </c>
      <c r="Z793" s="140">
        <v>0</v>
      </c>
      <c r="AA793" s="140">
        <v>108760693</v>
      </c>
      <c r="AB793" s="139">
        <v>0</v>
      </c>
      <c r="AC793" s="139">
        <v>19000504</v>
      </c>
      <c r="AD793" s="139">
        <v>3416408</v>
      </c>
      <c r="AE793" s="141">
        <v>108760693</v>
      </c>
      <c r="AF793" s="141">
        <v>131177605</v>
      </c>
      <c r="AG793" s="139">
        <v>67495699</v>
      </c>
      <c r="AH793" s="241">
        <v>0.53972302348100976</v>
      </c>
      <c r="AI793" s="241" t="s">
        <v>1423</v>
      </c>
      <c r="AJ793" s="242">
        <v>41218</v>
      </c>
      <c r="AK793" s="242">
        <v>42185</v>
      </c>
      <c r="AL793" s="236" t="s">
        <v>820</v>
      </c>
      <c r="AM793" s="236" t="s">
        <v>821</v>
      </c>
      <c r="AN793" s="243" t="s">
        <v>806</v>
      </c>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c r="CA793" s="73"/>
      <c r="CB793" s="73"/>
      <c r="CC793" s="73"/>
      <c r="CD793" s="73"/>
      <c r="CE793" s="73"/>
      <c r="CF793" s="73"/>
      <c r="CG793" s="73"/>
      <c r="CH793" s="73"/>
      <c r="CI793" s="73"/>
      <c r="CJ793" s="73"/>
      <c r="CK793" s="73"/>
      <c r="CL793" s="73"/>
      <c r="CM793" s="73"/>
      <c r="CN793" s="73"/>
      <c r="CO793" s="73"/>
      <c r="CP793" s="73"/>
      <c r="CQ793" s="73"/>
      <c r="CR793" s="73"/>
      <c r="CS793" s="73"/>
      <c r="CT793" s="73"/>
      <c r="CU793" s="73"/>
      <c r="CV793" s="73"/>
      <c r="CW793" s="73"/>
      <c r="CX793" s="73"/>
      <c r="CY793" s="73"/>
      <c r="CZ793" s="73"/>
      <c r="DA793" s="73"/>
      <c r="DB793" s="73"/>
      <c r="DC793" s="73"/>
      <c r="DD793" s="73"/>
      <c r="DE793" s="73"/>
      <c r="DF793" s="73"/>
      <c r="DG793" s="73"/>
      <c r="DH793" s="73"/>
      <c r="DI793" s="73"/>
      <c r="DJ793" s="73"/>
      <c r="DK793" s="73"/>
      <c r="DL793" s="73"/>
      <c r="DM793" s="73"/>
      <c r="DN793" s="73"/>
      <c r="DO793" s="73"/>
      <c r="DP793" s="73"/>
      <c r="DQ793" s="73"/>
      <c r="DR793" s="73"/>
      <c r="DS793" s="73"/>
      <c r="DT793" s="73"/>
      <c r="DU793" s="73"/>
      <c r="DV793" s="73"/>
      <c r="DW793" s="73"/>
      <c r="DX793" s="73"/>
      <c r="DY793" s="73"/>
      <c r="DZ793" s="73"/>
      <c r="EA793" s="73"/>
      <c r="EB793" s="73"/>
      <c r="EC793" s="73"/>
      <c r="ED793" s="73"/>
      <c r="EE793" s="73"/>
      <c r="EF793" s="73"/>
      <c r="EG793" s="73"/>
      <c r="EH793" s="73"/>
      <c r="EI793" s="73"/>
      <c r="EJ793" s="73"/>
      <c r="EK793" s="73"/>
      <c r="EL793" s="73"/>
      <c r="EM793" s="73"/>
      <c r="EN793" s="73"/>
      <c r="EO793" s="73"/>
      <c r="EP793" s="73"/>
      <c r="EQ793" s="73"/>
      <c r="ER793" s="73"/>
      <c r="ES793" s="73"/>
      <c r="ET793" s="73"/>
      <c r="EU793" s="73"/>
      <c r="EV793" s="73"/>
      <c r="EW793" s="73"/>
      <c r="EX793" s="73"/>
      <c r="EY793" s="73"/>
      <c r="EZ793" s="73"/>
      <c r="FA793" s="73"/>
      <c r="FB793" s="73"/>
      <c r="FC793" s="73"/>
      <c r="FD793" s="73"/>
      <c r="FE793" s="73"/>
      <c r="FF793" s="73"/>
      <c r="FG793" s="73"/>
      <c r="FH793" s="73"/>
      <c r="FI793" s="73"/>
      <c r="FJ793" s="73"/>
      <c r="FK793" s="73"/>
      <c r="FL793" s="73"/>
      <c r="FM793" s="73"/>
      <c r="FN793" s="73"/>
      <c r="FO793" s="73"/>
      <c r="FP793" s="73"/>
      <c r="FQ793" s="73"/>
      <c r="FR793" s="73"/>
      <c r="FS793" s="73"/>
      <c r="FT793" s="73"/>
      <c r="FU793" s="73"/>
      <c r="FV793" s="73"/>
      <c r="FW793" s="73"/>
      <c r="FX793" s="73"/>
      <c r="FY793" s="73"/>
      <c r="FZ793" s="73"/>
      <c r="GA793" s="73"/>
      <c r="GB793" s="73"/>
      <c r="GC793" s="73"/>
      <c r="GD793" s="73"/>
      <c r="GE793" s="73"/>
      <c r="GF793" s="73"/>
      <c r="GG793" s="73"/>
      <c r="GH793" s="73"/>
      <c r="GI793" s="73"/>
      <c r="GJ793" s="73"/>
      <c r="GK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c r="JD793" s="73"/>
      <c r="JE793" s="73"/>
      <c r="JF793" s="73"/>
      <c r="JG793" s="73"/>
      <c r="JH793" s="73"/>
      <c r="JI793" s="73"/>
      <c r="JJ793" s="73"/>
      <c r="JK793" s="73"/>
      <c r="JL793" s="73"/>
      <c r="JM793" s="73"/>
      <c r="JN793" s="73"/>
      <c r="JO793" s="73"/>
      <c r="JP793" s="73"/>
      <c r="JQ793" s="73"/>
      <c r="JR793" s="73"/>
      <c r="JS793" s="73"/>
      <c r="JT793" s="73"/>
      <c r="JU793" s="73"/>
      <c r="JV793" s="73"/>
      <c r="JW793" s="73"/>
      <c r="JX793" s="73"/>
      <c r="JY793" s="73"/>
      <c r="JZ793" s="73"/>
      <c r="KA793" s="73"/>
      <c r="KB793" s="73"/>
      <c r="KC793" s="73"/>
      <c r="KD793" s="73"/>
      <c r="KE793" s="73"/>
      <c r="KF793" s="73"/>
      <c r="KG793" s="73"/>
    </row>
    <row r="794" spans="1:293" s="153" customFormat="1" x14ac:dyDescent="0.25">
      <c r="A794" s="233">
        <v>31</v>
      </c>
      <c r="B794" s="234" t="s">
        <v>1245</v>
      </c>
      <c r="C794" s="234"/>
      <c r="D794" s="235">
        <v>30113102</v>
      </c>
      <c r="E794" s="236" t="s">
        <v>1049</v>
      </c>
      <c r="F794" s="244" t="s">
        <v>2469</v>
      </c>
      <c r="G794" s="238" t="s">
        <v>16</v>
      </c>
      <c r="H794" s="238" t="s">
        <v>486</v>
      </c>
      <c r="I794" s="238" t="s">
        <v>12</v>
      </c>
      <c r="J794" s="236" t="s">
        <v>45</v>
      </c>
      <c r="K794" s="236"/>
      <c r="L794" s="239">
        <v>329741000</v>
      </c>
      <c r="M794" s="239">
        <v>326744416</v>
      </c>
      <c r="N794" s="138">
        <v>2996000</v>
      </c>
      <c r="O794" s="138"/>
      <c r="P794" s="139">
        <v>0</v>
      </c>
      <c r="Q794" s="139">
        <v>0</v>
      </c>
      <c r="R794" s="139">
        <v>0</v>
      </c>
      <c r="S794" s="139">
        <v>0</v>
      </c>
      <c r="T794" s="139">
        <v>0</v>
      </c>
      <c r="U794" s="139">
        <v>0</v>
      </c>
      <c r="V794" s="139"/>
      <c r="W794" s="139"/>
      <c r="X794" s="139"/>
      <c r="Y794" s="140">
        <v>0</v>
      </c>
      <c r="Z794" s="140">
        <v>0</v>
      </c>
      <c r="AA794" s="140">
        <v>2996000</v>
      </c>
      <c r="AB794" s="139">
        <v>0</v>
      </c>
      <c r="AC794" s="139">
        <v>0</v>
      </c>
      <c r="AD794" s="139">
        <v>0</v>
      </c>
      <c r="AE794" s="141">
        <v>2996000</v>
      </c>
      <c r="AF794" s="141">
        <v>2996000</v>
      </c>
      <c r="AG794" s="139">
        <v>0</v>
      </c>
      <c r="AH794" s="241">
        <v>1</v>
      </c>
      <c r="AI794" s="241" t="s">
        <v>1421</v>
      </c>
      <c r="AJ794" s="242">
        <v>41090</v>
      </c>
      <c r="AK794" s="242">
        <v>42369</v>
      </c>
      <c r="AL794" s="236" t="s">
        <v>1050</v>
      </c>
      <c r="AM794" s="236" t="s">
        <v>1051</v>
      </c>
      <c r="AN794" s="243" t="s">
        <v>1039</v>
      </c>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c r="CA794" s="73"/>
      <c r="CB794" s="73"/>
      <c r="CC794" s="73"/>
      <c r="CD794" s="73"/>
      <c r="CE794" s="73"/>
      <c r="CF794" s="73"/>
      <c r="CG794" s="73"/>
      <c r="CH794" s="73"/>
      <c r="CI794" s="73"/>
      <c r="CJ794" s="73"/>
      <c r="CK794" s="73"/>
      <c r="CL794" s="73"/>
      <c r="CM794" s="73"/>
      <c r="CN794" s="73"/>
      <c r="CO794" s="73"/>
      <c r="CP794" s="73"/>
      <c r="CQ794" s="73"/>
      <c r="CR794" s="73"/>
      <c r="CS794" s="73"/>
      <c r="CT794" s="73"/>
      <c r="CU794" s="73"/>
      <c r="CV794" s="73"/>
      <c r="CW794" s="73"/>
      <c r="CX794" s="73"/>
      <c r="CY794" s="73"/>
      <c r="CZ794" s="73"/>
      <c r="DA794" s="73"/>
      <c r="DB794" s="73"/>
      <c r="DC794" s="73"/>
      <c r="DD794" s="73"/>
      <c r="DE794" s="73"/>
      <c r="DF794" s="73"/>
      <c r="DG794" s="73"/>
      <c r="DH794" s="73"/>
      <c r="DI794" s="73"/>
      <c r="DJ794" s="73"/>
      <c r="DK794" s="73"/>
      <c r="DL794" s="73"/>
      <c r="DM794" s="73"/>
      <c r="DN794" s="73"/>
      <c r="DO794" s="73"/>
      <c r="DP794" s="73"/>
      <c r="DQ794" s="73"/>
      <c r="DR794" s="73"/>
      <c r="DS794" s="73"/>
      <c r="DT794" s="73"/>
      <c r="DU794" s="73"/>
      <c r="DV794" s="73"/>
      <c r="DW794" s="73"/>
      <c r="DX794" s="73"/>
      <c r="DY794" s="73"/>
      <c r="DZ794" s="73"/>
      <c r="EA794" s="73"/>
      <c r="EB794" s="73"/>
      <c r="EC794" s="73"/>
      <c r="ED794" s="73"/>
      <c r="EE794" s="73"/>
      <c r="EF794" s="73"/>
      <c r="EG794" s="73"/>
      <c r="EH794" s="73"/>
      <c r="EI794" s="73"/>
      <c r="EJ794" s="73"/>
      <c r="EK794" s="73"/>
      <c r="EL794" s="73"/>
      <c r="EM794" s="73"/>
      <c r="EN794" s="73"/>
      <c r="EO794" s="73"/>
      <c r="EP794" s="73"/>
      <c r="EQ794" s="73"/>
      <c r="ER794" s="73"/>
      <c r="ES794" s="73"/>
      <c r="ET794" s="73"/>
      <c r="EU794" s="73"/>
      <c r="EV794" s="73"/>
      <c r="EW794" s="73"/>
      <c r="EX794" s="73"/>
      <c r="EY794" s="73"/>
      <c r="EZ794" s="73"/>
      <c r="FA794" s="73"/>
      <c r="FB794" s="73"/>
      <c r="FC794" s="73"/>
      <c r="FD794" s="73"/>
      <c r="FE794" s="73"/>
      <c r="FF794" s="73"/>
      <c r="FG794" s="73"/>
      <c r="FH794" s="73"/>
      <c r="FI794" s="73"/>
      <c r="FJ794" s="73"/>
      <c r="FK794" s="73"/>
      <c r="FL794" s="73"/>
      <c r="FM794" s="73"/>
      <c r="FN794" s="73"/>
      <c r="FO794" s="73"/>
      <c r="FP794" s="73"/>
      <c r="FQ794" s="73"/>
      <c r="FR794" s="73"/>
      <c r="FS794" s="73"/>
      <c r="FT794" s="73"/>
      <c r="FU794" s="73"/>
      <c r="FV794" s="73"/>
      <c r="FW794" s="73"/>
      <c r="FX794" s="73"/>
      <c r="FY794" s="73"/>
      <c r="FZ794" s="73"/>
      <c r="GA794" s="73"/>
      <c r="GB794" s="73"/>
      <c r="GC794" s="73"/>
      <c r="GD794" s="73"/>
      <c r="GE794" s="73"/>
      <c r="GF794" s="73"/>
      <c r="GG794" s="73"/>
      <c r="GH794" s="73"/>
      <c r="GI794" s="73"/>
      <c r="GJ794" s="73"/>
      <c r="GK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c r="JD794" s="73"/>
      <c r="JE794" s="73"/>
      <c r="JF794" s="73"/>
      <c r="JG794" s="73"/>
      <c r="JH794" s="73"/>
      <c r="JI794" s="73"/>
      <c r="JJ794" s="73"/>
      <c r="JK794" s="73"/>
      <c r="JL794" s="73"/>
      <c r="JM794" s="73"/>
      <c r="JN794" s="73"/>
      <c r="JO794" s="73"/>
      <c r="JP794" s="73"/>
      <c r="JQ794" s="73"/>
      <c r="JR794" s="73"/>
      <c r="JS794" s="73"/>
      <c r="JT794" s="73"/>
      <c r="JU794" s="73"/>
      <c r="JV794" s="73"/>
      <c r="JW794" s="73"/>
      <c r="JX794" s="73"/>
      <c r="JY794" s="73"/>
      <c r="JZ794" s="73"/>
      <c r="KA794" s="73"/>
      <c r="KB794" s="73"/>
      <c r="KC794" s="73"/>
      <c r="KD794" s="73"/>
      <c r="KE794" s="73"/>
      <c r="KF794" s="73"/>
      <c r="KG794" s="73"/>
    </row>
    <row r="795" spans="1:293" s="153" customFormat="1" x14ac:dyDescent="0.25">
      <c r="A795" s="233">
        <v>33</v>
      </c>
      <c r="B795" s="234" t="s">
        <v>1266</v>
      </c>
      <c r="C795" s="234" t="s">
        <v>1268</v>
      </c>
      <c r="D795" s="235">
        <v>30113626</v>
      </c>
      <c r="E795" s="236" t="s">
        <v>696</v>
      </c>
      <c r="F795" s="244" t="s">
        <v>2469</v>
      </c>
      <c r="G795" s="238" t="s">
        <v>16</v>
      </c>
      <c r="H795" s="238" t="s">
        <v>621</v>
      </c>
      <c r="I795" s="238" t="s">
        <v>12</v>
      </c>
      <c r="J795" s="236" t="s">
        <v>69</v>
      </c>
      <c r="K795" s="236"/>
      <c r="L795" s="239">
        <v>49777000</v>
      </c>
      <c r="M795" s="239">
        <v>42558293</v>
      </c>
      <c r="N795" s="138">
        <v>1000</v>
      </c>
      <c r="O795" s="138"/>
      <c r="P795" s="139">
        <v>0</v>
      </c>
      <c r="Q795" s="139">
        <v>0</v>
      </c>
      <c r="R795" s="139">
        <v>0</v>
      </c>
      <c r="S795" s="139">
        <v>0</v>
      </c>
      <c r="T795" s="139">
        <v>0</v>
      </c>
      <c r="U795" s="139">
        <v>0</v>
      </c>
      <c r="V795" s="139"/>
      <c r="W795" s="139"/>
      <c r="X795" s="139"/>
      <c r="Y795" s="140">
        <v>0</v>
      </c>
      <c r="Z795" s="140">
        <v>0</v>
      </c>
      <c r="AA795" s="140">
        <v>0</v>
      </c>
      <c r="AB795" s="139">
        <v>0</v>
      </c>
      <c r="AC795" s="139">
        <v>0</v>
      </c>
      <c r="AD795" s="139">
        <v>0</v>
      </c>
      <c r="AE795" s="141">
        <v>0</v>
      </c>
      <c r="AF795" s="141">
        <v>0</v>
      </c>
      <c r="AG795" s="139">
        <v>7218707</v>
      </c>
      <c r="AH795" s="241">
        <v>0.85497906663720191</v>
      </c>
      <c r="AI795" s="241"/>
      <c r="AJ795" s="242">
        <v>40800</v>
      </c>
      <c r="AK795" s="242"/>
      <c r="AL795" s="236" t="s">
        <v>697</v>
      </c>
      <c r="AM795" s="236" t="s">
        <v>698</v>
      </c>
      <c r="AN795" s="243" t="s">
        <v>695</v>
      </c>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c r="CA795" s="73"/>
      <c r="CB795" s="73"/>
      <c r="CC795" s="73"/>
      <c r="CD795" s="73"/>
      <c r="CE795" s="73"/>
      <c r="CF795" s="73"/>
      <c r="CG795" s="73"/>
      <c r="CH795" s="73"/>
      <c r="CI795" s="73"/>
      <c r="CJ795" s="73"/>
      <c r="CK795" s="73"/>
      <c r="CL795" s="73"/>
      <c r="CM795" s="73"/>
      <c r="CN795" s="73"/>
      <c r="CO795" s="73"/>
      <c r="CP795" s="73"/>
      <c r="CQ795" s="73"/>
      <c r="CR795" s="73"/>
      <c r="CS795" s="73"/>
      <c r="CT795" s="73"/>
      <c r="CU795" s="73"/>
      <c r="CV795" s="73"/>
      <c r="CW795" s="73"/>
      <c r="CX795" s="73"/>
      <c r="CY795" s="73"/>
      <c r="CZ795" s="73"/>
      <c r="DA795" s="73"/>
      <c r="DB795" s="73"/>
      <c r="DC795" s="73"/>
      <c r="DD795" s="73"/>
      <c r="DE795" s="73"/>
      <c r="DF795" s="73"/>
      <c r="DG795" s="73"/>
      <c r="DH795" s="73"/>
      <c r="DI795" s="73"/>
      <c r="DJ795" s="73"/>
      <c r="DK795" s="73"/>
      <c r="DL795" s="73"/>
      <c r="DM795" s="73"/>
      <c r="DN795" s="73"/>
      <c r="DO795" s="73"/>
      <c r="DP795" s="73"/>
      <c r="DQ795" s="73"/>
      <c r="DR795" s="73"/>
      <c r="DS795" s="73"/>
      <c r="DT795" s="73"/>
      <c r="DU795" s="73"/>
      <c r="DV795" s="73"/>
      <c r="DW795" s="73"/>
      <c r="DX795" s="73"/>
      <c r="DY795" s="73"/>
      <c r="DZ795" s="73"/>
      <c r="EA795" s="73"/>
      <c r="EB795" s="73"/>
      <c r="EC795" s="73"/>
      <c r="ED795" s="73"/>
      <c r="EE795" s="73"/>
      <c r="EF795" s="73"/>
      <c r="EG795" s="73"/>
      <c r="EH795" s="73"/>
      <c r="EI795" s="73"/>
      <c r="EJ795" s="73"/>
      <c r="EK795" s="73"/>
      <c r="EL795" s="73"/>
      <c r="EM795" s="73"/>
      <c r="EN795" s="73"/>
      <c r="EO795" s="73"/>
      <c r="EP795" s="73"/>
      <c r="EQ795" s="73"/>
      <c r="ER795" s="73"/>
      <c r="ES795" s="73"/>
      <c r="ET795" s="73"/>
      <c r="EU795" s="73"/>
      <c r="EV795" s="73"/>
      <c r="EW795" s="73"/>
      <c r="EX795" s="73"/>
      <c r="EY795" s="73"/>
      <c r="EZ795" s="73"/>
      <c r="FA795" s="73"/>
      <c r="FB795" s="73"/>
      <c r="FC795" s="73"/>
      <c r="FD795" s="73"/>
      <c r="FE795" s="73"/>
      <c r="FF795" s="73"/>
      <c r="FG795" s="73"/>
      <c r="FH795" s="73"/>
      <c r="FI795" s="73"/>
      <c r="FJ795" s="73"/>
      <c r="FK795" s="73"/>
      <c r="FL795" s="73"/>
      <c r="FM795" s="73"/>
      <c r="FN795" s="73"/>
      <c r="FO795" s="73"/>
      <c r="FP795" s="73"/>
      <c r="FQ795" s="73"/>
      <c r="FR795" s="73"/>
      <c r="FS795" s="73"/>
      <c r="FT795" s="73"/>
      <c r="FU795" s="73"/>
      <c r="FV795" s="73"/>
      <c r="FW795" s="73"/>
      <c r="FX795" s="73"/>
      <c r="FY795" s="73"/>
      <c r="FZ795" s="73"/>
      <c r="GA795" s="73"/>
      <c r="GB795" s="73"/>
      <c r="GC795" s="73"/>
      <c r="GD795" s="73"/>
      <c r="GE795" s="73"/>
      <c r="GF795" s="73"/>
      <c r="GG795" s="73"/>
      <c r="GH795" s="73"/>
      <c r="GI795" s="73"/>
      <c r="GJ795" s="73"/>
      <c r="GK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c r="JD795" s="73"/>
      <c r="JE795" s="73"/>
      <c r="JF795" s="73"/>
      <c r="JG795" s="73"/>
      <c r="JH795" s="73"/>
      <c r="JI795" s="73"/>
      <c r="JJ795" s="73"/>
      <c r="JK795" s="73"/>
      <c r="JL795" s="73"/>
      <c r="JM795" s="73"/>
      <c r="JN795" s="73"/>
      <c r="JO795" s="73"/>
      <c r="JP795" s="73"/>
      <c r="JQ795" s="73"/>
      <c r="JR795" s="73"/>
      <c r="JS795" s="73"/>
      <c r="JT795" s="73"/>
      <c r="JU795" s="73"/>
      <c r="JV795" s="73"/>
      <c r="JW795" s="73"/>
      <c r="JX795" s="73"/>
      <c r="JY795" s="73"/>
      <c r="JZ795" s="73"/>
      <c r="KA795" s="73"/>
      <c r="KB795" s="73"/>
      <c r="KC795" s="73"/>
      <c r="KD795" s="73"/>
      <c r="KE795" s="73"/>
      <c r="KF795" s="73"/>
      <c r="KG795" s="73"/>
    </row>
    <row r="796" spans="1:293" s="153" customFormat="1" x14ac:dyDescent="0.25">
      <c r="A796" s="233">
        <v>33</v>
      </c>
      <c r="B796" s="234" t="s">
        <v>1266</v>
      </c>
      <c r="C796" s="234" t="s">
        <v>1268</v>
      </c>
      <c r="D796" s="235">
        <v>30113711</v>
      </c>
      <c r="E796" s="236" t="s">
        <v>1113</v>
      </c>
      <c r="F796" s="244" t="s">
        <v>2469</v>
      </c>
      <c r="G796" s="238" t="s">
        <v>16</v>
      </c>
      <c r="H796" s="238" t="s">
        <v>11</v>
      </c>
      <c r="I796" s="238" t="s">
        <v>12</v>
      </c>
      <c r="J796" s="236" t="s">
        <v>69</v>
      </c>
      <c r="K796" s="236"/>
      <c r="L796" s="239">
        <v>24999199</v>
      </c>
      <c r="M796" s="239">
        <v>23748199</v>
      </c>
      <c r="N796" s="138">
        <v>1250000</v>
      </c>
      <c r="O796" s="138"/>
      <c r="P796" s="139">
        <v>0</v>
      </c>
      <c r="Q796" s="139">
        <v>0</v>
      </c>
      <c r="R796" s="139">
        <v>0</v>
      </c>
      <c r="S796" s="139">
        <v>1249903</v>
      </c>
      <c r="T796" s="139">
        <v>0</v>
      </c>
      <c r="U796" s="139">
        <v>0</v>
      </c>
      <c r="V796" s="139"/>
      <c r="W796" s="139"/>
      <c r="X796" s="139"/>
      <c r="Y796" s="140">
        <v>0</v>
      </c>
      <c r="Z796" s="140">
        <v>0</v>
      </c>
      <c r="AA796" s="140">
        <v>0</v>
      </c>
      <c r="AB796" s="139">
        <v>0</v>
      </c>
      <c r="AC796" s="139">
        <v>1249903</v>
      </c>
      <c r="AD796" s="139">
        <v>0</v>
      </c>
      <c r="AE796" s="141">
        <v>0</v>
      </c>
      <c r="AF796" s="141">
        <v>1249903</v>
      </c>
      <c r="AG796" s="139">
        <v>1097</v>
      </c>
      <c r="AH796" s="241">
        <v>0.99995611859403977</v>
      </c>
      <c r="AI796" s="241" t="s">
        <v>1421</v>
      </c>
      <c r="AJ796" s="242">
        <v>40812</v>
      </c>
      <c r="AK796" s="242">
        <v>42004</v>
      </c>
      <c r="AL796" s="236" t="s">
        <v>1114</v>
      </c>
      <c r="AM796" s="236" t="s">
        <v>1115</v>
      </c>
      <c r="AN796" s="243" t="s">
        <v>1106</v>
      </c>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c r="CA796" s="73"/>
      <c r="CB796" s="73"/>
      <c r="CC796" s="73"/>
      <c r="CD796" s="73"/>
      <c r="CE796" s="73"/>
      <c r="CF796" s="73"/>
      <c r="CG796" s="73"/>
      <c r="CH796" s="73"/>
      <c r="CI796" s="73"/>
      <c r="CJ796" s="73"/>
      <c r="CK796" s="73"/>
      <c r="CL796" s="73"/>
      <c r="CM796" s="73"/>
      <c r="CN796" s="73"/>
      <c r="CO796" s="73"/>
      <c r="CP796" s="73"/>
      <c r="CQ796" s="73"/>
      <c r="CR796" s="73"/>
      <c r="CS796" s="73"/>
      <c r="CT796" s="73"/>
      <c r="CU796" s="73"/>
      <c r="CV796" s="73"/>
      <c r="CW796" s="73"/>
      <c r="CX796" s="73"/>
      <c r="CY796" s="73"/>
      <c r="CZ796" s="73"/>
      <c r="DA796" s="73"/>
      <c r="DB796" s="73"/>
      <c r="DC796" s="73"/>
      <c r="DD796" s="73"/>
      <c r="DE796" s="73"/>
      <c r="DF796" s="73"/>
      <c r="DG796" s="73"/>
      <c r="DH796" s="73"/>
      <c r="DI796" s="73"/>
      <c r="DJ796" s="73"/>
      <c r="DK796" s="73"/>
      <c r="DL796" s="73"/>
      <c r="DM796" s="73"/>
      <c r="DN796" s="73"/>
      <c r="DO796" s="73"/>
      <c r="DP796" s="73"/>
      <c r="DQ796" s="73"/>
      <c r="DR796" s="73"/>
      <c r="DS796" s="73"/>
      <c r="DT796" s="73"/>
      <c r="DU796" s="73"/>
      <c r="DV796" s="73"/>
      <c r="DW796" s="73"/>
      <c r="DX796" s="73"/>
      <c r="DY796" s="73"/>
      <c r="DZ796" s="73"/>
      <c r="EA796" s="73"/>
      <c r="EB796" s="73"/>
      <c r="EC796" s="73"/>
      <c r="ED796" s="73"/>
      <c r="EE796" s="73"/>
      <c r="EF796" s="73"/>
      <c r="EG796" s="73"/>
      <c r="EH796" s="73"/>
      <c r="EI796" s="73"/>
      <c r="EJ796" s="73"/>
      <c r="EK796" s="73"/>
      <c r="EL796" s="73"/>
      <c r="EM796" s="73"/>
      <c r="EN796" s="73"/>
      <c r="EO796" s="73"/>
      <c r="EP796" s="73"/>
      <c r="EQ796" s="73"/>
      <c r="ER796" s="73"/>
      <c r="ES796" s="73"/>
      <c r="ET796" s="73"/>
      <c r="EU796" s="73"/>
      <c r="EV796" s="73"/>
      <c r="EW796" s="73"/>
      <c r="EX796" s="73"/>
      <c r="EY796" s="73"/>
      <c r="EZ796" s="73"/>
      <c r="FA796" s="73"/>
      <c r="FB796" s="73"/>
      <c r="FC796" s="73"/>
      <c r="FD796" s="73"/>
      <c r="FE796" s="73"/>
      <c r="FF796" s="73"/>
      <c r="FG796" s="73"/>
      <c r="FH796" s="73"/>
      <c r="FI796" s="73"/>
      <c r="FJ796" s="73"/>
      <c r="FK796" s="73"/>
      <c r="FL796" s="73"/>
      <c r="FM796" s="73"/>
      <c r="FN796" s="73"/>
      <c r="FO796" s="73"/>
      <c r="FP796" s="73"/>
      <c r="FQ796" s="73"/>
      <c r="FR796" s="73"/>
      <c r="FS796" s="73"/>
      <c r="FT796" s="73"/>
      <c r="FU796" s="73"/>
      <c r="FV796" s="73"/>
      <c r="FW796" s="73"/>
      <c r="FX796" s="73"/>
      <c r="FY796" s="73"/>
      <c r="FZ796" s="73"/>
      <c r="GA796" s="73"/>
      <c r="GB796" s="73"/>
      <c r="GC796" s="73"/>
      <c r="GD796" s="73"/>
      <c r="GE796" s="73"/>
      <c r="GF796" s="73"/>
      <c r="GG796" s="73"/>
      <c r="GH796" s="73"/>
      <c r="GI796" s="73"/>
      <c r="GJ796" s="73"/>
      <c r="GK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c r="JD796" s="73"/>
      <c r="JE796" s="73"/>
      <c r="JF796" s="73"/>
      <c r="JG796" s="73"/>
      <c r="JH796" s="73"/>
      <c r="JI796" s="73"/>
      <c r="JJ796" s="73"/>
      <c r="JK796" s="73"/>
      <c r="JL796" s="73"/>
      <c r="JM796" s="73"/>
      <c r="JN796" s="73"/>
      <c r="JO796" s="73"/>
      <c r="JP796" s="73"/>
      <c r="JQ796" s="73"/>
      <c r="JR796" s="73"/>
      <c r="JS796" s="73"/>
      <c r="JT796" s="73"/>
      <c r="JU796" s="73"/>
      <c r="JV796" s="73"/>
      <c r="JW796" s="73"/>
      <c r="JX796" s="73"/>
      <c r="JY796" s="73"/>
      <c r="JZ796" s="73"/>
      <c r="KA796" s="73"/>
      <c r="KB796" s="73"/>
      <c r="KC796" s="73"/>
      <c r="KD796" s="73"/>
      <c r="KE796" s="73"/>
      <c r="KF796" s="73"/>
      <c r="KG796" s="73"/>
    </row>
    <row r="797" spans="1:293" s="153" customFormat="1" x14ac:dyDescent="0.25">
      <c r="A797" s="233">
        <v>31</v>
      </c>
      <c r="B797" s="234" t="s">
        <v>1245</v>
      </c>
      <c r="C797" s="234"/>
      <c r="D797" s="235">
        <v>30115371</v>
      </c>
      <c r="E797" s="236" t="s">
        <v>1197</v>
      </c>
      <c r="F797" s="244" t="s">
        <v>2469</v>
      </c>
      <c r="G797" s="238" t="s">
        <v>16</v>
      </c>
      <c r="H797" s="238" t="s">
        <v>43</v>
      </c>
      <c r="I797" s="238" t="s">
        <v>12</v>
      </c>
      <c r="J797" s="236" t="s">
        <v>45</v>
      </c>
      <c r="K797" s="236"/>
      <c r="L797" s="239">
        <v>454465000</v>
      </c>
      <c r="M797" s="239">
        <v>0</v>
      </c>
      <c r="N797" s="138">
        <v>444083000</v>
      </c>
      <c r="O797" s="138"/>
      <c r="P797" s="139">
        <v>0</v>
      </c>
      <c r="Q797" s="139">
        <v>0</v>
      </c>
      <c r="R797" s="139">
        <v>0</v>
      </c>
      <c r="S797" s="139">
        <v>0</v>
      </c>
      <c r="T797" s="139">
        <v>95879235</v>
      </c>
      <c r="U797" s="139">
        <v>71404757</v>
      </c>
      <c r="V797" s="139">
        <v>47194767</v>
      </c>
      <c r="W797" s="139">
        <v>131927866</v>
      </c>
      <c r="X797" s="139">
        <v>888700</v>
      </c>
      <c r="Y797" s="140">
        <v>96785704</v>
      </c>
      <c r="Z797" s="140">
        <v>0</v>
      </c>
      <c r="AA797" s="140">
        <v>0</v>
      </c>
      <c r="AB797" s="139">
        <v>0</v>
      </c>
      <c r="AC797" s="139">
        <v>167283992</v>
      </c>
      <c r="AD797" s="139">
        <v>180011333</v>
      </c>
      <c r="AE797" s="141">
        <v>96785704</v>
      </c>
      <c r="AF797" s="141">
        <v>444081029</v>
      </c>
      <c r="AG797" s="139">
        <v>10383971</v>
      </c>
      <c r="AH797" s="241">
        <v>0.36808993431837433</v>
      </c>
      <c r="AI797" s="241" t="s">
        <v>1422</v>
      </c>
      <c r="AJ797" s="242">
        <v>41610</v>
      </c>
      <c r="AK797" s="242">
        <v>42369</v>
      </c>
      <c r="AL797" s="236" t="s">
        <v>1198</v>
      </c>
      <c r="AM797" s="236" t="s">
        <v>1199</v>
      </c>
      <c r="AN797" s="243" t="s">
        <v>1179</v>
      </c>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c r="CA797" s="73"/>
      <c r="CB797" s="73"/>
      <c r="CC797" s="73"/>
      <c r="CD797" s="73"/>
      <c r="CE797" s="73"/>
      <c r="CF797" s="73"/>
      <c r="CG797" s="73"/>
      <c r="CH797" s="73"/>
      <c r="CI797" s="73"/>
      <c r="CJ797" s="73"/>
      <c r="CK797" s="73"/>
      <c r="CL797" s="73"/>
      <c r="CM797" s="73"/>
      <c r="CN797" s="73"/>
      <c r="CO797" s="73"/>
      <c r="CP797" s="73"/>
      <c r="CQ797" s="73"/>
      <c r="CR797" s="73"/>
      <c r="CS797" s="73"/>
      <c r="CT797" s="73"/>
      <c r="CU797" s="73"/>
      <c r="CV797" s="73"/>
      <c r="CW797" s="73"/>
      <c r="CX797" s="73"/>
      <c r="CY797" s="73"/>
      <c r="CZ797" s="73"/>
      <c r="DA797" s="73"/>
      <c r="DB797" s="73"/>
      <c r="DC797" s="73"/>
      <c r="DD797" s="73"/>
      <c r="DE797" s="73"/>
      <c r="DF797" s="73"/>
      <c r="DG797" s="73"/>
      <c r="DH797" s="73"/>
      <c r="DI797" s="73"/>
      <c r="DJ797" s="73"/>
      <c r="DK797" s="73"/>
      <c r="DL797" s="73"/>
      <c r="DM797" s="73"/>
      <c r="DN797" s="73"/>
      <c r="DO797" s="73"/>
      <c r="DP797" s="73"/>
      <c r="DQ797" s="73"/>
      <c r="DR797" s="73"/>
      <c r="DS797" s="73"/>
      <c r="DT797" s="73"/>
      <c r="DU797" s="73"/>
      <c r="DV797" s="73"/>
      <c r="DW797" s="73"/>
      <c r="DX797" s="73"/>
      <c r="DY797" s="73"/>
      <c r="DZ797" s="73"/>
      <c r="EA797" s="73"/>
      <c r="EB797" s="73"/>
      <c r="EC797" s="73"/>
      <c r="ED797" s="73"/>
      <c r="EE797" s="73"/>
      <c r="EF797" s="73"/>
      <c r="EG797" s="73"/>
      <c r="EH797" s="73"/>
      <c r="EI797" s="73"/>
      <c r="EJ797" s="73"/>
      <c r="EK797" s="73"/>
      <c r="EL797" s="73"/>
      <c r="EM797" s="73"/>
      <c r="EN797" s="73"/>
      <c r="EO797" s="73"/>
      <c r="EP797" s="73"/>
      <c r="EQ797" s="73"/>
      <c r="ER797" s="73"/>
      <c r="ES797" s="73"/>
      <c r="ET797" s="73"/>
      <c r="EU797" s="73"/>
      <c r="EV797" s="73"/>
      <c r="EW797" s="73"/>
      <c r="EX797" s="73"/>
      <c r="EY797" s="73"/>
      <c r="EZ797" s="73"/>
      <c r="FA797" s="73"/>
      <c r="FB797" s="73"/>
      <c r="FC797" s="73"/>
      <c r="FD797" s="73"/>
      <c r="FE797" s="73"/>
      <c r="FF797" s="73"/>
      <c r="FG797" s="73"/>
      <c r="FH797" s="73"/>
      <c r="FI797" s="73"/>
      <c r="FJ797" s="73"/>
      <c r="FK797" s="73"/>
      <c r="FL797" s="73"/>
      <c r="FM797" s="73"/>
      <c r="FN797" s="73"/>
      <c r="FO797" s="73"/>
      <c r="FP797" s="73"/>
      <c r="FQ797" s="73"/>
      <c r="FR797" s="73"/>
      <c r="FS797" s="73"/>
      <c r="FT797" s="73"/>
      <c r="FU797" s="73"/>
      <c r="FV797" s="73"/>
      <c r="FW797" s="73"/>
      <c r="FX797" s="73"/>
      <c r="FY797" s="73"/>
      <c r="FZ797" s="73"/>
      <c r="GA797" s="73"/>
      <c r="GB797" s="73"/>
      <c r="GC797" s="73"/>
      <c r="GD797" s="73"/>
      <c r="GE797" s="73"/>
      <c r="GF797" s="73"/>
      <c r="GG797" s="73"/>
      <c r="GH797" s="73"/>
      <c r="GI797" s="73"/>
      <c r="GJ797" s="73"/>
      <c r="GK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c r="JD797" s="73"/>
      <c r="JE797" s="73"/>
      <c r="JF797" s="73"/>
      <c r="JG797" s="73"/>
      <c r="JH797" s="73"/>
      <c r="JI797" s="73"/>
      <c r="JJ797" s="73"/>
      <c r="JK797" s="73"/>
      <c r="JL797" s="73"/>
      <c r="JM797" s="73"/>
      <c r="JN797" s="73"/>
      <c r="JO797" s="73"/>
      <c r="JP797" s="73"/>
      <c r="JQ797" s="73"/>
      <c r="JR797" s="73"/>
      <c r="JS797" s="73"/>
      <c r="JT797" s="73"/>
      <c r="JU797" s="73"/>
      <c r="JV797" s="73"/>
      <c r="JW797" s="73"/>
      <c r="JX797" s="73"/>
      <c r="JY797" s="73"/>
      <c r="JZ797" s="73"/>
      <c r="KA797" s="73"/>
      <c r="KB797" s="73"/>
      <c r="KC797" s="73"/>
      <c r="KD797" s="73"/>
      <c r="KE797" s="73"/>
      <c r="KF797" s="73"/>
      <c r="KG797" s="73"/>
    </row>
    <row r="798" spans="1:293" s="153" customFormat="1" x14ac:dyDescent="0.25">
      <c r="A798" s="233">
        <v>33</v>
      </c>
      <c r="B798" s="234" t="s">
        <v>1266</v>
      </c>
      <c r="C798" s="234" t="s">
        <v>1268</v>
      </c>
      <c r="D798" s="235">
        <v>30115486</v>
      </c>
      <c r="E798" s="236" t="s">
        <v>717</v>
      </c>
      <c r="F798" s="244" t="s">
        <v>2469</v>
      </c>
      <c r="G798" s="238" t="s">
        <v>16</v>
      </c>
      <c r="H798" s="238" t="s">
        <v>133</v>
      </c>
      <c r="I798" s="238" t="s">
        <v>12</v>
      </c>
      <c r="J798" s="236" t="s">
        <v>69</v>
      </c>
      <c r="K798" s="236"/>
      <c r="L798" s="239">
        <v>26457000</v>
      </c>
      <c r="M798" s="239">
        <v>23698687</v>
      </c>
      <c r="N798" s="138">
        <v>1017000</v>
      </c>
      <c r="O798" s="138"/>
      <c r="P798" s="139">
        <v>0</v>
      </c>
      <c r="Q798" s="139">
        <v>1016762</v>
      </c>
      <c r="R798" s="139">
        <v>0</v>
      </c>
      <c r="S798" s="139">
        <v>0</v>
      </c>
      <c r="T798" s="139">
        <v>0</v>
      </c>
      <c r="U798" s="139">
        <v>0</v>
      </c>
      <c r="V798" s="139"/>
      <c r="W798" s="139"/>
      <c r="X798" s="139"/>
      <c r="Y798" s="140">
        <v>0</v>
      </c>
      <c r="Z798" s="140">
        <v>0</v>
      </c>
      <c r="AA798" s="140">
        <v>0</v>
      </c>
      <c r="AB798" s="139">
        <v>1016762</v>
      </c>
      <c r="AC798" s="139">
        <v>0</v>
      </c>
      <c r="AD798" s="139">
        <v>0</v>
      </c>
      <c r="AE798" s="141">
        <v>0</v>
      </c>
      <c r="AF798" s="141">
        <v>1016762</v>
      </c>
      <c r="AG798" s="139">
        <v>1741551</v>
      </c>
      <c r="AH798" s="241">
        <v>0.93417428279850323</v>
      </c>
      <c r="AI798" s="241"/>
      <c r="AJ798" s="242">
        <v>40878</v>
      </c>
      <c r="AK798" s="242"/>
      <c r="AL798" s="236" t="s">
        <v>718</v>
      </c>
      <c r="AM798" s="236" t="s">
        <v>719</v>
      </c>
      <c r="AN798" s="243" t="s">
        <v>716</v>
      </c>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c r="CA798" s="73"/>
      <c r="CB798" s="73"/>
      <c r="CC798" s="73"/>
      <c r="CD798" s="73"/>
      <c r="CE798" s="73"/>
      <c r="CF798" s="73"/>
      <c r="CG798" s="73"/>
      <c r="CH798" s="73"/>
      <c r="CI798" s="73"/>
      <c r="CJ798" s="73"/>
      <c r="CK798" s="73"/>
      <c r="CL798" s="73"/>
      <c r="CM798" s="73"/>
      <c r="CN798" s="73"/>
      <c r="CO798" s="73"/>
      <c r="CP798" s="73"/>
      <c r="CQ798" s="73"/>
      <c r="CR798" s="73"/>
      <c r="CS798" s="73"/>
      <c r="CT798" s="73"/>
      <c r="CU798" s="73"/>
      <c r="CV798" s="73"/>
      <c r="CW798" s="73"/>
      <c r="CX798" s="73"/>
      <c r="CY798" s="73"/>
      <c r="CZ798" s="73"/>
      <c r="DA798" s="73"/>
      <c r="DB798" s="73"/>
      <c r="DC798" s="73"/>
      <c r="DD798" s="73"/>
      <c r="DE798" s="73"/>
      <c r="DF798" s="73"/>
      <c r="DG798" s="73"/>
      <c r="DH798" s="73"/>
      <c r="DI798" s="73"/>
      <c r="DJ798" s="73"/>
      <c r="DK798" s="73"/>
      <c r="DL798" s="73"/>
      <c r="DM798" s="73"/>
      <c r="DN798" s="73"/>
      <c r="DO798" s="73"/>
      <c r="DP798" s="73"/>
      <c r="DQ798" s="73"/>
      <c r="DR798" s="73"/>
      <c r="DS798" s="73"/>
      <c r="DT798" s="73"/>
      <c r="DU798" s="73"/>
      <c r="DV798" s="73"/>
      <c r="DW798" s="73"/>
      <c r="DX798" s="73"/>
      <c r="DY798" s="73"/>
      <c r="DZ798" s="73"/>
      <c r="EA798" s="73"/>
      <c r="EB798" s="73"/>
      <c r="EC798" s="73"/>
      <c r="ED798" s="73"/>
      <c r="EE798" s="73"/>
      <c r="EF798" s="73"/>
      <c r="EG798" s="73"/>
      <c r="EH798" s="73"/>
      <c r="EI798" s="73"/>
      <c r="EJ798" s="73"/>
      <c r="EK798" s="73"/>
      <c r="EL798" s="73"/>
      <c r="EM798" s="73"/>
      <c r="EN798" s="73"/>
      <c r="EO798" s="73"/>
      <c r="EP798" s="73"/>
      <c r="EQ798" s="73"/>
      <c r="ER798" s="73"/>
      <c r="ES798" s="73"/>
      <c r="ET798" s="73"/>
      <c r="EU798" s="73"/>
      <c r="EV798" s="73"/>
      <c r="EW798" s="73"/>
      <c r="EX798" s="73"/>
      <c r="EY798" s="73"/>
      <c r="EZ798" s="73"/>
      <c r="FA798" s="73"/>
      <c r="FB798" s="73"/>
      <c r="FC798" s="73"/>
      <c r="FD798" s="73"/>
      <c r="FE798" s="73"/>
      <c r="FF798" s="73"/>
      <c r="FG798" s="73"/>
      <c r="FH798" s="73"/>
      <c r="FI798" s="73"/>
      <c r="FJ798" s="73"/>
      <c r="FK798" s="73"/>
      <c r="FL798" s="73"/>
      <c r="FM798" s="73"/>
      <c r="FN798" s="73"/>
      <c r="FO798" s="73"/>
      <c r="FP798" s="73"/>
      <c r="FQ798" s="73"/>
      <c r="FR798" s="73"/>
      <c r="FS798" s="73"/>
      <c r="FT798" s="73"/>
      <c r="FU798" s="73"/>
      <c r="FV798" s="73"/>
      <c r="FW798" s="73"/>
      <c r="FX798" s="73"/>
      <c r="FY798" s="73"/>
      <c r="FZ798" s="73"/>
      <c r="GA798" s="73"/>
      <c r="GB798" s="73"/>
      <c r="GC798" s="73"/>
      <c r="GD798" s="73"/>
      <c r="GE798" s="73"/>
      <c r="GF798" s="73"/>
      <c r="GG798" s="73"/>
      <c r="GH798" s="73"/>
      <c r="GI798" s="73"/>
      <c r="GJ798" s="73"/>
      <c r="GK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c r="JD798" s="73"/>
      <c r="JE798" s="73"/>
      <c r="JF798" s="73"/>
      <c r="JG798" s="73"/>
      <c r="JH798" s="73"/>
      <c r="JI798" s="73"/>
      <c r="JJ798" s="73"/>
      <c r="JK798" s="73"/>
      <c r="JL798" s="73"/>
      <c r="JM798" s="73"/>
      <c r="JN798" s="73"/>
      <c r="JO798" s="73"/>
      <c r="JP798" s="73"/>
      <c r="JQ798" s="73"/>
      <c r="JR798" s="73"/>
      <c r="JS798" s="73"/>
      <c r="JT798" s="73"/>
      <c r="JU798" s="73"/>
      <c r="JV798" s="73"/>
      <c r="JW798" s="73"/>
      <c r="JX798" s="73"/>
      <c r="JY798" s="73"/>
      <c r="JZ798" s="73"/>
      <c r="KA798" s="73"/>
      <c r="KB798" s="73"/>
      <c r="KC798" s="73"/>
      <c r="KD798" s="73"/>
      <c r="KE798" s="73"/>
      <c r="KF798" s="73"/>
      <c r="KG798" s="73"/>
    </row>
    <row r="799" spans="1:293" s="153" customFormat="1" x14ac:dyDescent="0.25">
      <c r="A799" s="233">
        <v>31</v>
      </c>
      <c r="B799" s="234" t="s">
        <v>1245</v>
      </c>
      <c r="C799" s="234"/>
      <c r="D799" s="235">
        <v>30115515</v>
      </c>
      <c r="E799" s="236" t="s">
        <v>997</v>
      </c>
      <c r="F799" s="244" t="s">
        <v>2469</v>
      </c>
      <c r="G799" s="238" t="s">
        <v>16</v>
      </c>
      <c r="H799" s="238" t="s">
        <v>63</v>
      </c>
      <c r="I799" s="238" t="s">
        <v>12</v>
      </c>
      <c r="J799" s="236" t="s">
        <v>45</v>
      </c>
      <c r="K799" s="236"/>
      <c r="L799" s="239">
        <v>63613000</v>
      </c>
      <c r="M799" s="239">
        <v>45581928</v>
      </c>
      <c r="N799" s="138">
        <v>16588000</v>
      </c>
      <c r="O799" s="138"/>
      <c r="P799" s="139">
        <v>0</v>
      </c>
      <c r="Q799" s="139">
        <v>0</v>
      </c>
      <c r="R799" s="139">
        <v>0</v>
      </c>
      <c r="S799" s="139">
        <v>0</v>
      </c>
      <c r="T799" s="139">
        <v>0</v>
      </c>
      <c r="U799" s="139">
        <v>16587908</v>
      </c>
      <c r="V799" s="139"/>
      <c r="W799" s="139"/>
      <c r="X799" s="139"/>
      <c r="Y799" s="140">
        <v>0</v>
      </c>
      <c r="Z799" s="140">
        <v>0</v>
      </c>
      <c r="AA799" s="140">
        <v>0</v>
      </c>
      <c r="AB799" s="139">
        <v>0</v>
      </c>
      <c r="AC799" s="139">
        <v>16587908</v>
      </c>
      <c r="AD799" s="139">
        <v>0</v>
      </c>
      <c r="AE799" s="141">
        <v>0</v>
      </c>
      <c r="AF799" s="141">
        <v>16587908</v>
      </c>
      <c r="AG799" s="139">
        <v>1443164</v>
      </c>
      <c r="AH799" s="241">
        <v>0.97731337934070084</v>
      </c>
      <c r="AI799" s="241" t="s">
        <v>1423</v>
      </c>
      <c r="AJ799" s="242">
        <v>41456</v>
      </c>
      <c r="AK799" s="242"/>
      <c r="AL799" s="236" t="s">
        <v>998</v>
      </c>
      <c r="AM799" s="236" t="s">
        <v>999</v>
      </c>
      <c r="AN799" s="243" t="s">
        <v>1000</v>
      </c>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c r="CA799" s="73"/>
      <c r="CB799" s="73"/>
      <c r="CC799" s="73"/>
      <c r="CD799" s="73"/>
      <c r="CE799" s="73"/>
      <c r="CF799" s="73"/>
      <c r="CG799" s="73"/>
      <c r="CH799" s="73"/>
      <c r="CI799" s="73"/>
      <c r="CJ799" s="73"/>
      <c r="CK799" s="73"/>
      <c r="CL799" s="73"/>
      <c r="CM799" s="73"/>
      <c r="CN799" s="73"/>
      <c r="CO799" s="73"/>
      <c r="CP799" s="73"/>
      <c r="CQ799" s="73"/>
      <c r="CR799" s="73"/>
      <c r="CS799" s="73"/>
      <c r="CT799" s="73"/>
      <c r="CU799" s="73"/>
      <c r="CV799" s="73"/>
      <c r="CW799" s="73"/>
      <c r="CX799" s="73"/>
      <c r="CY799" s="73"/>
      <c r="CZ799" s="73"/>
      <c r="DA799" s="73"/>
      <c r="DB799" s="73"/>
      <c r="DC799" s="73"/>
      <c r="DD799" s="73"/>
      <c r="DE799" s="73"/>
      <c r="DF799" s="73"/>
      <c r="DG799" s="73"/>
      <c r="DH799" s="73"/>
      <c r="DI799" s="73"/>
      <c r="DJ799" s="73"/>
      <c r="DK799" s="73"/>
      <c r="DL799" s="73"/>
      <c r="DM799" s="73"/>
      <c r="DN799" s="73"/>
      <c r="DO799" s="73"/>
      <c r="DP799" s="73"/>
      <c r="DQ799" s="73"/>
      <c r="DR799" s="73"/>
      <c r="DS799" s="73"/>
      <c r="DT799" s="73"/>
      <c r="DU799" s="73"/>
      <c r="DV799" s="73"/>
      <c r="DW799" s="73"/>
      <c r="DX799" s="73"/>
      <c r="DY799" s="73"/>
      <c r="DZ799" s="73"/>
      <c r="EA799" s="73"/>
      <c r="EB799" s="73"/>
      <c r="EC799" s="73"/>
      <c r="ED799" s="73"/>
      <c r="EE799" s="73"/>
      <c r="EF799" s="73"/>
      <c r="EG799" s="73"/>
      <c r="EH799" s="73"/>
      <c r="EI799" s="73"/>
      <c r="EJ799" s="73"/>
      <c r="EK799" s="73"/>
      <c r="EL799" s="73"/>
      <c r="EM799" s="73"/>
      <c r="EN799" s="73"/>
      <c r="EO799" s="73"/>
      <c r="EP799" s="73"/>
      <c r="EQ799" s="73"/>
      <c r="ER799" s="73"/>
      <c r="ES799" s="73"/>
      <c r="ET799" s="73"/>
      <c r="EU799" s="73"/>
      <c r="EV799" s="73"/>
      <c r="EW799" s="73"/>
      <c r="EX799" s="73"/>
      <c r="EY799" s="73"/>
      <c r="EZ799" s="73"/>
      <c r="FA799" s="73"/>
      <c r="FB799" s="73"/>
      <c r="FC799" s="73"/>
      <c r="FD799" s="73"/>
      <c r="FE799" s="73"/>
      <c r="FF799" s="73"/>
      <c r="FG799" s="73"/>
      <c r="FH799" s="73"/>
      <c r="FI799" s="73"/>
      <c r="FJ799" s="73"/>
      <c r="FK799" s="73"/>
      <c r="FL799" s="73"/>
      <c r="FM799" s="73"/>
      <c r="FN799" s="73"/>
      <c r="FO799" s="73"/>
      <c r="FP799" s="73"/>
      <c r="FQ799" s="73"/>
      <c r="FR799" s="73"/>
      <c r="FS799" s="73"/>
      <c r="FT799" s="73"/>
      <c r="FU799" s="73"/>
      <c r="FV799" s="73"/>
      <c r="FW799" s="73"/>
      <c r="FX799" s="73"/>
      <c r="FY799" s="73"/>
      <c r="FZ799" s="73"/>
      <c r="GA799" s="73"/>
      <c r="GB799" s="73"/>
      <c r="GC799" s="73"/>
      <c r="GD799" s="73"/>
      <c r="GE799" s="73"/>
      <c r="GF799" s="73"/>
      <c r="GG799" s="73"/>
      <c r="GH799" s="73"/>
      <c r="GI799" s="73"/>
      <c r="GJ799" s="73"/>
      <c r="GK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c r="JD799" s="73"/>
      <c r="JE799" s="73"/>
      <c r="JF799" s="73"/>
      <c r="JG799" s="73"/>
      <c r="JH799" s="73"/>
      <c r="JI799" s="73"/>
      <c r="JJ799" s="73"/>
      <c r="JK799" s="73"/>
      <c r="JL799" s="73"/>
      <c r="JM799" s="73"/>
      <c r="JN799" s="73"/>
      <c r="JO799" s="73"/>
      <c r="JP799" s="73"/>
      <c r="JQ799" s="73"/>
      <c r="JR799" s="73"/>
      <c r="JS799" s="73"/>
      <c r="JT799" s="73"/>
      <c r="JU799" s="73"/>
      <c r="JV799" s="73"/>
      <c r="JW799" s="73"/>
      <c r="JX799" s="73"/>
      <c r="JY799" s="73"/>
      <c r="JZ799" s="73"/>
      <c r="KA799" s="73"/>
      <c r="KB799" s="73"/>
      <c r="KC799" s="73"/>
      <c r="KD799" s="73"/>
      <c r="KE799" s="73"/>
      <c r="KF799" s="73"/>
      <c r="KG799" s="73"/>
    </row>
    <row r="800" spans="1:293" s="153" customFormat="1" x14ac:dyDescent="0.25">
      <c r="A800" s="233">
        <v>33</v>
      </c>
      <c r="B800" s="234" t="s">
        <v>1266</v>
      </c>
      <c r="C800" s="234" t="s">
        <v>1268</v>
      </c>
      <c r="D800" s="235">
        <v>30115954</v>
      </c>
      <c r="E800" s="236" t="s">
        <v>957</v>
      </c>
      <c r="F800" s="244" t="s">
        <v>2469</v>
      </c>
      <c r="G800" s="238" t="s">
        <v>16</v>
      </c>
      <c r="H800" s="238" t="s">
        <v>150</v>
      </c>
      <c r="I800" s="238" t="s">
        <v>12</v>
      </c>
      <c r="J800" s="236" t="s">
        <v>69</v>
      </c>
      <c r="K800" s="236"/>
      <c r="L800" s="239">
        <v>14000000</v>
      </c>
      <c r="M800" s="239">
        <v>9811676</v>
      </c>
      <c r="N800" s="138">
        <v>3713000</v>
      </c>
      <c r="O800" s="138"/>
      <c r="P800" s="139">
        <v>0</v>
      </c>
      <c r="Q800" s="139">
        <v>3712365</v>
      </c>
      <c r="R800" s="139">
        <v>0</v>
      </c>
      <c r="S800" s="139">
        <v>0</v>
      </c>
      <c r="T800" s="139">
        <v>0</v>
      </c>
      <c r="U800" s="139">
        <v>0</v>
      </c>
      <c r="V800" s="139"/>
      <c r="W800" s="139"/>
      <c r="X800" s="139"/>
      <c r="Y800" s="140">
        <v>0</v>
      </c>
      <c r="Z800" s="140">
        <v>0</v>
      </c>
      <c r="AA800" s="140">
        <v>0</v>
      </c>
      <c r="AB800" s="139">
        <v>3712365</v>
      </c>
      <c r="AC800" s="139">
        <v>0</v>
      </c>
      <c r="AD800" s="139">
        <v>0</v>
      </c>
      <c r="AE800" s="141">
        <v>0</v>
      </c>
      <c r="AF800" s="141">
        <v>3712365</v>
      </c>
      <c r="AG800" s="139">
        <v>475959</v>
      </c>
      <c r="AH800" s="241">
        <v>0.96600292857142855</v>
      </c>
      <c r="AI800" s="241"/>
      <c r="AJ800" s="242">
        <v>40968</v>
      </c>
      <c r="AK800" s="242"/>
      <c r="AL800" s="236" t="s">
        <v>958</v>
      </c>
      <c r="AM800" s="236" t="s">
        <v>959</v>
      </c>
      <c r="AN800" s="243" t="s">
        <v>936</v>
      </c>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c r="CA800" s="73"/>
      <c r="CB800" s="73"/>
      <c r="CC800" s="73"/>
      <c r="CD800" s="73"/>
      <c r="CE800" s="73"/>
      <c r="CF800" s="73"/>
      <c r="CG800" s="73"/>
      <c r="CH800" s="73"/>
      <c r="CI800" s="73"/>
      <c r="CJ800" s="73"/>
      <c r="CK800" s="73"/>
      <c r="CL800" s="73"/>
      <c r="CM800" s="73"/>
      <c r="CN800" s="73"/>
      <c r="CO800" s="73"/>
      <c r="CP800" s="73"/>
      <c r="CQ800" s="73"/>
      <c r="CR800" s="73"/>
      <c r="CS800" s="73"/>
      <c r="CT800" s="73"/>
      <c r="CU800" s="73"/>
      <c r="CV800" s="73"/>
      <c r="CW800" s="73"/>
      <c r="CX800" s="73"/>
      <c r="CY800" s="73"/>
      <c r="CZ800" s="73"/>
      <c r="DA800" s="73"/>
      <c r="DB800" s="73"/>
      <c r="DC800" s="73"/>
      <c r="DD800" s="73"/>
      <c r="DE800" s="73"/>
      <c r="DF800" s="73"/>
      <c r="DG800" s="73"/>
      <c r="DH800" s="73"/>
      <c r="DI800" s="73"/>
      <c r="DJ800" s="73"/>
      <c r="DK800" s="73"/>
      <c r="DL800" s="73"/>
      <c r="DM800" s="73"/>
      <c r="DN800" s="73"/>
      <c r="DO800" s="73"/>
      <c r="DP800" s="73"/>
      <c r="DQ800" s="73"/>
      <c r="DR800" s="73"/>
      <c r="DS800" s="73"/>
      <c r="DT800" s="73"/>
      <c r="DU800" s="73"/>
      <c r="DV800" s="73"/>
      <c r="DW800" s="73"/>
      <c r="DX800" s="73"/>
      <c r="DY800" s="73"/>
      <c r="DZ800" s="73"/>
      <c r="EA800" s="73"/>
      <c r="EB800" s="73"/>
      <c r="EC800" s="73"/>
      <c r="ED800" s="73"/>
      <c r="EE800" s="73"/>
      <c r="EF800" s="73"/>
      <c r="EG800" s="73"/>
      <c r="EH800" s="73"/>
      <c r="EI800" s="73"/>
      <c r="EJ800" s="73"/>
      <c r="EK800" s="73"/>
      <c r="EL800" s="73"/>
      <c r="EM800" s="73"/>
      <c r="EN800" s="73"/>
      <c r="EO800" s="73"/>
      <c r="EP800" s="73"/>
      <c r="EQ800" s="73"/>
      <c r="ER800" s="73"/>
      <c r="ES800" s="73"/>
      <c r="ET800" s="73"/>
      <c r="EU800" s="73"/>
      <c r="EV800" s="73"/>
      <c r="EW800" s="73"/>
      <c r="EX800" s="73"/>
      <c r="EY800" s="73"/>
      <c r="EZ800" s="73"/>
      <c r="FA800" s="73"/>
      <c r="FB800" s="73"/>
      <c r="FC800" s="73"/>
      <c r="FD800" s="73"/>
      <c r="FE800" s="73"/>
      <c r="FF800" s="73"/>
      <c r="FG800" s="73"/>
      <c r="FH800" s="73"/>
      <c r="FI800" s="73"/>
      <c r="FJ800" s="73"/>
      <c r="FK800" s="73"/>
      <c r="FL800" s="73"/>
      <c r="FM800" s="73"/>
      <c r="FN800" s="73"/>
      <c r="FO800" s="73"/>
      <c r="FP800" s="73"/>
      <c r="FQ800" s="73"/>
      <c r="FR800" s="73"/>
      <c r="FS800" s="73"/>
      <c r="FT800" s="73"/>
      <c r="FU800" s="73"/>
      <c r="FV800" s="73"/>
      <c r="FW800" s="73"/>
      <c r="FX800" s="73"/>
      <c r="FY800" s="73"/>
      <c r="FZ800" s="73"/>
      <c r="GA800" s="73"/>
      <c r="GB800" s="73"/>
      <c r="GC800" s="73"/>
      <c r="GD800" s="73"/>
      <c r="GE800" s="73"/>
      <c r="GF800" s="73"/>
      <c r="GG800" s="73"/>
      <c r="GH800" s="73"/>
      <c r="GI800" s="73"/>
      <c r="GJ800" s="73"/>
      <c r="GK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c r="JD800" s="73"/>
      <c r="JE800" s="73"/>
      <c r="JF800" s="73"/>
      <c r="JG800" s="73"/>
      <c r="JH800" s="73"/>
      <c r="JI800" s="73"/>
      <c r="JJ800" s="73"/>
      <c r="JK800" s="73"/>
      <c r="JL800" s="73"/>
      <c r="JM800" s="73"/>
      <c r="JN800" s="73"/>
      <c r="JO800" s="73"/>
      <c r="JP800" s="73"/>
      <c r="JQ800" s="73"/>
      <c r="JR800" s="73"/>
      <c r="JS800" s="73"/>
      <c r="JT800" s="73"/>
      <c r="JU800" s="73"/>
      <c r="JV800" s="73"/>
      <c r="JW800" s="73"/>
      <c r="JX800" s="73"/>
      <c r="JY800" s="73"/>
      <c r="JZ800" s="73"/>
      <c r="KA800" s="73"/>
      <c r="KB800" s="73"/>
      <c r="KC800" s="73"/>
      <c r="KD800" s="73"/>
      <c r="KE800" s="73"/>
      <c r="KF800" s="73"/>
      <c r="KG800" s="73"/>
    </row>
    <row r="801" spans="1:293" s="153" customFormat="1" x14ac:dyDescent="0.25">
      <c r="A801" s="233">
        <v>33</v>
      </c>
      <c r="B801" s="234" t="s">
        <v>1266</v>
      </c>
      <c r="C801" s="234" t="s">
        <v>1268</v>
      </c>
      <c r="D801" s="235">
        <v>30116329</v>
      </c>
      <c r="E801" s="236" t="s">
        <v>677</v>
      </c>
      <c r="F801" s="244" t="s">
        <v>2469</v>
      </c>
      <c r="G801" s="238" t="s">
        <v>16</v>
      </c>
      <c r="H801" s="238" t="s">
        <v>68</v>
      </c>
      <c r="I801" s="238" t="s">
        <v>12</v>
      </c>
      <c r="J801" s="236" t="s">
        <v>69</v>
      </c>
      <c r="K801" s="236"/>
      <c r="L801" s="239">
        <v>25000000</v>
      </c>
      <c r="M801" s="239">
        <v>21250000</v>
      </c>
      <c r="N801" s="138">
        <v>3750000</v>
      </c>
      <c r="O801" s="138"/>
      <c r="P801" s="139">
        <v>0</v>
      </c>
      <c r="Q801" s="139">
        <v>0</v>
      </c>
      <c r="R801" s="139">
        <v>0</v>
      </c>
      <c r="S801" s="139">
        <v>0</v>
      </c>
      <c r="T801" s="139">
        <v>0</v>
      </c>
      <c r="U801" s="139">
        <v>3750000</v>
      </c>
      <c r="V801" s="139"/>
      <c r="W801" s="139"/>
      <c r="X801" s="139"/>
      <c r="Y801" s="140">
        <v>0</v>
      </c>
      <c r="Z801" s="140">
        <v>0</v>
      </c>
      <c r="AA801" s="140">
        <v>0</v>
      </c>
      <c r="AB801" s="139">
        <v>0</v>
      </c>
      <c r="AC801" s="139">
        <v>3750000</v>
      </c>
      <c r="AD801" s="139">
        <v>0</v>
      </c>
      <c r="AE801" s="141">
        <v>0</v>
      </c>
      <c r="AF801" s="141">
        <v>3750000</v>
      </c>
      <c r="AG801" s="139">
        <v>0</v>
      </c>
      <c r="AH801" s="241">
        <v>1</v>
      </c>
      <c r="AI801" s="241" t="s">
        <v>1421</v>
      </c>
      <c r="AJ801" s="242">
        <v>40878</v>
      </c>
      <c r="AK801" s="242">
        <v>42004</v>
      </c>
      <c r="AL801" s="236" t="s">
        <v>678</v>
      </c>
      <c r="AM801" s="236" t="s">
        <v>679</v>
      </c>
      <c r="AN801" s="243" t="s">
        <v>670</v>
      </c>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c r="CA801" s="73"/>
      <c r="CB801" s="73"/>
      <c r="CC801" s="73"/>
      <c r="CD801" s="73"/>
      <c r="CE801" s="73"/>
      <c r="CF801" s="73"/>
      <c r="CG801" s="73"/>
      <c r="CH801" s="73"/>
      <c r="CI801" s="73"/>
      <c r="CJ801" s="73"/>
      <c r="CK801" s="73"/>
      <c r="CL801" s="73"/>
      <c r="CM801" s="73"/>
      <c r="CN801" s="73"/>
      <c r="CO801" s="73"/>
      <c r="CP801" s="73"/>
      <c r="CQ801" s="73"/>
      <c r="CR801" s="73"/>
      <c r="CS801" s="73"/>
      <c r="CT801" s="73"/>
      <c r="CU801" s="73"/>
      <c r="CV801" s="73"/>
      <c r="CW801" s="73"/>
      <c r="CX801" s="73"/>
      <c r="CY801" s="73"/>
      <c r="CZ801" s="73"/>
      <c r="DA801" s="73"/>
      <c r="DB801" s="73"/>
      <c r="DC801" s="73"/>
      <c r="DD801" s="73"/>
      <c r="DE801" s="73"/>
      <c r="DF801" s="73"/>
      <c r="DG801" s="73"/>
      <c r="DH801" s="73"/>
      <c r="DI801" s="73"/>
      <c r="DJ801" s="73"/>
      <c r="DK801" s="73"/>
      <c r="DL801" s="73"/>
      <c r="DM801" s="73"/>
      <c r="DN801" s="73"/>
      <c r="DO801" s="73"/>
      <c r="DP801" s="73"/>
      <c r="DQ801" s="73"/>
      <c r="DR801" s="73"/>
      <c r="DS801" s="73"/>
      <c r="DT801" s="73"/>
      <c r="DU801" s="73"/>
      <c r="DV801" s="73"/>
      <c r="DW801" s="73"/>
      <c r="DX801" s="73"/>
      <c r="DY801" s="73"/>
      <c r="DZ801" s="73"/>
      <c r="EA801" s="73"/>
      <c r="EB801" s="73"/>
      <c r="EC801" s="73"/>
      <c r="ED801" s="73"/>
      <c r="EE801" s="73"/>
      <c r="EF801" s="73"/>
      <c r="EG801" s="73"/>
      <c r="EH801" s="73"/>
      <c r="EI801" s="73"/>
      <c r="EJ801" s="73"/>
      <c r="EK801" s="73"/>
      <c r="EL801" s="73"/>
      <c r="EM801" s="73"/>
      <c r="EN801" s="73"/>
      <c r="EO801" s="73"/>
      <c r="EP801" s="73"/>
      <c r="EQ801" s="73"/>
      <c r="ER801" s="73"/>
      <c r="ES801" s="73"/>
      <c r="ET801" s="73"/>
      <c r="EU801" s="73"/>
      <c r="EV801" s="73"/>
      <c r="EW801" s="73"/>
      <c r="EX801" s="73"/>
      <c r="EY801" s="73"/>
      <c r="EZ801" s="73"/>
      <c r="FA801" s="73"/>
      <c r="FB801" s="73"/>
      <c r="FC801" s="73"/>
      <c r="FD801" s="73"/>
      <c r="FE801" s="73"/>
      <c r="FF801" s="73"/>
      <c r="FG801" s="73"/>
      <c r="FH801" s="73"/>
      <c r="FI801" s="73"/>
      <c r="FJ801" s="73"/>
      <c r="FK801" s="73"/>
      <c r="FL801" s="73"/>
      <c r="FM801" s="73"/>
      <c r="FN801" s="73"/>
      <c r="FO801" s="73"/>
      <c r="FP801" s="73"/>
      <c r="FQ801" s="73"/>
      <c r="FR801" s="73"/>
      <c r="FS801" s="73"/>
      <c r="FT801" s="73"/>
      <c r="FU801" s="73"/>
      <c r="FV801" s="73"/>
      <c r="FW801" s="73"/>
      <c r="FX801" s="73"/>
      <c r="FY801" s="73"/>
      <c r="FZ801" s="73"/>
      <c r="GA801" s="73"/>
      <c r="GB801" s="73"/>
      <c r="GC801" s="73"/>
      <c r="GD801" s="73"/>
      <c r="GE801" s="73"/>
      <c r="GF801" s="73"/>
      <c r="GG801" s="73"/>
      <c r="GH801" s="73"/>
      <c r="GI801" s="73"/>
      <c r="GJ801" s="73"/>
      <c r="GK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c r="JD801" s="73"/>
      <c r="JE801" s="73"/>
      <c r="JF801" s="73"/>
      <c r="JG801" s="73"/>
      <c r="JH801" s="73"/>
      <c r="JI801" s="73"/>
      <c r="JJ801" s="73"/>
      <c r="JK801" s="73"/>
      <c r="JL801" s="73"/>
      <c r="JM801" s="73"/>
      <c r="JN801" s="73"/>
      <c r="JO801" s="73"/>
      <c r="JP801" s="73"/>
      <c r="JQ801" s="73"/>
      <c r="JR801" s="73"/>
      <c r="JS801" s="73"/>
      <c r="JT801" s="73"/>
      <c r="JU801" s="73"/>
      <c r="JV801" s="73"/>
      <c r="JW801" s="73"/>
      <c r="JX801" s="73"/>
      <c r="JY801" s="73"/>
      <c r="JZ801" s="73"/>
      <c r="KA801" s="73"/>
      <c r="KB801" s="73"/>
      <c r="KC801" s="73"/>
      <c r="KD801" s="73"/>
      <c r="KE801" s="73"/>
      <c r="KF801" s="73"/>
      <c r="KG801" s="73"/>
    </row>
    <row r="802" spans="1:293" s="153" customFormat="1" x14ac:dyDescent="0.25">
      <c r="A802" s="233">
        <v>29</v>
      </c>
      <c r="B802" s="234" t="s">
        <v>1266</v>
      </c>
      <c r="C802" s="234"/>
      <c r="D802" s="235">
        <v>30116405</v>
      </c>
      <c r="E802" s="236" t="s">
        <v>1434</v>
      </c>
      <c r="F802" s="244" t="s">
        <v>2469</v>
      </c>
      <c r="G802" s="238"/>
      <c r="H802" s="238" t="s">
        <v>184</v>
      </c>
      <c r="I802" s="238"/>
      <c r="J802" s="236" t="s">
        <v>13</v>
      </c>
      <c r="K802" s="236"/>
      <c r="L802" s="239">
        <v>94010000</v>
      </c>
      <c r="M802" s="239">
        <v>0</v>
      </c>
      <c r="N802" s="138">
        <v>94010000</v>
      </c>
      <c r="O802" s="138"/>
      <c r="P802" s="139"/>
      <c r="Q802" s="139"/>
      <c r="R802" s="139"/>
      <c r="S802" s="139"/>
      <c r="T802" s="139"/>
      <c r="U802" s="139"/>
      <c r="V802" s="139"/>
      <c r="W802" s="139"/>
      <c r="X802" s="139"/>
      <c r="Y802" s="140">
        <v>0</v>
      </c>
      <c r="Z802" s="140">
        <v>0</v>
      </c>
      <c r="AA802" s="140">
        <v>94010000</v>
      </c>
      <c r="AB802" s="139">
        <v>0</v>
      </c>
      <c r="AC802" s="139">
        <v>0</v>
      </c>
      <c r="AD802" s="139">
        <v>0</v>
      </c>
      <c r="AE802" s="141">
        <v>94010000</v>
      </c>
      <c r="AF802" s="141">
        <v>94010000</v>
      </c>
      <c r="AG802" s="139">
        <v>0</v>
      </c>
      <c r="AH802" s="241"/>
      <c r="AI802" s="241"/>
      <c r="AJ802" s="253">
        <v>41852</v>
      </c>
      <c r="AK802" s="253">
        <v>42369</v>
      </c>
      <c r="AL802" s="236" t="s">
        <v>1092</v>
      </c>
      <c r="AM802" s="236" t="s">
        <v>1871</v>
      </c>
      <c r="AN802" s="243" t="s">
        <v>1693</v>
      </c>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c r="CA802" s="73"/>
      <c r="CB802" s="73"/>
      <c r="CC802" s="73"/>
      <c r="CD802" s="73"/>
      <c r="CE802" s="73"/>
      <c r="CF802" s="73"/>
      <c r="CG802" s="73"/>
      <c r="CH802" s="73"/>
      <c r="CI802" s="73"/>
      <c r="CJ802" s="73"/>
      <c r="CK802" s="73"/>
      <c r="CL802" s="73"/>
      <c r="CM802" s="73"/>
      <c r="CN802" s="73"/>
      <c r="CO802" s="73"/>
      <c r="CP802" s="73"/>
      <c r="CQ802" s="73"/>
      <c r="CR802" s="73"/>
      <c r="CS802" s="73"/>
      <c r="CT802" s="73"/>
      <c r="CU802" s="73"/>
      <c r="CV802" s="73"/>
      <c r="CW802" s="73"/>
      <c r="CX802" s="73"/>
      <c r="CY802" s="73"/>
      <c r="CZ802" s="73"/>
      <c r="DA802" s="73"/>
      <c r="DB802" s="73"/>
      <c r="DC802" s="73"/>
      <c r="DD802" s="73"/>
      <c r="DE802" s="73"/>
      <c r="DF802" s="73"/>
      <c r="DG802" s="73"/>
      <c r="DH802" s="73"/>
      <c r="DI802" s="73"/>
      <c r="DJ802" s="73"/>
      <c r="DK802" s="73"/>
      <c r="DL802" s="73"/>
      <c r="DM802" s="73"/>
      <c r="DN802" s="73"/>
      <c r="DO802" s="73"/>
      <c r="DP802" s="73"/>
      <c r="DQ802" s="73"/>
      <c r="DR802" s="73"/>
      <c r="DS802" s="73"/>
      <c r="DT802" s="73"/>
      <c r="DU802" s="73"/>
      <c r="DV802" s="73"/>
      <c r="DW802" s="73"/>
      <c r="DX802" s="73"/>
      <c r="DY802" s="73"/>
      <c r="DZ802" s="73"/>
      <c r="EA802" s="73"/>
      <c r="EB802" s="73"/>
      <c r="EC802" s="73"/>
      <c r="ED802" s="73"/>
      <c r="EE802" s="73"/>
      <c r="EF802" s="73"/>
      <c r="EG802" s="73"/>
      <c r="EH802" s="73"/>
      <c r="EI802" s="73"/>
      <c r="EJ802" s="73"/>
      <c r="EK802" s="73"/>
      <c r="EL802" s="73"/>
      <c r="EM802" s="73"/>
      <c r="EN802" s="73"/>
      <c r="EO802" s="73"/>
      <c r="EP802" s="73"/>
      <c r="EQ802" s="73"/>
      <c r="ER802" s="73"/>
      <c r="ES802" s="73"/>
      <c r="ET802" s="73"/>
      <c r="EU802" s="73"/>
      <c r="EV802" s="73"/>
      <c r="EW802" s="73"/>
      <c r="EX802" s="73"/>
      <c r="EY802" s="73"/>
      <c r="EZ802" s="73"/>
      <c r="FA802" s="73"/>
      <c r="FB802" s="73"/>
      <c r="FC802" s="73"/>
      <c r="FD802" s="73"/>
      <c r="FE802" s="73"/>
      <c r="FF802" s="73"/>
      <c r="FG802" s="73"/>
      <c r="FH802" s="73"/>
      <c r="FI802" s="73"/>
      <c r="FJ802" s="73"/>
      <c r="FK802" s="73"/>
      <c r="FL802" s="73"/>
      <c r="FM802" s="73"/>
      <c r="FN802" s="73"/>
      <c r="FO802" s="73"/>
      <c r="FP802" s="73"/>
      <c r="FQ802" s="73"/>
      <c r="FR802" s="73"/>
      <c r="FS802" s="73"/>
      <c r="FT802" s="73"/>
      <c r="FU802" s="73"/>
      <c r="FV802" s="73"/>
      <c r="FW802" s="73"/>
      <c r="FX802" s="73"/>
      <c r="FY802" s="73"/>
      <c r="FZ802" s="73"/>
      <c r="GA802" s="73"/>
      <c r="GB802" s="73"/>
      <c r="GC802" s="73"/>
      <c r="GD802" s="73"/>
      <c r="GE802" s="73"/>
      <c r="GF802" s="73"/>
      <c r="GG802" s="73"/>
      <c r="GH802" s="73"/>
      <c r="GI802" s="73"/>
      <c r="GJ802" s="73"/>
      <c r="GK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c r="JD802" s="73"/>
      <c r="JE802" s="73"/>
      <c r="JF802" s="73"/>
      <c r="JG802" s="73"/>
      <c r="JH802" s="73"/>
      <c r="JI802" s="73"/>
      <c r="JJ802" s="73"/>
      <c r="JK802" s="73"/>
      <c r="JL802" s="73"/>
      <c r="JM802" s="73"/>
      <c r="JN802" s="73"/>
      <c r="JO802" s="73"/>
      <c r="JP802" s="73"/>
      <c r="JQ802" s="73"/>
      <c r="JR802" s="73"/>
      <c r="JS802" s="73"/>
      <c r="JT802" s="73"/>
      <c r="JU802" s="73"/>
      <c r="JV802" s="73"/>
      <c r="JW802" s="73"/>
      <c r="JX802" s="73"/>
      <c r="JY802" s="73"/>
      <c r="JZ802" s="73"/>
      <c r="KA802" s="73"/>
      <c r="KB802" s="73"/>
      <c r="KC802" s="73"/>
      <c r="KD802" s="73"/>
      <c r="KE802" s="73"/>
      <c r="KF802" s="73"/>
      <c r="KG802" s="73"/>
    </row>
    <row r="803" spans="1:293" s="153" customFormat="1" x14ac:dyDescent="0.25">
      <c r="A803" s="233">
        <v>33</v>
      </c>
      <c r="B803" s="234" t="s">
        <v>1266</v>
      </c>
      <c r="C803" s="234" t="s">
        <v>1268</v>
      </c>
      <c r="D803" s="235">
        <v>30116488</v>
      </c>
      <c r="E803" s="236" t="s">
        <v>1001</v>
      </c>
      <c r="F803" s="244" t="s">
        <v>2469</v>
      </c>
      <c r="G803" s="238" t="s">
        <v>16</v>
      </c>
      <c r="H803" s="238" t="s">
        <v>63</v>
      </c>
      <c r="I803" s="238" t="s">
        <v>12</v>
      </c>
      <c r="J803" s="236" t="s">
        <v>69</v>
      </c>
      <c r="K803" s="236"/>
      <c r="L803" s="239">
        <v>49739938</v>
      </c>
      <c r="M803" s="239">
        <v>43218938</v>
      </c>
      <c r="N803" s="138">
        <v>4803000</v>
      </c>
      <c r="O803" s="138"/>
      <c r="P803" s="139">
        <v>0</v>
      </c>
      <c r="Q803" s="139">
        <v>4802105</v>
      </c>
      <c r="R803" s="139">
        <v>0</v>
      </c>
      <c r="S803" s="139">
        <v>0</v>
      </c>
      <c r="T803" s="139">
        <v>0</v>
      </c>
      <c r="U803" s="139">
        <v>0</v>
      </c>
      <c r="V803" s="139"/>
      <c r="W803" s="139"/>
      <c r="X803" s="139"/>
      <c r="Y803" s="140">
        <v>0</v>
      </c>
      <c r="Z803" s="140">
        <v>0</v>
      </c>
      <c r="AA803" s="140">
        <v>0</v>
      </c>
      <c r="AB803" s="139">
        <v>4802105</v>
      </c>
      <c r="AC803" s="139">
        <v>0</v>
      </c>
      <c r="AD803" s="139">
        <v>0</v>
      </c>
      <c r="AE803" s="141">
        <v>0</v>
      </c>
      <c r="AF803" s="141">
        <v>4802105</v>
      </c>
      <c r="AG803" s="139">
        <v>1718895</v>
      </c>
      <c r="AH803" s="241">
        <v>0.96546056414483605</v>
      </c>
      <c r="AI803" s="241"/>
      <c r="AJ803" s="242">
        <v>41264</v>
      </c>
      <c r="AK803" s="242"/>
      <c r="AL803" s="236" t="s">
        <v>1002</v>
      </c>
      <c r="AM803" s="236" t="s">
        <v>1003</v>
      </c>
      <c r="AN803" s="243" t="s">
        <v>1000</v>
      </c>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c r="BU803" s="73"/>
      <c r="BV803" s="73"/>
      <c r="BW803" s="73"/>
      <c r="BX803" s="73"/>
      <c r="BY803" s="73"/>
      <c r="BZ803" s="73"/>
      <c r="CA803" s="73"/>
      <c r="CB803" s="73"/>
      <c r="CC803" s="73"/>
      <c r="CD803" s="73"/>
      <c r="CE803" s="73"/>
      <c r="CF803" s="73"/>
      <c r="CG803" s="73"/>
      <c r="CH803" s="73"/>
      <c r="CI803" s="73"/>
      <c r="CJ803" s="73"/>
      <c r="CK803" s="73"/>
      <c r="CL803" s="73"/>
      <c r="CM803" s="73"/>
      <c r="CN803" s="73"/>
      <c r="CO803" s="73"/>
      <c r="CP803" s="73"/>
      <c r="CQ803" s="73"/>
      <c r="CR803" s="73"/>
      <c r="CS803" s="73"/>
      <c r="CT803" s="73"/>
      <c r="CU803" s="73"/>
      <c r="CV803" s="73"/>
      <c r="CW803" s="73"/>
      <c r="CX803" s="73"/>
      <c r="CY803" s="73"/>
      <c r="CZ803" s="73"/>
      <c r="DA803" s="73"/>
      <c r="DB803" s="73"/>
      <c r="DC803" s="73"/>
      <c r="DD803" s="73"/>
      <c r="DE803" s="73"/>
      <c r="DF803" s="73"/>
      <c r="DG803" s="73"/>
      <c r="DH803" s="73"/>
      <c r="DI803" s="73"/>
      <c r="DJ803" s="73"/>
      <c r="DK803" s="73"/>
      <c r="DL803" s="73"/>
      <c r="DM803" s="73"/>
      <c r="DN803" s="73"/>
      <c r="DO803" s="73"/>
      <c r="DP803" s="73"/>
      <c r="DQ803" s="73"/>
      <c r="DR803" s="73"/>
      <c r="DS803" s="73"/>
      <c r="DT803" s="73"/>
      <c r="DU803" s="73"/>
      <c r="DV803" s="73"/>
      <c r="DW803" s="73"/>
      <c r="DX803" s="73"/>
      <c r="DY803" s="73"/>
      <c r="DZ803" s="73"/>
      <c r="EA803" s="73"/>
      <c r="EB803" s="73"/>
      <c r="EC803" s="73"/>
      <c r="ED803" s="73"/>
      <c r="EE803" s="73"/>
      <c r="EF803" s="73"/>
      <c r="EG803" s="73"/>
      <c r="EH803" s="73"/>
      <c r="EI803" s="73"/>
      <c r="EJ803" s="73"/>
      <c r="EK803" s="73"/>
      <c r="EL803" s="73"/>
      <c r="EM803" s="73"/>
      <c r="EN803" s="73"/>
      <c r="EO803" s="73"/>
      <c r="EP803" s="73"/>
      <c r="EQ803" s="73"/>
      <c r="ER803" s="73"/>
      <c r="ES803" s="73"/>
      <c r="ET803" s="73"/>
      <c r="EU803" s="73"/>
      <c r="EV803" s="73"/>
      <c r="EW803" s="73"/>
      <c r="EX803" s="73"/>
      <c r="EY803" s="73"/>
      <c r="EZ803" s="73"/>
      <c r="FA803" s="73"/>
      <c r="FB803" s="73"/>
      <c r="FC803" s="73"/>
      <c r="FD803" s="73"/>
      <c r="FE803" s="73"/>
      <c r="FF803" s="73"/>
      <c r="FG803" s="73"/>
      <c r="FH803" s="73"/>
      <c r="FI803" s="73"/>
      <c r="FJ803" s="73"/>
      <c r="FK803" s="73"/>
      <c r="FL803" s="73"/>
      <c r="FM803" s="73"/>
      <c r="FN803" s="73"/>
      <c r="FO803" s="73"/>
      <c r="FP803" s="73"/>
      <c r="FQ803" s="73"/>
      <c r="FR803" s="73"/>
      <c r="FS803" s="73"/>
      <c r="FT803" s="73"/>
      <c r="FU803" s="73"/>
      <c r="FV803" s="73"/>
      <c r="FW803" s="73"/>
      <c r="FX803" s="73"/>
      <c r="FY803" s="73"/>
      <c r="FZ803" s="73"/>
      <c r="GA803" s="73"/>
      <c r="GB803" s="73"/>
      <c r="GC803" s="73"/>
      <c r="GD803" s="73"/>
      <c r="GE803" s="73"/>
      <c r="GF803" s="73"/>
      <c r="GG803" s="73"/>
      <c r="GH803" s="73"/>
      <c r="GI803" s="73"/>
      <c r="GJ803" s="73"/>
      <c r="GK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c r="JD803" s="73"/>
      <c r="JE803" s="73"/>
      <c r="JF803" s="73"/>
      <c r="JG803" s="73"/>
      <c r="JH803" s="73"/>
      <c r="JI803" s="73"/>
      <c r="JJ803" s="73"/>
      <c r="JK803" s="73"/>
      <c r="JL803" s="73"/>
      <c r="JM803" s="73"/>
      <c r="JN803" s="73"/>
      <c r="JO803" s="73"/>
      <c r="JP803" s="73"/>
      <c r="JQ803" s="73"/>
      <c r="JR803" s="73"/>
      <c r="JS803" s="73"/>
      <c r="JT803" s="73"/>
      <c r="JU803" s="73"/>
      <c r="JV803" s="73"/>
      <c r="JW803" s="73"/>
      <c r="JX803" s="73"/>
      <c r="JY803" s="73"/>
      <c r="JZ803" s="73"/>
      <c r="KA803" s="73"/>
      <c r="KB803" s="73"/>
      <c r="KC803" s="73"/>
      <c r="KD803" s="73"/>
      <c r="KE803" s="73"/>
      <c r="KF803" s="73"/>
      <c r="KG803" s="73"/>
    </row>
    <row r="804" spans="1:293" s="153" customFormat="1" x14ac:dyDescent="0.25">
      <c r="A804" s="233">
        <v>29</v>
      </c>
      <c r="B804" s="234" t="s">
        <v>1448</v>
      </c>
      <c r="C804" s="234"/>
      <c r="D804" s="235">
        <v>30116560</v>
      </c>
      <c r="E804" s="236" t="s">
        <v>1450</v>
      </c>
      <c r="F804" s="244" t="s">
        <v>2469</v>
      </c>
      <c r="G804" s="238"/>
      <c r="H804" s="238" t="s">
        <v>124</v>
      </c>
      <c r="I804" s="238"/>
      <c r="J804" s="236" t="s">
        <v>13</v>
      </c>
      <c r="K804" s="236"/>
      <c r="L804" s="239">
        <v>70281000</v>
      </c>
      <c r="M804" s="239">
        <v>0</v>
      </c>
      <c r="N804" s="138">
        <v>66154000</v>
      </c>
      <c r="O804" s="138"/>
      <c r="P804" s="139"/>
      <c r="Q804" s="139"/>
      <c r="R804" s="139"/>
      <c r="S804" s="139"/>
      <c r="T804" s="139"/>
      <c r="U804" s="139"/>
      <c r="V804" s="139"/>
      <c r="W804" s="139"/>
      <c r="X804" s="139"/>
      <c r="Y804" s="140">
        <v>0</v>
      </c>
      <c r="Z804" s="140">
        <v>0</v>
      </c>
      <c r="AA804" s="140">
        <v>66153290</v>
      </c>
      <c r="AB804" s="139">
        <v>0</v>
      </c>
      <c r="AC804" s="139">
        <v>0</v>
      </c>
      <c r="AD804" s="139">
        <v>0</v>
      </c>
      <c r="AE804" s="141">
        <v>66153290</v>
      </c>
      <c r="AF804" s="141">
        <v>66153290</v>
      </c>
      <c r="AG804" s="139">
        <v>4127710</v>
      </c>
      <c r="AH804" s="241"/>
      <c r="AI804" s="241"/>
      <c r="AJ804" s="253">
        <v>41852</v>
      </c>
      <c r="AK804" s="253">
        <v>42369</v>
      </c>
      <c r="AL804" s="236" t="s">
        <v>1872</v>
      </c>
      <c r="AM804" s="236" t="s">
        <v>1873</v>
      </c>
      <c r="AN804" s="243" t="s">
        <v>1693</v>
      </c>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c r="BU804" s="73"/>
      <c r="BV804" s="73"/>
      <c r="BW804" s="73"/>
      <c r="BX804" s="73"/>
      <c r="BY804" s="73"/>
      <c r="BZ804" s="73"/>
      <c r="CA804" s="73"/>
      <c r="CB804" s="73"/>
      <c r="CC804" s="73"/>
      <c r="CD804" s="73"/>
      <c r="CE804" s="73"/>
      <c r="CF804" s="73"/>
      <c r="CG804" s="73"/>
      <c r="CH804" s="73"/>
      <c r="CI804" s="73"/>
      <c r="CJ804" s="73"/>
      <c r="CK804" s="73"/>
      <c r="CL804" s="73"/>
      <c r="CM804" s="73"/>
      <c r="CN804" s="73"/>
      <c r="CO804" s="73"/>
      <c r="CP804" s="73"/>
      <c r="CQ804" s="73"/>
      <c r="CR804" s="73"/>
      <c r="CS804" s="73"/>
      <c r="CT804" s="73"/>
      <c r="CU804" s="73"/>
      <c r="CV804" s="73"/>
      <c r="CW804" s="73"/>
      <c r="CX804" s="73"/>
      <c r="CY804" s="73"/>
      <c r="CZ804" s="73"/>
      <c r="DA804" s="73"/>
      <c r="DB804" s="73"/>
      <c r="DC804" s="73"/>
      <c r="DD804" s="73"/>
      <c r="DE804" s="73"/>
      <c r="DF804" s="73"/>
      <c r="DG804" s="73"/>
      <c r="DH804" s="73"/>
      <c r="DI804" s="73"/>
      <c r="DJ804" s="73"/>
      <c r="DK804" s="73"/>
      <c r="DL804" s="73"/>
      <c r="DM804" s="73"/>
      <c r="DN804" s="73"/>
      <c r="DO804" s="73"/>
      <c r="DP804" s="73"/>
      <c r="DQ804" s="73"/>
      <c r="DR804" s="73"/>
      <c r="DS804" s="73"/>
      <c r="DT804" s="73"/>
      <c r="DU804" s="73"/>
      <c r="DV804" s="73"/>
      <c r="DW804" s="73"/>
      <c r="DX804" s="73"/>
      <c r="DY804" s="73"/>
      <c r="DZ804" s="73"/>
      <c r="EA804" s="73"/>
      <c r="EB804" s="73"/>
      <c r="EC804" s="73"/>
      <c r="ED804" s="73"/>
      <c r="EE804" s="73"/>
      <c r="EF804" s="73"/>
      <c r="EG804" s="73"/>
      <c r="EH804" s="73"/>
      <c r="EI804" s="73"/>
      <c r="EJ804" s="73"/>
      <c r="EK804" s="73"/>
      <c r="EL804" s="73"/>
      <c r="EM804" s="73"/>
      <c r="EN804" s="73"/>
      <c r="EO804" s="73"/>
      <c r="EP804" s="73"/>
      <c r="EQ804" s="73"/>
      <c r="ER804" s="73"/>
      <c r="ES804" s="73"/>
      <c r="ET804" s="73"/>
      <c r="EU804" s="73"/>
      <c r="EV804" s="73"/>
      <c r="EW804" s="73"/>
      <c r="EX804" s="73"/>
      <c r="EY804" s="73"/>
      <c r="EZ804" s="73"/>
      <c r="FA804" s="73"/>
      <c r="FB804" s="73"/>
      <c r="FC804" s="73"/>
      <c r="FD804" s="73"/>
      <c r="FE804" s="73"/>
      <c r="FF804" s="73"/>
      <c r="FG804" s="73"/>
      <c r="FH804" s="73"/>
      <c r="FI804" s="73"/>
      <c r="FJ804" s="73"/>
      <c r="FK804" s="73"/>
      <c r="FL804" s="73"/>
      <c r="FM804" s="73"/>
      <c r="FN804" s="73"/>
      <c r="FO804" s="73"/>
      <c r="FP804" s="73"/>
      <c r="FQ804" s="73"/>
      <c r="FR804" s="73"/>
      <c r="FS804" s="73"/>
      <c r="FT804" s="73"/>
      <c r="FU804" s="73"/>
      <c r="FV804" s="73"/>
      <c r="FW804" s="73"/>
      <c r="FX804" s="73"/>
      <c r="FY804" s="73"/>
      <c r="FZ804" s="73"/>
      <c r="GA804" s="73"/>
      <c r="GB804" s="73"/>
      <c r="GC804" s="73"/>
      <c r="GD804" s="73"/>
      <c r="GE804" s="73"/>
      <c r="GF804" s="73"/>
      <c r="GG804" s="73"/>
      <c r="GH804" s="73"/>
      <c r="GI804" s="73"/>
      <c r="GJ804" s="73"/>
      <c r="GK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c r="JD804" s="73"/>
      <c r="JE804" s="73"/>
      <c r="JF804" s="73"/>
      <c r="JG804" s="73"/>
      <c r="JH804" s="73"/>
      <c r="JI804" s="73"/>
      <c r="JJ804" s="73"/>
      <c r="JK804" s="73"/>
      <c r="JL804" s="73"/>
      <c r="JM804" s="73"/>
      <c r="JN804" s="73"/>
      <c r="JO804" s="73"/>
      <c r="JP804" s="73"/>
      <c r="JQ804" s="73"/>
      <c r="JR804" s="73"/>
      <c r="JS804" s="73"/>
      <c r="JT804" s="73"/>
      <c r="JU804" s="73"/>
      <c r="JV804" s="73"/>
      <c r="JW804" s="73"/>
      <c r="JX804" s="73"/>
      <c r="JY804" s="73"/>
      <c r="JZ804" s="73"/>
      <c r="KA804" s="73"/>
      <c r="KB804" s="73"/>
      <c r="KC804" s="73"/>
      <c r="KD804" s="73"/>
      <c r="KE804" s="73"/>
      <c r="KF804" s="73"/>
      <c r="KG804" s="73"/>
    </row>
    <row r="805" spans="1:293" s="153" customFormat="1" x14ac:dyDescent="0.25">
      <c r="A805" s="233">
        <v>29</v>
      </c>
      <c r="B805" s="234"/>
      <c r="C805" s="234"/>
      <c r="D805" s="235">
        <v>30117169</v>
      </c>
      <c r="E805" s="236" t="s">
        <v>852</v>
      </c>
      <c r="F805" s="244" t="s">
        <v>2469</v>
      </c>
      <c r="G805" s="238" t="s">
        <v>24</v>
      </c>
      <c r="H805" s="238" t="s">
        <v>144</v>
      </c>
      <c r="I805" s="238" t="s">
        <v>12</v>
      </c>
      <c r="J805" s="236" t="s">
        <v>13</v>
      </c>
      <c r="K805" s="236"/>
      <c r="L805" s="239">
        <v>32333000</v>
      </c>
      <c r="M805" s="239">
        <v>0</v>
      </c>
      <c r="N805" s="138">
        <v>32226000</v>
      </c>
      <c r="O805" s="138"/>
      <c r="P805" s="139">
        <v>0</v>
      </c>
      <c r="Q805" s="139">
        <v>0</v>
      </c>
      <c r="R805" s="139">
        <v>0</v>
      </c>
      <c r="S805" s="139">
        <v>0</v>
      </c>
      <c r="T805" s="139">
        <v>0</v>
      </c>
      <c r="U805" s="139">
        <v>0</v>
      </c>
      <c r="V805" s="139"/>
      <c r="W805" s="139"/>
      <c r="X805" s="139"/>
      <c r="Y805" s="140">
        <v>32225200</v>
      </c>
      <c r="Z805" s="140">
        <v>0</v>
      </c>
      <c r="AA805" s="140">
        <v>0</v>
      </c>
      <c r="AB805" s="139">
        <v>0</v>
      </c>
      <c r="AC805" s="139">
        <v>0</v>
      </c>
      <c r="AD805" s="139">
        <v>0</v>
      </c>
      <c r="AE805" s="141">
        <v>32225200</v>
      </c>
      <c r="AF805" s="141">
        <v>32225200</v>
      </c>
      <c r="AG805" s="139">
        <v>107800</v>
      </c>
      <c r="AH805" s="241">
        <v>0</v>
      </c>
      <c r="AI805" s="241"/>
      <c r="AJ805" s="242">
        <v>41944</v>
      </c>
      <c r="AK805" s="242">
        <v>42062</v>
      </c>
      <c r="AL805" s="236" t="s">
        <v>83</v>
      </c>
      <c r="AM805" s="236" t="s">
        <v>853</v>
      </c>
      <c r="AN805" s="243" t="s">
        <v>835</v>
      </c>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c r="BU805" s="73"/>
      <c r="BV805" s="73"/>
      <c r="BW805" s="73"/>
      <c r="BX805" s="73"/>
      <c r="BY805" s="73"/>
      <c r="BZ805" s="73"/>
      <c r="CA805" s="73"/>
      <c r="CB805" s="73"/>
      <c r="CC805" s="73"/>
      <c r="CD805" s="73"/>
      <c r="CE805" s="73"/>
      <c r="CF805" s="73"/>
      <c r="CG805" s="73"/>
      <c r="CH805" s="73"/>
      <c r="CI805" s="73"/>
      <c r="CJ805" s="73"/>
      <c r="CK805" s="73"/>
      <c r="CL805" s="73"/>
      <c r="CM805" s="73"/>
      <c r="CN805" s="73"/>
      <c r="CO805" s="73"/>
      <c r="CP805" s="73"/>
      <c r="CQ805" s="73"/>
      <c r="CR805" s="73"/>
      <c r="CS805" s="73"/>
      <c r="CT805" s="73"/>
      <c r="CU805" s="73"/>
      <c r="CV805" s="73"/>
      <c r="CW805" s="73"/>
      <c r="CX805" s="73"/>
      <c r="CY805" s="73"/>
      <c r="CZ805" s="73"/>
      <c r="DA805" s="73"/>
      <c r="DB805" s="73"/>
      <c r="DC805" s="73"/>
      <c r="DD805" s="73"/>
      <c r="DE805" s="73"/>
      <c r="DF805" s="73"/>
      <c r="DG805" s="73"/>
      <c r="DH805" s="73"/>
      <c r="DI805" s="73"/>
      <c r="DJ805" s="73"/>
      <c r="DK805" s="73"/>
      <c r="DL805" s="73"/>
      <c r="DM805" s="73"/>
      <c r="DN805" s="73"/>
      <c r="DO805" s="73"/>
      <c r="DP805" s="73"/>
      <c r="DQ805" s="73"/>
      <c r="DR805" s="73"/>
      <c r="DS805" s="73"/>
      <c r="DT805" s="73"/>
      <c r="DU805" s="73"/>
      <c r="DV805" s="73"/>
      <c r="DW805" s="73"/>
      <c r="DX805" s="73"/>
      <c r="DY805" s="73"/>
      <c r="DZ805" s="73"/>
      <c r="EA805" s="73"/>
      <c r="EB805" s="73"/>
      <c r="EC805" s="73"/>
      <c r="ED805" s="73"/>
      <c r="EE805" s="73"/>
      <c r="EF805" s="73"/>
      <c r="EG805" s="73"/>
      <c r="EH805" s="73"/>
      <c r="EI805" s="73"/>
      <c r="EJ805" s="73"/>
      <c r="EK805" s="73"/>
      <c r="EL805" s="73"/>
      <c r="EM805" s="73"/>
      <c r="EN805" s="73"/>
      <c r="EO805" s="73"/>
      <c r="EP805" s="73"/>
      <c r="EQ805" s="73"/>
      <c r="ER805" s="73"/>
      <c r="ES805" s="73"/>
      <c r="ET805" s="73"/>
      <c r="EU805" s="73"/>
      <c r="EV805" s="73"/>
      <c r="EW805" s="73"/>
      <c r="EX805" s="73"/>
      <c r="EY805" s="73"/>
      <c r="EZ805" s="73"/>
      <c r="FA805" s="73"/>
      <c r="FB805" s="73"/>
      <c r="FC805" s="73"/>
      <c r="FD805" s="73"/>
      <c r="FE805" s="73"/>
      <c r="FF805" s="73"/>
      <c r="FG805" s="73"/>
      <c r="FH805" s="73"/>
      <c r="FI805" s="73"/>
      <c r="FJ805" s="73"/>
      <c r="FK805" s="73"/>
      <c r="FL805" s="73"/>
      <c r="FM805" s="73"/>
      <c r="FN805" s="73"/>
      <c r="FO805" s="73"/>
      <c r="FP805" s="73"/>
      <c r="FQ805" s="73"/>
      <c r="FR805" s="73"/>
      <c r="FS805" s="73"/>
      <c r="FT805" s="73"/>
      <c r="FU805" s="73"/>
      <c r="FV805" s="73"/>
      <c r="FW805" s="73"/>
      <c r="FX805" s="73"/>
      <c r="FY805" s="73"/>
      <c r="FZ805" s="73"/>
      <c r="GA805" s="73"/>
      <c r="GB805" s="73"/>
      <c r="GC805" s="73"/>
      <c r="GD805" s="73"/>
      <c r="GE805" s="73"/>
      <c r="GF805" s="73"/>
      <c r="GG805" s="73"/>
      <c r="GH805" s="73"/>
      <c r="GI805" s="73"/>
      <c r="GJ805" s="73"/>
      <c r="GK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c r="JD805" s="73"/>
      <c r="JE805" s="73"/>
      <c r="JF805" s="73"/>
      <c r="JG805" s="73"/>
      <c r="JH805" s="73"/>
      <c r="JI805" s="73"/>
      <c r="JJ805" s="73"/>
      <c r="JK805" s="73"/>
      <c r="JL805" s="73"/>
      <c r="JM805" s="73"/>
      <c r="JN805" s="73"/>
      <c r="JO805" s="73"/>
      <c r="JP805" s="73"/>
      <c r="JQ805" s="73"/>
      <c r="JR805" s="73"/>
      <c r="JS805" s="73"/>
      <c r="JT805" s="73"/>
      <c r="JU805" s="73"/>
      <c r="JV805" s="73"/>
      <c r="JW805" s="73"/>
      <c r="JX805" s="73"/>
      <c r="JY805" s="73"/>
      <c r="JZ805" s="73"/>
      <c r="KA805" s="73"/>
      <c r="KB805" s="73"/>
      <c r="KC805" s="73"/>
      <c r="KD805" s="73"/>
      <c r="KE805" s="73"/>
      <c r="KF805" s="73"/>
      <c r="KG805" s="73"/>
    </row>
    <row r="806" spans="1:293" s="153" customFormat="1" x14ac:dyDescent="0.25">
      <c r="A806" s="233">
        <v>33</v>
      </c>
      <c r="B806" s="234" t="s">
        <v>1266</v>
      </c>
      <c r="C806" s="234" t="s">
        <v>1268</v>
      </c>
      <c r="D806" s="235">
        <v>30117189</v>
      </c>
      <c r="E806" s="236" t="s">
        <v>1033</v>
      </c>
      <c r="F806" s="244" t="s">
        <v>2469</v>
      </c>
      <c r="G806" s="238" t="s">
        <v>16</v>
      </c>
      <c r="H806" s="238" t="s">
        <v>124</v>
      </c>
      <c r="I806" s="238" t="s">
        <v>12</v>
      </c>
      <c r="J806" s="236" t="s">
        <v>69</v>
      </c>
      <c r="K806" s="236"/>
      <c r="L806" s="239">
        <v>49816000</v>
      </c>
      <c r="M806" s="239">
        <v>47324779</v>
      </c>
      <c r="N806" s="138">
        <v>2491000</v>
      </c>
      <c r="O806" s="138"/>
      <c r="P806" s="139">
        <v>0</v>
      </c>
      <c r="Q806" s="139">
        <v>0</v>
      </c>
      <c r="R806" s="139">
        <v>0</v>
      </c>
      <c r="S806" s="139">
        <v>2490778</v>
      </c>
      <c r="T806" s="139">
        <v>0</v>
      </c>
      <c r="U806" s="139">
        <v>0</v>
      </c>
      <c r="V806" s="139"/>
      <c r="W806" s="139"/>
      <c r="X806" s="139"/>
      <c r="Y806" s="140">
        <v>0</v>
      </c>
      <c r="Z806" s="140">
        <v>0</v>
      </c>
      <c r="AA806" s="140">
        <v>0</v>
      </c>
      <c r="AB806" s="139">
        <v>0</v>
      </c>
      <c r="AC806" s="139">
        <v>2490778</v>
      </c>
      <c r="AD806" s="139">
        <v>0</v>
      </c>
      <c r="AE806" s="141">
        <v>0</v>
      </c>
      <c r="AF806" s="141">
        <v>2490778</v>
      </c>
      <c r="AG806" s="139">
        <v>443</v>
      </c>
      <c r="AH806" s="241">
        <v>0.99999110727477114</v>
      </c>
      <c r="AI806" s="241" t="s">
        <v>1421</v>
      </c>
      <c r="AJ806" s="242">
        <v>41253</v>
      </c>
      <c r="AK806" s="242">
        <v>42004</v>
      </c>
      <c r="AL806" s="236" t="s">
        <v>1034</v>
      </c>
      <c r="AM806" s="236" t="s">
        <v>1035</v>
      </c>
      <c r="AN806" s="243" t="s">
        <v>1026</v>
      </c>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c r="BU806" s="73"/>
      <c r="BV806" s="73"/>
      <c r="BW806" s="73"/>
      <c r="BX806" s="73"/>
      <c r="BY806" s="73"/>
      <c r="BZ806" s="73"/>
      <c r="CA806" s="73"/>
      <c r="CB806" s="73"/>
      <c r="CC806" s="73"/>
      <c r="CD806" s="73"/>
      <c r="CE806" s="73"/>
      <c r="CF806" s="73"/>
      <c r="CG806" s="73"/>
      <c r="CH806" s="73"/>
      <c r="CI806" s="73"/>
      <c r="CJ806" s="73"/>
      <c r="CK806" s="73"/>
      <c r="CL806" s="73"/>
      <c r="CM806" s="73"/>
      <c r="CN806" s="73"/>
      <c r="CO806" s="73"/>
      <c r="CP806" s="73"/>
      <c r="CQ806" s="73"/>
      <c r="CR806" s="73"/>
      <c r="CS806" s="73"/>
      <c r="CT806" s="73"/>
      <c r="CU806" s="73"/>
      <c r="CV806" s="73"/>
      <c r="CW806" s="73"/>
      <c r="CX806" s="73"/>
      <c r="CY806" s="73"/>
      <c r="CZ806" s="73"/>
      <c r="DA806" s="73"/>
      <c r="DB806" s="73"/>
      <c r="DC806" s="73"/>
      <c r="DD806" s="73"/>
      <c r="DE806" s="73"/>
      <c r="DF806" s="73"/>
      <c r="DG806" s="73"/>
      <c r="DH806" s="73"/>
      <c r="DI806" s="73"/>
      <c r="DJ806" s="73"/>
      <c r="DK806" s="73"/>
      <c r="DL806" s="73"/>
      <c r="DM806" s="73"/>
      <c r="DN806" s="73"/>
      <c r="DO806" s="73"/>
      <c r="DP806" s="73"/>
      <c r="DQ806" s="73"/>
      <c r="DR806" s="73"/>
      <c r="DS806" s="73"/>
      <c r="DT806" s="73"/>
      <c r="DU806" s="73"/>
      <c r="DV806" s="73"/>
      <c r="DW806" s="73"/>
      <c r="DX806" s="73"/>
      <c r="DY806" s="73"/>
      <c r="DZ806" s="73"/>
      <c r="EA806" s="73"/>
      <c r="EB806" s="73"/>
      <c r="EC806" s="73"/>
      <c r="ED806" s="73"/>
      <c r="EE806" s="73"/>
      <c r="EF806" s="73"/>
      <c r="EG806" s="73"/>
      <c r="EH806" s="73"/>
      <c r="EI806" s="73"/>
      <c r="EJ806" s="73"/>
      <c r="EK806" s="73"/>
      <c r="EL806" s="73"/>
      <c r="EM806" s="73"/>
      <c r="EN806" s="73"/>
      <c r="EO806" s="73"/>
      <c r="EP806" s="73"/>
      <c r="EQ806" s="73"/>
      <c r="ER806" s="73"/>
      <c r="ES806" s="73"/>
      <c r="ET806" s="73"/>
      <c r="EU806" s="73"/>
      <c r="EV806" s="73"/>
      <c r="EW806" s="73"/>
      <c r="EX806" s="73"/>
      <c r="EY806" s="73"/>
      <c r="EZ806" s="73"/>
      <c r="FA806" s="73"/>
      <c r="FB806" s="73"/>
      <c r="FC806" s="73"/>
      <c r="FD806" s="73"/>
      <c r="FE806" s="73"/>
      <c r="FF806" s="73"/>
      <c r="FG806" s="73"/>
      <c r="FH806" s="73"/>
      <c r="FI806" s="73"/>
      <c r="FJ806" s="73"/>
      <c r="FK806" s="73"/>
      <c r="FL806" s="73"/>
      <c r="FM806" s="73"/>
      <c r="FN806" s="73"/>
      <c r="FO806" s="73"/>
      <c r="FP806" s="73"/>
      <c r="FQ806" s="73"/>
      <c r="FR806" s="73"/>
      <c r="FS806" s="73"/>
      <c r="FT806" s="73"/>
      <c r="FU806" s="73"/>
      <c r="FV806" s="73"/>
      <c r="FW806" s="73"/>
      <c r="FX806" s="73"/>
      <c r="FY806" s="73"/>
      <c r="FZ806" s="73"/>
      <c r="GA806" s="73"/>
      <c r="GB806" s="73"/>
      <c r="GC806" s="73"/>
      <c r="GD806" s="73"/>
      <c r="GE806" s="73"/>
      <c r="GF806" s="73"/>
      <c r="GG806" s="73"/>
      <c r="GH806" s="73"/>
      <c r="GI806" s="73"/>
      <c r="GJ806" s="73"/>
      <c r="GK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c r="JD806" s="73"/>
      <c r="JE806" s="73"/>
      <c r="JF806" s="73"/>
      <c r="JG806" s="73"/>
      <c r="JH806" s="73"/>
      <c r="JI806" s="73"/>
      <c r="JJ806" s="73"/>
      <c r="JK806" s="73"/>
      <c r="JL806" s="73"/>
      <c r="JM806" s="73"/>
      <c r="JN806" s="73"/>
      <c r="JO806" s="73"/>
      <c r="JP806" s="73"/>
      <c r="JQ806" s="73"/>
      <c r="JR806" s="73"/>
      <c r="JS806" s="73"/>
      <c r="JT806" s="73"/>
      <c r="JU806" s="73"/>
      <c r="JV806" s="73"/>
      <c r="JW806" s="73"/>
      <c r="JX806" s="73"/>
      <c r="JY806" s="73"/>
      <c r="JZ806" s="73"/>
      <c r="KA806" s="73"/>
      <c r="KB806" s="73"/>
      <c r="KC806" s="73"/>
      <c r="KD806" s="73"/>
      <c r="KE806" s="73"/>
      <c r="KF806" s="73"/>
      <c r="KG806" s="73"/>
    </row>
    <row r="807" spans="1:293" s="153" customFormat="1" x14ac:dyDescent="0.25">
      <c r="A807" s="233">
        <v>33</v>
      </c>
      <c r="B807" s="234" t="s">
        <v>1266</v>
      </c>
      <c r="C807" s="234" t="s">
        <v>1268</v>
      </c>
      <c r="D807" s="235">
        <v>30117651</v>
      </c>
      <c r="E807" s="236" t="s">
        <v>1073</v>
      </c>
      <c r="F807" s="244" t="s">
        <v>2469</v>
      </c>
      <c r="G807" s="238" t="s">
        <v>16</v>
      </c>
      <c r="H807" s="238" t="s">
        <v>166</v>
      </c>
      <c r="I807" s="238" t="s">
        <v>12</v>
      </c>
      <c r="J807" s="236" t="s">
        <v>69</v>
      </c>
      <c r="K807" s="236"/>
      <c r="L807" s="239">
        <v>45000000</v>
      </c>
      <c r="M807" s="239">
        <v>38250000</v>
      </c>
      <c r="N807" s="138">
        <v>6750000</v>
      </c>
      <c r="O807" s="138"/>
      <c r="P807" s="139">
        <v>0</v>
      </c>
      <c r="Q807" s="139">
        <v>0</v>
      </c>
      <c r="R807" s="139">
        <v>0</v>
      </c>
      <c r="S807" s="139">
        <v>0</v>
      </c>
      <c r="T807" s="139">
        <v>0</v>
      </c>
      <c r="U807" s="139">
        <v>0</v>
      </c>
      <c r="V807" s="139"/>
      <c r="W807" s="139"/>
      <c r="X807" s="139"/>
      <c r="Y807" s="140">
        <v>0</v>
      </c>
      <c r="Z807" s="140">
        <v>0</v>
      </c>
      <c r="AA807" s="140">
        <v>6750000</v>
      </c>
      <c r="AB807" s="139">
        <v>0</v>
      </c>
      <c r="AC807" s="139">
        <v>0</v>
      </c>
      <c r="AD807" s="139">
        <v>0</v>
      </c>
      <c r="AE807" s="141">
        <v>6750000</v>
      </c>
      <c r="AF807" s="141">
        <v>6750000</v>
      </c>
      <c r="AG807" s="139">
        <v>0</v>
      </c>
      <c r="AH807" s="241">
        <v>0.85</v>
      </c>
      <c r="AI807" s="241"/>
      <c r="AJ807" s="242">
        <v>40907</v>
      </c>
      <c r="AK807" s="242">
        <v>42004</v>
      </c>
      <c r="AL807" s="236" t="s">
        <v>1074</v>
      </c>
      <c r="AM807" s="236" t="s">
        <v>1075</v>
      </c>
      <c r="AN807" s="243" t="s">
        <v>1066</v>
      </c>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c r="BU807" s="73"/>
      <c r="BV807" s="73"/>
      <c r="BW807" s="73"/>
      <c r="BX807" s="73"/>
      <c r="BY807" s="73"/>
      <c r="BZ807" s="73"/>
      <c r="CA807" s="73"/>
      <c r="CB807" s="73"/>
      <c r="CC807" s="73"/>
      <c r="CD807" s="73"/>
      <c r="CE807" s="73"/>
      <c r="CF807" s="73"/>
      <c r="CG807" s="73"/>
      <c r="CH807" s="73"/>
      <c r="CI807" s="73"/>
      <c r="CJ807" s="73"/>
      <c r="CK807" s="73"/>
      <c r="CL807" s="73"/>
      <c r="CM807" s="73"/>
      <c r="CN807" s="73"/>
      <c r="CO807" s="73"/>
      <c r="CP807" s="73"/>
      <c r="CQ807" s="73"/>
      <c r="CR807" s="73"/>
      <c r="CS807" s="73"/>
      <c r="CT807" s="73"/>
      <c r="CU807" s="73"/>
      <c r="CV807" s="73"/>
      <c r="CW807" s="73"/>
      <c r="CX807" s="73"/>
      <c r="CY807" s="73"/>
      <c r="CZ807" s="73"/>
      <c r="DA807" s="73"/>
      <c r="DB807" s="73"/>
      <c r="DC807" s="73"/>
      <c r="DD807" s="73"/>
      <c r="DE807" s="73"/>
      <c r="DF807" s="73"/>
      <c r="DG807" s="73"/>
      <c r="DH807" s="73"/>
      <c r="DI807" s="73"/>
      <c r="DJ807" s="73"/>
      <c r="DK807" s="73"/>
      <c r="DL807" s="73"/>
      <c r="DM807" s="73"/>
      <c r="DN807" s="73"/>
      <c r="DO807" s="73"/>
      <c r="DP807" s="73"/>
      <c r="DQ807" s="73"/>
      <c r="DR807" s="73"/>
      <c r="DS807" s="73"/>
      <c r="DT807" s="73"/>
      <c r="DU807" s="73"/>
      <c r="DV807" s="73"/>
      <c r="DW807" s="73"/>
      <c r="DX807" s="73"/>
      <c r="DY807" s="73"/>
      <c r="DZ807" s="73"/>
      <c r="EA807" s="73"/>
      <c r="EB807" s="73"/>
      <c r="EC807" s="73"/>
      <c r="ED807" s="73"/>
      <c r="EE807" s="73"/>
      <c r="EF807" s="73"/>
      <c r="EG807" s="73"/>
      <c r="EH807" s="73"/>
      <c r="EI807" s="73"/>
      <c r="EJ807" s="73"/>
      <c r="EK807" s="73"/>
      <c r="EL807" s="73"/>
      <c r="EM807" s="73"/>
      <c r="EN807" s="73"/>
      <c r="EO807" s="73"/>
      <c r="EP807" s="73"/>
      <c r="EQ807" s="73"/>
      <c r="ER807" s="73"/>
      <c r="ES807" s="73"/>
      <c r="ET807" s="73"/>
      <c r="EU807" s="73"/>
      <c r="EV807" s="73"/>
      <c r="EW807" s="73"/>
      <c r="EX807" s="73"/>
      <c r="EY807" s="73"/>
      <c r="EZ807" s="73"/>
      <c r="FA807" s="73"/>
      <c r="FB807" s="73"/>
      <c r="FC807" s="73"/>
      <c r="FD807" s="73"/>
      <c r="FE807" s="73"/>
      <c r="FF807" s="73"/>
      <c r="FG807" s="73"/>
      <c r="FH807" s="73"/>
      <c r="FI807" s="73"/>
      <c r="FJ807" s="73"/>
      <c r="FK807" s="73"/>
      <c r="FL807" s="73"/>
      <c r="FM807" s="73"/>
      <c r="FN807" s="73"/>
      <c r="FO807" s="73"/>
      <c r="FP807" s="73"/>
      <c r="FQ807" s="73"/>
      <c r="FR807" s="73"/>
      <c r="FS807" s="73"/>
      <c r="FT807" s="73"/>
      <c r="FU807" s="73"/>
      <c r="FV807" s="73"/>
      <c r="FW807" s="73"/>
      <c r="FX807" s="73"/>
      <c r="FY807" s="73"/>
      <c r="FZ807" s="73"/>
      <c r="GA807" s="73"/>
      <c r="GB807" s="73"/>
      <c r="GC807" s="73"/>
      <c r="GD807" s="73"/>
      <c r="GE807" s="73"/>
      <c r="GF807" s="73"/>
      <c r="GG807" s="73"/>
      <c r="GH807" s="73"/>
      <c r="GI807" s="73"/>
      <c r="GJ807" s="73"/>
      <c r="GK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c r="JD807" s="73"/>
      <c r="JE807" s="73"/>
      <c r="JF807" s="73"/>
      <c r="JG807" s="73"/>
      <c r="JH807" s="73"/>
      <c r="JI807" s="73"/>
      <c r="JJ807" s="73"/>
      <c r="JK807" s="73"/>
      <c r="JL807" s="73"/>
      <c r="JM807" s="73"/>
      <c r="JN807" s="73"/>
      <c r="JO807" s="73"/>
      <c r="JP807" s="73"/>
      <c r="JQ807" s="73"/>
      <c r="JR807" s="73"/>
      <c r="JS807" s="73"/>
      <c r="JT807" s="73"/>
      <c r="JU807" s="73"/>
      <c r="JV807" s="73"/>
      <c r="JW807" s="73"/>
      <c r="JX807" s="73"/>
      <c r="JY807" s="73"/>
      <c r="JZ807" s="73"/>
      <c r="KA807" s="73"/>
      <c r="KB807" s="73"/>
      <c r="KC807" s="73"/>
      <c r="KD807" s="73"/>
      <c r="KE807" s="73"/>
      <c r="KF807" s="73"/>
      <c r="KG807" s="73"/>
    </row>
    <row r="808" spans="1:293" s="153" customFormat="1" x14ac:dyDescent="0.25">
      <c r="A808" s="233">
        <v>33</v>
      </c>
      <c r="B808" s="234" t="s">
        <v>1266</v>
      </c>
      <c r="C808" s="234" t="s">
        <v>1268</v>
      </c>
      <c r="D808" s="235">
        <v>30117654</v>
      </c>
      <c r="E808" s="236" t="s">
        <v>1076</v>
      </c>
      <c r="F808" s="244" t="s">
        <v>2469</v>
      </c>
      <c r="G808" s="238" t="s">
        <v>16</v>
      </c>
      <c r="H808" s="238" t="s">
        <v>166</v>
      </c>
      <c r="I808" s="238" t="s">
        <v>12</v>
      </c>
      <c r="J808" s="236" t="s">
        <v>69</v>
      </c>
      <c r="K808" s="236"/>
      <c r="L808" s="239">
        <v>42000000</v>
      </c>
      <c r="M808" s="239">
        <v>35700000</v>
      </c>
      <c r="N808" s="138">
        <v>6300000</v>
      </c>
      <c r="O808" s="138"/>
      <c r="P808" s="139">
        <v>0</v>
      </c>
      <c r="Q808" s="139">
        <v>0</v>
      </c>
      <c r="R808" s="139">
        <v>0</v>
      </c>
      <c r="S808" s="139">
        <v>0</v>
      </c>
      <c r="T808" s="139">
        <v>0</v>
      </c>
      <c r="U808" s="139">
        <v>0</v>
      </c>
      <c r="V808" s="139"/>
      <c r="W808" s="139"/>
      <c r="X808" s="139"/>
      <c r="Y808" s="140">
        <v>0</v>
      </c>
      <c r="Z808" s="140">
        <v>0</v>
      </c>
      <c r="AA808" s="140">
        <v>6300000</v>
      </c>
      <c r="AB808" s="139">
        <v>0</v>
      </c>
      <c r="AC808" s="139">
        <v>0</v>
      </c>
      <c r="AD808" s="139">
        <v>0</v>
      </c>
      <c r="AE808" s="141">
        <v>6300000</v>
      </c>
      <c r="AF808" s="141">
        <v>6300000</v>
      </c>
      <c r="AG808" s="139">
        <v>0</v>
      </c>
      <c r="AH808" s="241">
        <v>0.85</v>
      </c>
      <c r="AI808" s="241"/>
      <c r="AJ808" s="242">
        <v>40907</v>
      </c>
      <c r="AK808" s="242">
        <v>42004</v>
      </c>
      <c r="AL808" s="236" t="s">
        <v>1077</v>
      </c>
      <c r="AM808" s="236" t="s">
        <v>1078</v>
      </c>
      <c r="AN808" s="243" t="s">
        <v>1066</v>
      </c>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c r="CA808" s="73"/>
      <c r="CB808" s="73"/>
      <c r="CC808" s="73"/>
      <c r="CD808" s="73"/>
      <c r="CE808" s="73"/>
      <c r="CF808" s="73"/>
      <c r="CG808" s="73"/>
      <c r="CH808" s="73"/>
      <c r="CI808" s="73"/>
      <c r="CJ808" s="73"/>
      <c r="CK808" s="73"/>
      <c r="CL808" s="73"/>
      <c r="CM808" s="73"/>
      <c r="CN808" s="73"/>
      <c r="CO808" s="73"/>
      <c r="CP808" s="73"/>
      <c r="CQ808" s="73"/>
      <c r="CR808" s="73"/>
      <c r="CS808" s="73"/>
      <c r="CT808" s="73"/>
      <c r="CU808" s="73"/>
      <c r="CV808" s="73"/>
      <c r="CW808" s="73"/>
      <c r="CX808" s="73"/>
      <c r="CY808" s="73"/>
      <c r="CZ808" s="73"/>
      <c r="DA808" s="73"/>
      <c r="DB808" s="73"/>
      <c r="DC808" s="73"/>
      <c r="DD808" s="73"/>
      <c r="DE808" s="73"/>
      <c r="DF808" s="73"/>
      <c r="DG808" s="73"/>
      <c r="DH808" s="73"/>
      <c r="DI808" s="73"/>
      <c r="DJ808" s="73"/>
      <c r="DK808" s="73"/>
      <c r="DL808" s="73"/>
      <c r="DM808" s="73"/>
      <c r="DN808" s="73"/>
      <c r="DO808" s="73"/>
      <c r="DP808" s="73"/>
      <c r="DQ808" s="73"/>
      <c r="DR808" s="73"/>
      <c r="DS808" s="73"/>
      <c r="DT808" s="73"/>
      <c r="DU808" s="73"/>
      <c r="DV808" s="73"/>
      <c r="DW808" s="73"/>
      <c r="DX808" s="73"/>
      <c r="DY808" s="73"/>
      <c r="DZ808" s="73"/>
      <c r="EA808" s="73"/>
      <c r="EB808" s="73"/>
      <c r="EC808" s="73"/>
      <c r="ED808" s="73"/>
      <c r="EE808" s="73"/>
      <c r="EF808" s="73"/>
      <c r="EG808" s="73"/>
      <c r="EH808" s="73"/>
      <c r="EI808" s="73"/>
      <c r="EJ808" s="73"/>
      <c r="EK808" s="73"/>
      <c r="EL808" s="73"/>
      <c r="EM808" s="73"/>
      <c r="EN808" s="73"/>
      <c r="EO808" s="73"/>
      <c r="EP808" s="73"/>
      <c r="EQ808" s="73"/>
      <c r="ER808" s="73"/>
      <c r="ES808" s="73"/>
      <c r="ET808" s="73"/>
      <c r="EU808" s="73"/>
      <c r="EV808" s="73"/>
      <c r="EW808" s="73"/>
      <c r="EX808" s="73"/>
      <c r="EY808" s="73"/>
      <c r="EZ808" s="73"/>
      <c r="FA808" s="73"/>
      <c r="FB808" s="73"/>
      <c r="FC808" s="73"/>
      <c r="FD808" s="73"/>
      <c r="FE808" s="73"/>
      <c r="FF808" s="73"/>
      <c r="FG808" s="73"/>
      <c r="FH808" s="73"/>
      <c r="FI808" s="73"/>
      <c r="FJ808" s="73"/>
      <c r="FK808" s="73"/>
      <c r="FL808" s="73"/>
      <c r="FM808" s="73"/>
      <c r="FN808" s="73"/>
      <c r="FO808" s="73"/>
      <c r="FP808" s="73"/>
      <c r="FQ808" s="73"/>
      <c r="FR808" s="73"/>
      <c r="FS808" s="73"/>
      <c r="FT808" s="73"/>
      <c r="FU808" s="73"/>
      <c r="FV808" s="73"/>
      <c r="FW808" s="73"/>
      <c r="FX808" s="73"/>
      <c r="FY808" s="73"/>
      <c r="FZ808" s="73"/>
      <c r="GA808" s="73"/>
      <c r="GB808" s="73"/>
      <c r="GC808" s="73"/>
      <c r="GD808" s="73"/>
      <c r="GE808" s="73"/>
      <c r="GF808" s="73"/>
      <c r="GG808" s="73"/>
      <c r="GH808" s="73"/>
      <c r="GI808" s="73"/>
      <c r="GJ808" s="73"/>
      <c r="GK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c r="JD808" s="73"/>
      <c r="JE808" s="73"/>
      <c r="JF808" s="73"/>
      <c r="JG808" s="73"/>
      <c r="JH808" s="73"/>
      <c r="JI808" s="73"/>
      <c r="JJ808" s="73"/>
      <c r="JK808" s="73"/>
      <c r="JL808" s="73"/>
      <c r="JM808" s="73"/>
      <c r="JN808" s="73"/>
      <c r="JO808" s="73"/>
      <c r="JP808" s="73"/>
      <c r="JQ808" s="73"/>
      <c r="JR808" s="73"/>
      <c r="JS808" s="73"/>
      <c r="JT808" s="73"/>
      <c r="JU808" s="73"/>
      <c r="JV808" s="73"/>
      <c r="JW808" s="73"/>
      <c r="JX808" s="73"/>
      <c r="JY808" s="73"/>
      <c r="JZ808" s="73"/>
      <c r="KA808" s="73"/>
      <c r="KB808" s="73"/>
      <c r="KC808" s="73"/>
      <c r="KD808" s="73"/>
      <c r="KE808" s="73"/>
      <c r="KF808" s="73"/>
      <c r="KG808" s="73"/>
    </row>
    <row r="809" spans="1:293" s="153" customFormat="1" x14ac:dyDescent="0.25">
      <c r="A809" s="233">
        <v>33</v>
      </c>
      <c r="B809" s="234" t="s">
        <v>1258</v>
      </c>
      <c r="C809" s="234" t="s">
        <v>1285</v>
      </c>
      <c r="D809" s="235">
        <v>30117867</v>
      </c>
      <c r="E809" s="236" t="s">
        <v>536</v>
      </c>
      <c r="F809" s="244" t="s">
        <v>2469</v>
      </c>
      <c r="G809" s="238" t="s">
        <v>16</v>
      </c>
      <c r="H809" s="238" t="s">
        <v>1265</v>
      </c>
      <c r="I809" s="238" t="s">
        <v>108</v>
      </c>
      <c r="J809" s="236" t="s">
        <v>21</v>
      </c>
      <c r="K809" s="236"/>
      <c r="L809" s="239">
        <v>2173049000</v>
      </c>
      <c r="M809" s="239">
        <v>1466520000</v>
      </c>
      <c r="N809" s="138">
        <v>389500000</v>
      </c>
      <c r="O809" s="138"/>
      <c r="P809" s="139">
        <v>0</v>
      </c>
      <c r="Q809" s="139">
        <v>0</v>
      </c>
      <c r="R809" s="139">
        <v>0</v>
      </c>
      <c r="S809" s="139">
        <v>0</v>
      </c>
      <c r="T809" s="139">
        <v>0</v>
      </c>
      <c r="U809" s="139">
        <v>0</v>
      </c>
      <c r="V809" s="139">
        <v>0</v>
      </c>
      <c r="W809" s="139">
        <v>109500000</v>
      </c>
      <c r="X809" s="139">
        <v>0</v>
      </c>
      <c r="Y809" s="140">
        <v>0</v>
      </c>
      <c r="Z809" s="140">
        <v>0</v>
      </c>
      <c r="AA809" s="140">
        <v>268020000</v>
      </c>
      <c r="AB809" s="139">
        <v>0</v>
      </c>
      <c r="AC809" s="139">
        <v>0</v>
      </c>
      <c r="AD809" s="139">
        <v>109500000</v>
      </c>
      <c r="AE809" s="141">
        <v>268020000</v>
      </c>
      <c r="AF809" s="141">
        <v>377520000</v>
      </c>
      <c r="AG809" s="139">
        <v>329009000</v>
      </c>
      <c r="AH809" s="241">
        <v>0.53255979743848181</v>
      </c>
      <c r="AI809" s="241" t="s">
        <v>1422</v>
      </c>
      <c r="AJ809" s="242">
        <v>41452</v>
      </c>
      <c r="AK809" s="242"/>
      <c r="AL809" s="236" t="s">
        <v>537</v>
      </c>
      <c r="AM809" s="236" t="s">
        <v>538</v>
      </c>
      <c r="AN809" s="243" t="s">
        <v>539</v>
      </c>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c r="CA809" s="73"/>
      <c r="CB809" s="73"/>
      <c r="CC809" s="73"/>
      <c r="CD809" s="73"/>
      <c r="CE809" s="73"/>
      <c r="CF809" s="73"/>
      <c r="CG809" s="73"/>
      <c r="CH809" s="73"/>
      <c r="CI809" s="73"/>
      <c r="CJ809" s="73"/>
      <c r="CK809" s="73"/>
      <c r="CL809" s="73"/>
      <c r="CM809" s="73"/>
      <c r="CN809" s="73"/>
      <c r="CO809" s="73"/>
      <c r="CP809" s="73"/>
      <c r="CQ809" s="73"/>
      <c r="CR809" s="73"/>
      <c r="CS809" s="73"/>
      <c r="CT809" s="73"/>
      <c r="CU809" s="73"/>
      <c r="CV809" s="73"/>
      <c r="CW809" s="73"/>
      <c r="CX809" s="73"/>
      <c r="CY809" s="73"/>
      <c r="CZ809" s="73"/>
      <c r="DA809" s="73"/>
      <c r="DB809" s="73"/>
      <c r="DC809" s="73"/>
      <c r="DD809" s="73"/>
      <c r="DE809" s="73"/>
      <c r="DF809" s="73"/>
      <c r="DG809" s="73"/>
      <c r="DH809" s="73"/>
      <c r="DI809" s="73"/>
      <c r="DJ809" s="73"/>
      <c r="DK809" s="73"/>
      <c r="DL809" s="73"/>
      <c r="DM809" s="73"/>
      <c r="DN809" s="73"/>
      <c r="DO809" s="73"/>
      <c r="DP809" s="73"/>
      <c r="DQ809" s="73"/>
      <c r="DR809" s="73"/>
      <c r="DS809" s="73"/>
      <c r="DT809" s="73"/>
      <c r="DU809" s="73"/>
      <c r="DV809" s="73"/>
      <c r="DW809" s="73"/>
      <c r="DX809" s="73"/>
      <c r="DY809" s="73"/>
      <c r="DZ809" s="73"/>
      <c r="EA809" s="73"/>
      <c r="EB809" s="73"/>
      <c r="EC809" s="73"/>
      <c r="ED809" s="73"/>
      <c r="EE809" s="73"/>
      <c r="EF809" s="73"/>
      <c r="EG809" s="73"/>
      <c r="EH809" s="73"/>
      <c r="EI809" s="73"/>
      <c r="EJ809" s="73"/>
      <c r="EK809" s="73"/>
      <c r="EL809" s="73"/>
      <c r="EM809" s="73"/>
      <c r="EN809" s="73"/>
      <c r="EO809" s="73"/>
      <c r="EP809" s="73"/>
      <c r="EQ809" s="73"/>
      <c r="ER809" s="73"/>
      <c r="ES809" s="73"/>
      <c r="ET809" s="73"/>
      <c r="EU809" s="73"/>
      <c r="EV809" s="73"/>
      <c r="EW809" s="73"/>
      <c r="EX809" s="73"/>
      <c r="EY809" s="73"/>
      <c r="EZ809" s="73"/>
      <c r="FA809" s="73"/>
      <c r="FB809" s="73"/>
      <c r="FC809" s="73"/>
      <c r="FD809" s="73"/>
      <c r="FE809" s="73"/>
      <c r="FF809" s="73"/>
      <c r="FG809" s="73"/>
      <c r="FH809" s="73"/>
      <c r="FI809" s="73"/>
      <c r="FJ809" s="73"/>
      <c r="FK809" s="73"/>
      <c r="FL809" s="73"/>
      <c r="FM809" s="73"/>
      <c r="FN809" s="73"/>
      <c r="FO809" s="73"/>
      <c r="FP809" s="73"/>
      <c r="FQ809" s="73"/>
      <c r="FR809" s="73"/>
      <c r="FS809" s="73"/>
      <c r="FT809" s="73"/>
      <c r="FU809" s="73"/>
      <c r="FV809" s="73"/>
      <c r="FW809" s="73"/>
      <c r="FX809" s="73"/>
      <c r="FY809" s="73"/>
      <c r="FZ809" s="73"/>
      <c r="GA809" s="73"/>
      <c r="GB809" s="73"/>
      <c r="GC809" s="73"/>
      <c r="GD809" s="73"/>
      <c r="GE809" s="73"/>
      <c r="GF809" s="73"/>
      <c r="GG809" s="73"/>
      <c r="GH809" s="73"/>
      <c r="GI809" s="73"/>
      <c r="GJ809" s="73"/>
      <c r="GK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c r="JD809" s="73"/>
      <c r="JE809" s="73"/>
      <c r="JF809" s="73"/>
      <c r="JG809" s="73"/>
      <c r="JH809" s="73"/>
      <c r="JI809" s="73"/>
      <c r="JJ809" s="73"/>
      <c r="JK809" s="73"/>
      <c r="JL809" s="73"/>
      <c r="JM809" s="73"/>
      <c r="JN809" s="73"/>
      <c r="JO809" s="73"/>
      <c r="JP809" s="73"/>
      <c r="JQ809" s="73"/>
      <c r="JR809" s="73"/>
      <c r="JS809" s="73"/>
      <c r="JT809" s="73"/>
      <c r="JU809" s="73"/>
      <c r="JV809" s="73"/>
      <c r="JW809" s="73"/>
      <c r="JX809" s="73"/>
      <c r="JY809" s="73"/>
      <c r="JZ809" s="73"/>
      <c r="KA809" s="73"/>
      <c r="KB809" s="73"/>
      <c r="KC809" s="73"/>
      <c r="KD809" s="73"/>
      <c r="KE809" s="73"/>
      <c r="KF809" s="73"/>
      <c r="KG809" s="73"/>
    </row>
    <row r="810" spans="1:293" s="153" customFormat="1" x14ac:dyDescent="0.25">
      <c r="A810" s="233">
        <v>31</v>
      </c>
      <c r="B810" s="234" t="s">
        <v>1245</v>
      </c>
      <c r="C810" s="234"/>
      <c r="D810" s="235">
        <v>30117888</v>
      </c>
      <c r="E810" s="236" t="s">
        <v>594</v>
      </c>
      <c r="F810" s="244" t="s">
        <v>2469</v>
      </c>
      <c r="G810" s="238" t="s">
        <v>16</v>
      </c>
      <c r="H810" s="238" t="s">
        <v>244</v>
      </c>
      <c r="I810" s="238" t="s">
        <v>108</v>
      </c>
      <c r="J810" s="236" t="s">
        <v>45</v>
      </c>
      <c r="K810" s="236"/>
      <c r="L810" s="239">
        <v>217873000</v>
      </c>
      <c r="M810" s="239">
        <v>0</v>
      </c>
      <c r="N810" s="138">
        <v>159000000</v>
      </c>
      <c r="O810" s="138"/>
      <c r="P810" s="139">
        <v>0</v>
      </c>
      <c r="Q810" s="139">
        <v>0</v>
      </c>
      <c r="R810" s="139">
        <v>0</v>
      </c>
      <c r="S810" s="139">
        <v>0</v>
      </c>
      <c r="T810" s="139">
        <v>0</v>
      </c>
      <c r="U810" s="139">
        <v>43796469</v>
      </c>
      <c r="V810" s="139">
        <v>79584494</v>
      </c>
      <c r="W810" s="139">
        <v>23908070</v>
      </c>
      <c r="X810" s="139">
        <v>0</v>
      </c>
      <c r="Y810" s="140">
        <v>0</v>
      </c>
      <c r="Z810" s="140">
        <v>11710967</v>
      </c>
      <c r="AA810" s="140">
        <v>0</v>
      </c>
      <c r="AB810" s="139">
        <v>0</v>
      </c>
      <c r="AC810" s="139">
        <v>43796469</v>
      </c>
      <c r="AD810" s="139">
        <v>103492564</v>
      </c>
      <c r="AE810" s="141">
        <v>11710967</v>
      </c>
      <c r="AF810" s="141">
        <v>159000000</v>
      </c>
      <c r="AG810" s="139">
        <v>58873000</v>
      </c>
      <c r="AH810" s="241">
        <v>0.2010183409601006</v>
      </c>
      <c r="AI810" s="241" t="s">
        <v>1422</v>
      </c>
      <c r="AJ810" s="242">
        <v>41518</v>
      </c>
      <c r="AK810" s="242">
        <v>42369</v>
      </c>
      <c r="AL810" s="236" t="s">
        <v>595</v>
      </c>
      <c r="AM810" s="236" t="s">
        <v>596</v>
      </c>
      <c r="AN810" s="243" t="s">
        <v>593</v>
      </c>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c r="CA810" s="73"/>
      <c r="CB810" s="73"/>
      <c r="CC810" s="73"/>
      <c r="CD810" s="73"/>
      <c r="CE810" s="73"/>
      <c r="CF810" s="73"/>
      <c r="CG810" s="73"/>
      <c r="CH810" s="73"/>
      <c r="CI810" s="73"/>
      <c r="CJ810" s="73"/>
      <c r="CK810" s="73"/>
      <c r="CL810" s="73"/>
      <c r="CM810" s="73"/>
      <c r="CN810" s="73"/>
      <c r="CO810" s="73"/>
      <c r="CP810" s="73"/>
      <c r="CQ810" s="73"/>
      <c r="CR810" s="73"/>
      <c r="CS810" s="73"/>
      <c r="CT810" s="73"/>
      <c r="CU810" s="73"/>
      <c r="CV810" s="73"/>
      <c r="CW810" s="73"/>
      <c r="CX810" s="73"/>
      <c r="CY810" s="73"/>
      <c r="CZ810" s="73"/>
      <c r="DA810" s="73"/>
      <c r="DB810" s="73"/>
      <c r="DC810" s="73"/>
      <c r="DD810" s="73"/>
      <c r="DE810" s="73"/>
      <c r="DF810" s="73"/>
      <c r="DG810" s="73"/>
      <c r="DH810" s="73"/>
      <c r="DI810" s="73"/>
      <c r="DJ810" s="73"/>
      <c r="DK810" s="73"/>
      <c r="DL810" s="73"/>
      <c r="DM810" s="73"/>
      <c r="DN810" s="73"/>
      <c r="DO810" s="73"/>
      <c r="DP810" s="73"/>
      <c r="DQ810" s="73"/>
      <c r="DR810" s="73"/>
      <c r="DS810" s="73"/>
      <c r="DT810" s="73"/>
      <c r="DU810" s="73"/>
      <c r="DV810" s="73"/>
      <c r="DW810" s="73"/>
      <c r="DX810" s="73"/>
      <c r="DY810" s="73"/>
      <c r="DZ810" s="73"/>
      <c r="EA810" s="73"/>
      <c r="EB810" s="73"/>
      <c r="EC810" s="73"/>
      <c r="ED810" s="73"/>
      <c r="EE810" s="73"/>
      <c r="EF810" s="73"/>
      <c r="EG810" s="73"/>
      <c r="EH810" s="73"/>
      <c r="EI810" s="73"/>
      <c r="EJ810" s="73"/>
      <c r="EK810" s="73"/>
      <c r="EL810" s="73"/>
      <c r="EM810" s="73"/>
      <c r="EN810" s="73"/>
      <c r="EO810" s="73"/>
      <c r="EP810" s="73"/>
      <c r="EQ810" s="73"/>
      <c r="ER810" s="73"/>
      <c r="ES810" s="73"/>
      <c r="ET810" s="73"/>
      <c r="EU810" s="73"/>
      <c r="EV810" s="73"/>
      <c r="EW810" s="73"/>
      <c r="EX810" s="73"/>
      <c r="EY810" s="73"/>
      <c r="EZ810" s="73"/>
      <c r="FA810" s="73"/>
      <c r="FB810" s="73"/>
      <c r="FC810" s="73"/>
      <c r="FD810" s="73"/>
      <c r="FE810" s="73"/>
      <c r="FF810" s="73"/>
      <c r="FG810" s="73"/>
      <c r="FH810" s="73"/>
      <c r="FI810" s="73"/>
      <c r="FJ810" s="73"/>
      <c r="FK810" s="73"/>
      <c r="FL810" s="73"/>
      <c r="FM810" s="73"/>
      <c r="FN810" s="73"/>
      <c r="FO810" s="73"/>
      <c r="FP810" s="73"/>
      <c r="FQ810" s="73"/>
      <c r="FR810" s="73"/>
      <c r="FS810" s="73"/>
      <c r="FT810" s="73"/>
      <c r="FU810" s="73"/>
      <c r="FV810" s="73"/>
      <c r="FW810" s="73"/>
      <c r="FX810" s="73"/>
      <c r="FY810" s="73"/>
      <c r="FZ810" s="73"/>
      <c r="GA810" s="73"/>
      <c r="GB810" s="73"/>
      <c r="GC810" s="73"/>
      <c r="GD810" s="73"/>
      <c r="GE810" s="73"/>
      <c r="GF810" s="73"/>
      <c r="GG810" s="73"/>
      <c r="GH810" s="73"/>
      <c r="GI810" s="73"/>
      <c r="GJ810" s="73"/>
      <c r="GK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c r="JD810" s="73"/>
      <c r="JE810" s="73"/>
      <c r="JF810" s="73"/>
      <c r="JG810" s="73"/>
      <c r="JH810" s="73"/>
      <c r="JI810" s="73"/>
      <c r="JJ810" s="73"/>
      <c r="JK810" s="73"/>
      <c r="JL810" s="73"/>
      <c r="JM810" s="73"/>
      <c r="JN810" s="73"/>
      <c r="JO810" s="73"/>
      <c r="JP810" s="73"/>
      <c r="JQ810" s="73"/>
      <c r="JR810" s="73"/>
      <c r="JS810" s="73"/>
      <c r="JT810" s="73"/>
      <c r="JU810" s="73"/>
      <c r="JV810" s="73"/>
      <c r="JW810" s="73"/>
      <c r="JX810" s="73"/>
      <c r="JY810" s="73"/>
      <c r="JZ810" s="73"/>
      <c r="KA810" s="73"/>
      <c r="KB810" s="73"/>
      <c r="KC810" s="73"/>
      <c r="KD810" s="73"/>
      <c r="KE810" s="73"/>
      <c r="KF810" s="73"/>
      <c r="KG810" s="73"/>
    </row>
    <row r="811" spans="1:293" s="153" customFormat="1" x14ac:dyDescent="0.25">
      <c r="A811" s="233">
        <v>33</v>
      </c>
      <c r="B811" s="234" t="s">
        <v>1266</v>
      </c>
      <c r="C811" s="234" t="s">
        <v>1268</v>
      </c>
      <c r="D811" s="235">
        <v>30117975</v>
      </c>
      <c r="E811" s="236" t="s">
        <v>722</v>
      </c>
      <c r="F811" s="244" t="s">
        <v>2469</v>
      </c>
      <c r="G811" s="238" t="s">
        <v>16</v>
      </c>
      <c r="H811" s="238" t="s">
        <v>133</v>
      </c>
      <c r="I811" s="238" t="s">
        <v>12</v>
      </c>
      <c r="J811" s="236" t="s">
        <v>69</v>
      </c>
      <c r="K811" s="236"/>
      <c r="L811" s="239">
        <v>49950000</v>
      </c>
      <c r="M811" s="239">
        <v>39334189</v>
      </c>
      <c r="N811" s="138">
        <v>1000</v>
      </c>
      <c r="O811" s="138"/>
      <c r="P811" s="139">
        <v>0</v>
      </c>
      <c r="Q811" s="139">
        <v>0</v>
      </c>
      <c r="R811" s="139">
        <v>0</v>
      </c>
      <c r="S811" s="139">
        <v>0</v>
      </c>
      <c r="T811" s="139">
        <v>0</v>
      </c>
      <c r="U811" s="139">
        <v>0</v>
      </c>
      <c r="V811" s="139"/>
      <c r="W811" s="139"/>
      <c r="X811" s="139"/>
      <c r="Y811" s="140">
        <v>0</v>
      </c>
      <c r="Z811" s="140">
        <v>0</v>
      </c>
      <c r="AA811" s="140">
        <v>0</v>
      </c>
      <c r="AB811" s="139">
        <v>0</v>
      </c>
      <c r="AC811" s="139">
        <v>0</v>
      </c>
      <c r="AD811" s="139">
        <v>0</v>
      </c>
      <c r="AE811" s="141">
        <v>0</v>
      </c>
      <c r="AF811" s="141">
        <v>0</v>
      </c>
      <c r="AG811" s="139">
        <v>10615811</v>
      </c>
      <c r="AH811" s="241">
        <v>0.78747125125125128</v>
      </c>
      <c r="AI811" s="241"/>
      <c r="AJ811" s="242">
        <v>41256</v>
      </c>
      <c r="AK811" s="242"/>
      <c r="AL811" s="236" t="s">
        <v>723</v>
      </c>
      <c r="AM811" s="236" t="s">
        <v>724</v>
      </c>
      <c r="AN811" s="243" t="s">
        <v>716</v>
      </c>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c r="CA811" s="73"/>
      <c r="CB811" s="73"/>
      <c r="CC811" s="73"/>
      <c r="CD811" s="73"/>
      <c r="CE811" s="73"/>
      <c r="CF811" s="73"/>
      <c r="CG811" s="73"/>
      <c r="CH811" s="73"/>
      <c r="CI811" s="73"/>
      <c r="CJ811" s="73"/>
      <c r="CK811" s="73"/>
      <c r="CL811" s="73"/>
      <c r="CM811" s="73"/>
      <c r="CN811" s="73"/>
      <c r="CO811" s="73"/>
      <c r="CP811" s="73"/>
      <c r="CQ811" s="73"/>
      <c r="CR811" s="73"/>
      <c r="CS811" s="73"/>
      <c r="CT811" s="73"/>
      <c r="CU811" s="73"/>
      <c r="CV811" s="73"/>
      <c r="CW811" s="73"/>
      <c r="CX811" s="73"/>
      <c r="CY811" s="73"/>
      <c r="CZ811" s="73"/>
      <c r="DA811" s="73"/>
      <c r="DB811" s="73"/>
      <c r="DC811" s="73"/>
      <c r="DD811" s="73"/>
      <c r="DE811" s="73"/>
      <c r="DF811" s="73"/>
      <c r="DG811" s="73"/>
      <c r="DH811" s="73"/>
      <c r="DI811" s="73"/>
      <c r="DJ811" s="73"/>
      <c r="DK811" s="73"/>
      <c r="DL811" s="73"/>
      <c r="DM811" s="73"/>
      <c r="DN811" s="73"/>
      <c r="DO811" s="73"/>
      <c r="DP811" s="73"/>
      <c r="DQ811" s="73"/>
      <c r="DR811" s="73"/>
      <c r="DS811" s="73"/>
      <c r="DT811" s="73"/>
      <c r="DU811" s="73"/>
      <c r="DV811" s="73"/>
      <c r="DW811" s="73"/>
      <c r="DX811" s="73"/>
      <c r="DY811" s="73"/>
      <c r="DZ811" s="73"/>
      <c r="EA811" s="73"/>
      <c r="EB811" s="73"/>
      <c r="EC811" s="73"/>
      <c r="ED811" s="73"/>
      <c r="EE811" s="73"/>
      <c r="EF811" s="73"/>
      <c r="EG811" s="73"/>
      <c r="EH811" s="73"/>
      <c r="EI811" s="73"/>
      <c r="EJ811" s="73"/>
      <c r="EK811" s="73"/>
      <c r="EL811" s="73"/>
      <c r="EM811" s="73"/>
      <c r="EN811" s="73"/>
      <c r="EO811" s="73"/>
      <c r="EP811" s="73"/>
      <c r="EQ811" s="73"/>
      <c r="ER811" s="73"/>
      <c r="ES811" s="73"/>
      <c r="ET811" s="73"/>
      <c r="EU811" s="73"/>
      <c r="EV811" s="73"/>
      <c r="EW811" s="73"/>
      <c r="EX811" s="73"/>
      <c r="EY811" s="73"/>
      <c r="EZ811" s="73"/>
      <c r="FA811" s="73"/>
      <c r="FB811" s="73"/>
      <c r="FC811" s="73"/>
      <c r="FD811" s="73"/>
      <c r="FE811" s="73"/>
      <c r="FF811" s="73"/>
      <c r="FG811" s="73"/>
      <c r="FH811" s="73"/>
      <c r="FI811" s="73"/>
      <c r="FJ811" s="73"/>
      <c r="FK811" s="73"/>
      <c r="FL811" s="73"/>
      <c r="FM811" s="73"/>
      <c r="FN811" s="73"/>
      <c r="FO811" s="73"/>
      <c r="FP811" s="73"/>
      <c r="FQ811" s="73"/>
      <c r="FR811" s="73"/>
      <c r="FS811" s="73"/>
      <c r="FT811" s="73"/>
      <c r="FU811" s="73"/>
      <c r="FV811" s="73"/>
      <c r="FW811" s="73"/>
      <c r="FX811" s="73"/>
      <c r="FY811" s="73"/>
      <c r="FZ811" s="73"/>
      <c r="GA811" s="73"/>
      <c r="GB811" s="73"/>
      <c r="GC811" s="73"/>
      <c r="GD811" s="73"/>
      <c r="GE811" s="73"/>
      <c r="GF811" s="73"/>
      <c r="GG811" s="73"/>
      <c r="GH811" s="73"/>
      <c r="GI811" s="73"/>
      <c r="GJ811" s="73"/>
      <c r="GK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c r="JD811" s="73"/>
      <c r="JE811" s="73"/>
      <c r="JF811" s="73"/>
      <c r="JG811" s="73"/>
      <c r="JH811" s="73"/>
      <c r="JI811" s="73"/>
      <c r="JJ811" s="73"/>
      <c r="JK811" s="73"/>
      <c r="JL811" s="73"/>
      <c r="JM811" s="73"/>
      <c r="JN811" s="73"/>
      <c r="JO811" s="73"/>
      <c r="JP811" s="73"/>
      <c r="JQ811" s="73"/>
      <c r="JR811" s="73"/>
      <c r="JS811" s="73"/>
      <c r="JT811" s="73"/>
      <c r="JU811" s="73"/>
      <c r="JV811" s="73"/>
      <c r="JW811" s="73"/>
      <c r="JX811" s="73"/>
      <c r="JY811" s="73"/>
      <c r="JZ811" s="73"/>
      <c r="KA811" s="73"/>
      <c r="KB811" s="73"/>
      <c r="KC811" s="73"/>
      <c r="KD811" s="73"/>
      <c r="KE811" s="73"/>
      <c r="KF811" s="73"/>
      <c r="KG811" s="73"/>
    </row>
    <row r="812" spans="1:293" s="153" customFormat="1" x14ac:dyDescent="0.25">
      <c r="A812" s="233">
        <v>33</v>
      </c>
      <c r="B812" s="234" t="s">
        <v>1266</v>
      </c>
      <c r="C812" s="234" t="s">
        <v>1268</v>
      </c>
      <c r="D812" s="235">
        <v>30118121</v>
      </c>
      <c r="E812" s="236" t="s">
        <v>906</v>
      </c>
      <c r="F812" s="244" t="s">
        <v>2469</v>
      </c>
      <c r="G812" s="238" t="s">
        <v>16</v>
      </c>
      <c r="H812" s="238" t="s">
        <v>148</v>
      </c>
      <c r="I812" s="238" t="s">
        <v>12</v>
      </c>
      <c r="J812" s="236" t="s">
        <v>69</v>
      </c>
      <c r="K812" s="236"/>
      <c r="L812" s="239">
        <v>49950000</v>
      </c>
      <c r="M812" s="239">
        <v>12487500</v>
      </c>
      <c r="N812" s="138">
        <v>36268000</v>
      </c>
      <c r="O812" s="138"/>
      <c r="P812" s="139">
        <v>0</v>
      </c>
      <c r="Q812" s="139">
        <v>36267651</v>
      </c>
      <c r="R812" s="139">
        <v>0</v>
      </c>
      <c r="S812" s="139">
        <v>0</v>
      </c>
      <c r="T812" s="139">
        <v>0</v>
      </c>
      <c r="U812" s="139">
        <v>0</v>
      </c>
      <c r="V812" s="139"/>
      <c r="W812" s="139"/>
      <c r="X812" s="139"/>
      <c r="Y812" s="140">
        <v>0</v>
      </c>
      <c r="Z812" s="140">
        <v>0</v>
      </c>
      <c r="AA812" s="140">
        <v>0</v>
      </c>
      <c r="AB812" s="139">
        <v>36267651</v>
      </c>
      <c r="AC812" s="139">
        <v>0</v>
      </c>
      <c r="AD812" s="139">
        <v>0</v>
      </c>
      <c r="AE812" s="141">
        <v>0</v>
      </c>
      <c r="AF812" s="141">
        <v>36267651</v>
      </c>
      <c r="AG812" s="139">
        <v>1194849</v>
      </c>
      <c r="AH812" s="241">
        <v>0.97607909909909907</v>
      </c>
      <c r="AI812" s="241"/>
      <c r="AJ812" s="242">
        <v>41374</v>
      </c>
      <c r="AK812" s="242"/>
      <c r="AL812" s="236" t="s">
        <v>901</v>
      </c>
      <c r="AM812" s="236" t="s">
        <v>907</v>
      </c>
      <c r="AN812" s="243" t="s">
        <v>899</v>
      </c>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3"/>
      <c r="DV812" s="73"/>
      <c r="DW812" s="73"/>
      <c r="DX812" s="73"/>
      <c r="DY812" s="73"/>
      <c r="DZ812" s="73"/>
      <c r="EA812" s="73"/>
      <c r="EB812" s="73"/>
      <c r="EC812" s="73"/>
      <c r="ED812" s="73"/>
      <c r="EE812" s="73"/>
      <c r="EF812" s="73"/>
      <c r="EG812" s="73"/>
      <c r="EH812" s="73"/>
      <c r="EI812" s="73"/>
      <c r="EJ812" s="73"/>
      <c r="EK812" s="73"/>
      <c r="EL812" s="73"/>
      <c r="EM812" s="73"/>
      <c r="EN812" s="73"/>
      <c r="EO812" s="73"/>
      <c r="EP812" s="73"/>
      <c r="EQ812" s="73"/>
      <c r="ER812" s="73"/>
      <c r="ES812" s="73"/>
      <c r="ET812" s="73"/>
      <c r="EU812" s="73"/>
      <c r="EV812" s="73"/>
      <c r="EW812" s="73"/>
      <c r="EX812" s="73"/>
      <c r="EY812" s="73"/>
      <c r="EZ812" s="73"/>
      <c r="FA812" s="73"/>
      <c r="FB812" s="73"/>
      <c r="FC812" s="73"/>
      <c r="FD812" s="73"/>
      <c r="FE812" s="73"/>
      <c r="FF812" s="73"/>
      <c r="FG812" s="73"/>
      <c r="FH812" s="73"/>
      <c r="FI812" s="73"/>
      <c r="FJ812" s="73"/>
      <c r="FK812" s="73"/>
      <c r="FL812" s="73"/>
      <c r="FM812" s="73"/>
      <c r="FN812" s="73"/>
      <c r="FO812" s="73"/>
      <c r="FP812" s="73"/>
      <c r="FQ812" s="73"/>
      <c r="FR812" s="73"/>
      <c r="FS812" s="73"/>
      <c r="FT812" s="73"/>
      <c r="FU812" s="73"/>
      <c r="FV812" s="73"/>
      <c r="FW812" s="73"/>
      <c r="FX812" s="73"/>
      <c r="FY812" s="73"/>
      <c r="FZ812" s="73"/>
      <c r="GA812" s="73"/>
      <c r="GB812" s="73"/>
      <c r="GC812" s="73"/>
      <c r="GD812" s="73"/>
      <c r="GE812" s="73"/>
      <c r="GF812" s="73"/>
      <c r="GG812" s="73"/>
      <c r="GH812" s="73"/>
      <c r="GI812" s="73"/>
      <c r="GJ812" s="73"/>
      <c r="GK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c r="JD812" s="73"/>
      <c r="JE812" s="73"/>
      <c r="JF812" s="73"/>
      <c r="JG812" s="73"/>
      <c r="JH812" s="73"/>
      <c r="JI812" s="73"/>
      <c r="JJ812" s="73"/>
      <c r="JK812" s="73"/>
      <c r="JL812" s="73"/>
      <c r="JM812" s="73"/>
      <c r="JN812" s="73"/>
      <c r="JO812" s="73"/>
      <c r="JP812" s="73"/>
      <c r="JQ812" s="73"/>
      <c r="JR812" s="73"/>
      <c r="JS812" s="73"/>
      <c r="JT812" s="73"/>
      <c r="JU812" s="73"/>
      <c r="JV812" s="73"/>
      <c r="JW812" s="73"/>
      <c r="JX812" s="73"/>
      <c r="JY812" s="73"/>
      <c r="JZ812" s="73"/>
      <c r="KA812" s="73"/>
      <c r="KB812" s="73"/>
      <c r="KC812" s="73"/>
      <c r="KD812" s="73"/>
      <c r="KE812" s="73"/>
      <c r="KF812" s="73"/>
      <c r="KG812" s="73"/>
    </row>
    <row r="813" spans="1:293" s="153" customFormat="1" x14ac:dyDescent="0.25">
      <c r="A813" s="233">
        <v>33</v>
      </c>
      <c r="B813" s="234" t="s">
        <v>1266</v>
      </c>
      <c r="C813" s="234" t="s">
        <v>1268</v>
      </c>
      <c r="D813" s="235">
        <v>30118133</v>
      </c>
      <c r="E813" s="236" t="s">
        <v>900</v>
      </c>
      <c r="F813" s="244" t="s">
        <v>2469</v>
      </c>
      <c r="G813" s="238" t="s">
        <v>16</v>
      </c>
      <c r="H813" s="238" t="s">
        <v>148</v>
      </c>
      <c r="I813" s="238" t="s">
        <v>12</v>
      </c>
      <c r="J813" s="236" t="s">
        <v>69</v>
      </c>
      <c r="K813" s="236"/>
      <c r="L813" s="239">
        <v>49950000</v>
      </c>
      <c r="M813" s="239">
        <v>0</v>
      </c>
      <c r="N813" s="138">
        <v>49950000</v>
      </c>
      <c r="O813" s="138"/>
      <c r="P813" s="139">
        <v>9721784</v>
      </c>
      <c r="Q813" s="139">
        <v>0</v>
      </c>
      <c r="R813" s="139">
        <v>32611476</v>
      </c>
      <c r="S813" s="139">
        <v>0</v>
      </c>
      <c r="T813" s="139">
        <v>7616740</v>
      </c>
      <c r="U813" s="139">
        <v>0</v>
      </c>
      <c r="V813" s="139"/>
      <c r="W813" s="139"/>
      <c r="X813" s="139"/>
      <c r="Y813" s="140">
        <v>0</v>
      </c>
      <c r="Z813" s="140">
        <v>0</v>
      </c>
      <c r="AA813" s="140">
        <v>0</v>
      </c>
      <c r="AB813" s="139">
        <v>42333260</v>
      </c>
      <c r="AC813" s="139">
        <v>7616740</v>
      </c>
      <c r="AD813" s="139">
        <v>0</v>
      </c>
      <c r="AE813" s="141">
        <v>0</v>
      </c>
      <c r="AF813" s="141">
        <v>49950000</v>
      </c>
      <c r="AG813" s="139">
        <v>0</v>
      </c>
      <c r="AH813" s="241">
        <v>1</v>
      </c>
      <c r="AI813" s="241" t="s">
        <v>1421</v>
      </c>
      <c r="AJ813" s="242">
        <v>41369</v>
      </c>
      <c r="AK813" s="242">
        <v>42004</v>
      </c>
      <c r="AL813" s="236" t="s">
        <v>901</v>
      </c>
      <c r="AM813" s="236" t="s">
        <v>902</v>
      </c>
      <c r="AN813" s="243" t="s">
        <v>899</v>
      </c>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c r="BU813" s="73"/>
      <c r="BV813" s="73"/>
      <c r="BW813" s="73"/>
      <c r="BX813" s="73"/>
      <c r="BY813" s="73"/>
      <c r="BZ813" s="73"/>
      <c r="CA813" s="73"/>
      <c r="CB813" s="73"/>
      <c r="CC813" s="73"/>
      <c r="CD813" s="73"/>
      <c r="CE813" s="73"/>
      <c r="CF813" s="73"/>
      <c r="CG813" s="73"/>
      <c r="CH813" s="73"/>
      <c r="CI813" s="73"/>
      <c r="CJ813" s="73"/>
      <c r="CK813" s="73"/>
      <c r="CL813" s="73"/>
      <c r="CM813" s="73"/>
      <c r="CN813" s="73"/>
      <c r="CO813" s="73"/>
      <c r="CP813" s="73"/>
      <c r="CQ813" s="73"/>
      <c r="CR813" s="73"/>
      <c r="CS813" s="73"/>
      <c r="CT813" s="73"/>
      <c r="CU813" s="73"/>
      <c r="CV813" s="73"/>
      <c r="CW813" s="73"/>
      <c r="CX813" s="73"/>
      <c r="CY813" s="73"/>
      <c r="CZ813" s="73"/>
      <c r="DA813" s="73"/>
      <c r="DB813" s="73"/>
      <c r="DC813" s="73"/>
      <c r="DD813" s="73"/>
      <c r="DE813" s="73"/>
      <c r="DF813" s="73"/>
      <c r="DG813" s="73"/>
      <c r="DH813" s="73"/>
      <c r="DI813" s="73"/>
      <c r="DJ813" s="73"/>
      <c r="DK813" s="73"/>
      <c r="DL813" s="73"/>
      <c r="DM813" s="73"/>
      <c r="DN813" s="73"/>
      <c r="DO813" s="73"/>
      <c r="DP813" s="73"/>
      <c r="DQ813" s="73"/>
      <c r="DR813" s="73"/>
      <c r="DS813" s="73"/>
      <c r="DT813" s="73"/>
      <c r="DU813" s="73"/>
      <c r="DV813" s="73"/>
      <c r="DW813" s="73"/>
      <c r="DX813" s="73"/>
      <c r="DY813" s="73"/>
      <c r="DZ813" s="73"/>
      <c r="EA813" s="73"/>
      <c r="EB813" s="73"/>
      <c r="EC813" s="73"/>
      <c r="ED813" s="73"/>
      <c r="EE813" s="73"/>
      <c r="EF813" s="73"/>
      <c r="EG813" s="73"/>
      <c r="EH813" s="73"/>
      <c r="EI813" s="73"/>
      <c r="EJ813" s="73"/>
      <c r="EK813" s="73"/>
      <c r="EL813" s="73"/>
      <c r="EM813" s="73"/>
      <c r="EN813" s="73"/>
      <c r="EO813" s="73"/>
      <c r="EP813" s="73"/>
      <c r="EQ813" s="73"/>
      <c r="ER813" s="73"/>
      <c r="ES813" s="73"/>
      <c r="ET813" s="73"/>
      <c r="EU813" s="73"/>
      <c r="EV813" s="73"/>
      <c r="EW813" s="73"/>
      <c r="EX813" s="73"/>
      <c r="EY813" s="73"/>
      <c r="EZ813" s="73"/>
      <c r="FA813" s="73"/>
      <c r="FB813" s="73"/>
      <c r="FC813" s="73"/>
      <c r="FD813" s="73"/>
      <c r="FE813" s="73"/>
      <c r="FF813" s="73"/>
      <c r="FG813" s="73"/>
      <c r="FH813" s="73"/>
      <c r="FI813" s="73"/>
      <c r="FJ813" s="73"/>
      <c r="FK813" s="73"/>
      <c r="FL813" s="73"/>
      <c r="FM813" s="73"/>
      <c r="FN813" s="73"/>
      <c r="FO813" s="73"/>
      <c r="FP813" s="73"/>
      <c r="FQ813" s="73"/>
      <c r="FR813" s="73"/>
      <c r="FS813" s="73"/>
      <c r="FT813" s="73"/>
      <c r="FU813" s="73"/>
      <c r="FV813" s="73"/>
      <c r="FW813" s="73"/>
      <c r="FX813" s="73"/>
      <c r="FY813" s="73"/>
      <c r="FZ813" s="73"/>
      <c r="GA813" s="73"/>
      <c r="GB813" s="73"/>
      <c r="GC813" s="73"/>
      <c r="GD813" s="73"/>
      <c r="GE813" s="73"/>
      <c r="GF813" s="73"/>
      <c r="GG813" s="73"/>
      <c r="GH813" s="73"/>
      <c r="GI813" s="73"/>
      <c r="GJ813" s="73"/>
      <c r="GK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c r="JD813" s="73"/>
      <c r="JE813" s="73"/>
      <c r="JF813" s="73"/>
      <c r="JG813" s="73"/>
      <c r="JH813" s="73"/>
      <c r="JI813" s="73"/>
      <c r="JJ813" s="73"/>
      <c r="JK813" s="73"/>
      <c r="JL813" s="73"/>
      <c r="JM813" s="73"/>
      <c r="JN813" s="73"/>
      <c r="JO813" s="73"/>
      <c r="JP813" s="73"/>
      <c r="JQ813" s="73"/>
      <c r="JR813" s="73"/>
      <c r="JS813" s="73"/>
      <c r="JT813" s="73"/>
      <c r="JU813" s="73"/>
      <c r="JV813" s="73"/>
      <c r="JW813" s="73"/>
      <c r="JX813" s="73"/>
      <c r="JY813" s="73"/>
      <c r="JZ813" s="73"/>
      <c r="KA813" s="73"/>
      <c r="KB813" s="73"/>
      <c r="KC813" s="73"/>
      <c r="KD813" s="73"/>
      <c r="KE813" s="73"/>
      <c r="KF813" s="73"/>
      <c r="KG813" s="73"/>
    </row>
    <row r="814" spans="1:293" s="153" customFormat="1" x14ac:dyDescent="0.25">
      <c r="A814" s="233">
        <v>33</v>
      </c>
      <c r="B814" s="234" t="s">
        <v>1266</v>
      </c>
      <c r="C814" s="234" t="s">
        <v>1268</v>
      </c>
      <c r="D814" s="235">
        <v>30118282</v>
      </c>
      <c r="E814" s="236" t="s">
        <v>1012</v>
      </c>
      <c r="F814" s="244" t="s">
        <v>2469</v>
      </c>
      <c r="G814" s="238" t="s">
        <v>16</v>
      </c>
      <c r="H814" s="238" t="s">
        <v>231</v>
      </c>
      <c r="I814" s="238" t="s">
        <v>12</v>
      </c>
      <c r="J814" s="236" t="s">
        <v>69</v>
      </c>
      <c r="K814" s="236"/>
      <c r="L814" s="239">
        <v>50000000</v>
      </c>
      <c r="M814" s="239">
        <v>47453208</v>
      </c>
      <c r="N814" s="138">
        <v>2498000</v>
      </c>
      <c r="O814" s="138"/>
      <c r="P814" s="139">
        <v>0</v>
      </c>
      <c r="Q814" s="139">
        <v>0</v>
      </c>
      <c r="R814" s="139">
        <v>2497537</v>
      </c>
      <c r="S814" s="139">
        <v>0</v>
      </c>
      <c r="T814" s="139">
        <v>0</v>
      </c>
      <c r="U814" s="139">
        <v>0</v>
      </c>
      <c r="V814" s="139"/>
      <c r="W814" s="139"/>
      <c r="X814" s="139"/>
      <c r="Y814" s="140">
        <v>0</v>
      </c>
      <c r="Z814" s="140">
        <v>0</v>
      </c>
      <c r="AA814" s="140">
        <v>0</v>
      </c>
      <c r="AB814" s="139">
        <v>2497537</v>
      </c>
      <c r="AC814" s="139">
        <v>0</v>
      </c>
      <c r="AD814" s="139">
        <v>0</v>
      </c>
      <c r="AE814" s="141">
        <v>0</v>
      </c>
      <c r="AF814" s="141">
        <v>2497537</v>
      </c>
      <c r="AG814" s="139">
        <v>49255</v>
      </c>
      <c r="AH814" s="241">
        <v>0.99901490000000004</v>
      </c>
      <c r="AI814" s="241" t="s">
        <v>1421</v>
      </c>
      <c r="AJ814" s="242">
        <v>41271</v>
      </c>
      <c r="AK814" s="242">
        <v>42004</v>
      </c>
      <c r="AL814" s="236" t="s">
        <v>1013</v>
      </c>
      <c r="AM814" s="236" t="s">
        <v>1014</v>
      </c>
      <c r="AN814" s="243" t="s">
        <v>1011</v>
      </c>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c r="CA814" s="73"/>
      <c r="CB814" s="73"/>
      <c r="CC814" s="73"/>
      <c r="CD814" s="73"/>
      <c r="CE814" s="73"/>
      <c r="CF814" s="73"/>
      <c r="CG814" s="73"/>
      <c r="CH814" s="73"/>
      <c r="CI814" s="73"/>
      <c r="CJ814" s="73"/>
      <c r="CK814" s="73"/>
      <c r="CL814" s="73"/>
      <c r="CM814" s="73"/>
      <c r="CN814" s="73"/>
      <c r="CO814" s="73"/>
      <c r="CP814" s="73"/>
      <c r="CQ814" s="73"/>
      <c r="CR814" s="73"/>
      <c r="CS814" s="73"/>
      <c r="CT814" s="73"/>
      <c r="CU814" s="73"/>
      <c r="CV814" s="73"/>
      <c r="CW814" s="73"/>
      <c r="CX814" s="73"/>
      <c r="CY814" s="73"/>
      <c r="CZ814" s="73"/>
      <c r="DA814" s="73"/>
      <c r="DB814" s="73"/>
      <c r="DC814" s="73"/>
      <c r="DD814" s="73"/>
      <c r="DE814" s="73"/>
      <c r="DF814" s="73"/>
      <c r="DG814" s="73"/>
      <c r="DH814" s="73"/>
      <c r="DI814" s="73"/>
      <c r="DJ814" s="73"/>
      <c r="DK814" s="73"/>
      <c r="DL814" s="73"/>
      <c r="DM814" s="73"/>
      <c r="DN814" s="73"/>
      <c r="DO814" s="73"/>
      <c r="DP814" s="73"/>
      <c r="DQ814" s="73"/>
      <c r="DR814" s="73"/>
      <c r="DS814" s="73"/>
      <c r="DT814" s="73"/>
      <c r="DU814" s="73"/>
      <c r="DV814" s="73"/>
      <c r="DW814" s="73"/>
      <c r="DX814" s="73"/>
      <c r="DY814" s="73"/>
      <c r="DZ814" s="73"/>
      <c r="EA814" s="73"/>
      <c r="EB814" s="73"/>
      <c r="EC814" s="73"/>
      <c r="ED814" s="73"/>
      <c r="EE814" s="73"/>
      <c r="EF814" s="73"/>
      <c r="EG814" s="73"/>
      <c r="EH814" s="73"/>
      <c r="EI814" s="73"/>
      <c r="EJ814" s="73"/>
      <c r="EK814" s="73"/>
      <c r="EL814" s="73"/>
      <c r="EM814" s="73"/>
      <c r="EN814" s="73"/>
      <c r="EO814" s="73"/>
      <c r="EP814" s="73"/>
      <c r="EQ814" s="73"/>
      <c r="ER814" s="73"/>
      <c r="ES814" s="73"/>
      <c r="ET814" s="73"/>
      <c r="EU814" s="73"/>
      <c r="EV814" s="73"/>
      <c r="EW814" s="73"/>
      <c r="EX814" s="73"/>
      <c r="EY814" s="73"/>
      <c r="EZ814" s="73"/>
      <c r="FA814" s="73"/>
      <c r="FB814" s="73"/>
      <c r="FC814" s="73"/>
      <c r="FD814" s="73"/>
      <c r="FE814" s="73"/>
      <c r="FF814" s="73"/>
      <c r="FG814" s="73"/>
      <c r="FH814" s="73"/>
      <c r="FI814" s="73"/>
      <c r="FJ814" s="73"/>
      <c r="FK814" s="73"/>
      <c r="FL814" s="73"/>
      <c r="FM814" s="73"/>
      <c r="FN814" s="73"/>
      <c r="FO814" s="73"/>
      <c r="FP814" s="73"/>
      <c r="FQ814" s="73"/>
      <c r="FR814" s="73"/>
      <c r="FS814" s="73"/>
      <c r="FT814" s="73"/>
      <c r="FU814" s="73"/>
      <c r="FV814" s="73"/>
      <c r="FW814" s="73"/>
      <c r="FX814" s="73"/>
      <c r="FY814" s="73"/>
      <c r="FZ814" s="73"/>
      <c r="GA814" s="73"/>
      <c r="GB814" s="73"/>
      <c r="GC814" s="73"/>
      <c r="GD814" s="73"/>
      <c r="GE814" s="73"/>
      <c r="GF814" s="73"/>
      <c r="GG814" s="73"/>
      <c r="GH814" s="73"/>
      <c r="GI814" s="73"/>
      <c r="GJ814" s="73"/>
      <c r="GK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c r="JD814" s="73"/>
      <c r="JE814" s="73"/>
      <c r="JF814" s="73"/>
      <c r="JG814" s="73"/>
      <c r="JH814" s="73"/>
      <c r="JI814" s="73"/>
      <c r="JJ814" s="73"/>
      <c r="JK814" s="73"/>
      <c r="JL814" s="73"/>
      <c r="JM814" s="73"/>
      <c r="JN814" s="73"/>
      <c r="JO814" s="73"/>
      <c r="JP814" s="73"/>
      <c r="JQ814" s="73"/>
      <c r="JR814" s="73"/>
      <c r="JS814" s="73"/>
      <c r="JT814" s="73"/>
      <c r="JU814" s="73"/>
      <c r="JV814" s="73"/>
      <c r="JW814" s="73"/>
      <c r="JX814" s="73"/>
      <c r="JY814" s="73"/>
      <c r="JZ814" s="73"/>
      <c r="KA814" s="73"/>
      <c r="KB814" s="73"/>
      <c r="KC814" s="73"/>
      <c r="KD814" s="73"/>
      <c r="KE814" s="73"/>
      <c r="KF814" s="73"/>
      <c r="KG814" s="73"/>
    </row>
    <row r="815" spans="1:293" s="153" customFormat="1" x14ac:dyDescent="0.25">
      <c r="A815" s="233">
        <v>33</v>
      </c>
      <c r="B815" s="234" t="s">
        <v>1266</v>
      </c>
      <c r="C815" s="234" t="s">
        <v>1268</v>
      </c>
      <c r="D815" s="235">
        <v>30118584</v>
      </c>
      <c r="E815" s="236" t="s">
        <v>667</v>
      </c>
      <c r="F815" s="244" t="s">
        <v>2469</v>
      </c>
      <c r="G815" s="238" t="s">
        <v>16</v>
      </c>
      <c r="H815" s="238" t="s">
        <v>68</v>
      </c>
      <c r="I815" s="238" t="s">
        <v>12</v>
      </c>
      <c r="J815" s="236" t="s">
        <v>69</v>
      </c>
      <c r="K815" s="236"/>
      <c r="L815" s="239">
        <v>49850000</v>
      </c>
      <c r="M815" s="239">
        <v>11178066</v>
      </c>
      <c r="N815" s="138">
        <v>38622000</v>
      </c>
      <c r="O815" s="138"/>
      <c r="P815" s="139">
        <v>0</v>
      </c>
      <c r="Q815" s="139">
        <v>0</v>
      </c>
      <c r="R815" s="139">
        <v>36131934</v>
      </c>
      <c r="S815" s="139">
        <v>0</v>
      </c>
      <c r="T815" s="139">
        <v>0</v>
      </c>
      <c r="U815" s="139">
        <v>0</v>
      </c>
      <c r="V815" s="139">
        <v>0</v>
      </c>
      <c r="W815" s="139">
        <v>2490000</v>
      </c>
      <c r="X815" s="139">
        <v>0</v>
      </c>
      <c r="Y815" s="140">
        <v>0</v>
      </c>
      <c r="Z815" s="140">
        <v>0</v>
      </c>
      <c r="AA815" s="140">
        <v>0</v>
      </c>
      <c r="AB815" s="139">
        <v>36131934</v>
      </c>
      <c r="AC815" s="139">
        <v>0</v>
      </c>
      <c r="AD815" s="139">
        <v>2490000</v>
      </c>
      <c r="AE815" s="141">
        <v>0</v>
      </c>
      <c r="AF815" s="141">
        <v>38621934</v>
      </c>
      <c r="AG815" s="139">
        <v>50000</v>
      </c>
      <c r="AH815" s="241">
        <v>0.94904714142427282</v>
      </c>
      <c r="AI815" s="241"/>
      <c r="AJ815" s="242">
        <v>41246</v>
      </c>
      <c r="AK815" s="242">
        <v>42004</v>
      </c>
      <c r="AL815" s="236" t="s">
        <v>668</v>
      </c>
      <c r="AM815" s="236" t="s">
        <v>669</v>
      </c>
      <c r="AN815" s="243" t="s">
        <v>670</v>
      </c>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c r="BU815" s="73"/>
      <c r="BV815" s="73"/>
      <c r="BW815" s="73"/>
      <c r="BX815" s="73"/>
      <c r="BY815" s="73"/>
      <c r="BZ815" s="73"/>
      <c r="CA815" s="73"/>
      <c r="CB815" s="73"/>
      <c r="CC815" s="73"/>
      <c r="CD815" s="73"/>
      <c r="CE815" s="73"/>
      <c r="CF815" s="73"/>
      <c r="CG815" s="73"/>
      <c r="CH815" s="73"/>
      <c r="CI815" s="73"/>
      <c r="CJ815" s="73"/>
      <c r="CK815" s="73"/>
      <c r="CL815" s="73"/>
      <c r="CM815" s="73"/>
      <c r="CN815" s="73"/>
      <c r="CO815" s="73"/>
      <c r="CP815" s="73"/>
      <c r="CQ815" s="73"/>
      <c r="CR815" s="73"/>
      <c r="CS815" s="73"/>
      <c r="CT815" s="73"/>
      <c r="CU815" s="73"/>
      <c r="CV815" s="73"/>
      <c r="CW815" s="73"/>
      <c r="CX815" s="73"/>
      <c r="CY815" s="73"/>
      <c r="CZ815" s="73"/>
      <c r="DA815" s="73"/>
      <c r="DB815" s="73"/>
      <c r="DC815" s="73"/>
      <c r="DD815" s="73"/>
      <c r="DE815" s="73"/>
      <c r="DF815" s="73"/>
      <c r="DG815" s="73"/>
      <c r="DH815" s="73"/>
      <c r="DI815" s="73"/>
      <c r="DJ815" s="73"/>
      <c r="DK815" s="73"/>
      <c r="DL815" s="73"/>
      <c r="DM815" s="73"/>
      <c r="DN815" s="73"/>
      <c r="DO815" s="73"/>
      <c r="DP815" s="73"/>
      <c r="DQ815" s="73"/>
      <c r="DR815" s="73"/>
      <c r="DS815" s="73"/>
      <c r="DT815" s="73"/>
      <c r="DU815" s="73"/>
      <c r="DV815" s="73"/>
      <c r="DW815" s="73"/>
      <c r="DX815" s="73"/>
      <c r="DY815" s="73"/>
      <c r="DZ815" s="73"/>
      <c r="EA815" s="73"/>
      <c r="EB815" s="73"/>
      <c r="EC815" s="73"/>
      <c r="ED815" s="73"/>
      <c r="EE815" s="73"/>
      <c r="EF815" s="73"/>
      <c r="EG815" s="73"/>
      <c r="EH815" s="73"/>
      <c r="EI815" s="73"/>
      <c r="EJ815" s="73"/>
      <c r="EK815" s="73"/>
      <c r="EL815" s="73"/>
      <c r="EM815" s="73"/>
      <c r="EN815" s="73"/>
      <c r="EO815" s="73"/>
      <c r="EP815" s="73"/>
      <c r="EQ815" s="73"/>
      <c r="ER815" s="73"/>
      <c r="ES815" s="73"/>
      <c r="ET815" s="73"/>
      <c r="EU815" s="73"/>
      <c r="EV815" s="73"/>
      <c r="EW815" s="73"/>
      <c r="EX815" s="73"/>
      <c r="EY815" s="73"/>
      <c r="EZ815" s="73"/>
      <c r="FA815" s="73"/>
      <c r="FB815" s="73"/>
      <c r="FC815" s="73"/>
      <c r="FD815" s="73"/>
      <c r="FE815" s="73"/>
      <c r="FF815" s="73"/>
      <c r="FG815" s="73"/>
      <c r="FH815" s="73"/>
      <c r="FI815" s="73"/>
      <c r="FJ815" s="73"/>
      <c r="FK815" s="73"/>
      <c r="FL815" s="73"/>
      <c r="FM815" s="73"/>
      <c r="FN815" s="73"/>
      <c r="FO815" s="73"/>
      <c r="FP815" s="73"/>
      <c r="FQ815" s="73"/>
      <c r="FR815" s="73"/>
      <c r="FS815" s="73"/>
      <c r="FT815" s="73"/>
      <c r="FU815" s="73"/>
      <c r="FV815" s="73"/>
      <c r="FW815" s="73"/>
      <c r="FX815" s="73"/>
      <c r="FY815" s="73"/>
      <c r="FZ815" s="73"/>
      <c r="GA815" s="73"/>
      <c r="GB815" s="73"/>
      <c r="GC815" s="73"/>
      <c r="GD815" s="73"/>
      <c r="GE815" s="73"/>
      <c r="GF815" s="73"/>
      <c r="GG815" s="73"/>
      <c r="GH815" s="73"/>
      <c r="GI815" s="73"/>
      <c r="GJ815" s="73"/>
      <c r="GK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c r="JD815" s="73"/>
      <c r="JE815" s="73"/>
      <c r="JF815" s="73"/>
      <c r="JG815" s="73"/>
      <c r="JH815" s="73"/>
      <c r="JI815" s="73"/>
      <c r="JJ815" s="73"/>
      <c r="JK815" s="73"/>
      <c r="JL815" s="73"/>
      <c r="JM815" s="73"/>
      <c r="JN815" s="73"/>
      <c r="JO815" s="73"/>
      <c r="JP815" s="73"/>
      <c r="JQ815" s="73"/>
      <c r="JR815" s="73"/>
      <c r="JS815" s="73"/>
      <c r="JT815" s="73"/>
      <c r="JU815" s="73"/>
      <c r="JV815" s="73"/>
      <c r="JW815" s="73"/>
      <c r="JX815" s="73"/>
      <c r="JY815" s="73"/>
      <c r="JZ815" s="73"/>
      <c r="KA815" s="73"/>
      <c r="KB815" s="73"/>
      <c r="KC815" s="73"/>
      <c r="KD815" s="73"/>
      <c r="KE815" s="73"/>
      <c r="KF815" s="73"/>
      <c r="KG815" s="73"/>
    </row>
    <row r="816" spans="1:293" s="153" customFormat="1" x14ac:dyDescent="0.25">
      <c r="A816" s="233">
        <v>33</v>
      </c>
      <c r="B816" s="234" t="s">
        <v>1266</v>
      </c>
      <c r="C816" s="234" t="s">
        <v>1268</v>
      </c>
      <c r="D816" s="235">
        <v>30118717</v>
      </c>
      <c r="E816" s="236" t="s">
        <v>1533</v>
      </c>
      <c r="F816" s="244" t="s">
        <v>2469</v>
      </c>
      <c r="G816" s="238" t="s">
        <v>24</v>
      </c>
      <c r="H816" s="238" t="s">
        <v>170</v>
      </c>
      <c r="I816" s="238" t="s">
        <v>1246</v>
      </c>
      <c r="J816" s="236" t="s">
        <v>69</v>
      </c>
      <c r="K816" s="236"/>
      <c r="L816" s="239">
        <v>56299000</v>
      </c>
      <c r="M816" s="239">
        <v>0</v>
      </c>
      <c r="N816" s="138">
        <v>1000</v>
      </c>
      <c r="O816" s="138"/>
      <c r="P816" s="139"/>
      <c r="Q816" s="139"/>
      <c r="R816" s="139"/>
      <c r="S816" s="139"/>
      <c r="T816" s="139"/>
      <c r="U816" s="139"/>
      <c r="V816" s="139"/>
      <c r="W816" s="139"/>
      <c r="X816" s="139"/>
      <c r="Y816" s="140">
        <v>0</v>
      </c>
      <c r="Z816" s="140">
        <v>0</v>
      </c>
      <c r="AA816" s="140">
        <v>0</v>
      </c>
      <c r="AB816" s="139">
        <v>0</v>
      </c>
      <c r="AC816" s="139">
        <v>0</v>
      </c>
      <c r="AD816" s="139">
        <v>0</v>
      </c>
      <c r="AE816" s="141">
        <v>0</v>
      </c>
      <c r="AF816" s="141">
        <v>0</v>
      </c>
      <c r="AG816" s="139">
        <v>56299000</v>
      </c>
      <c r="AH816" s="241"/>
      <c r="AI816" s="241"/>
      <c r="AJ816" s="253"/>
      <c r="AK816" s="253"/>
      <c r="AL816" s="236" t="s">
        <v>1728</v>
      </c>
      <c r="AM816" s="236" t="s">
        <v>1729</v>
      </c>
      <c r="AN816" s="243" t="s">
        <v>1684</v>
      </c>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c r="BU816" s="73"/>
      <c r="BV816" s="73"/>
      <c r="BW816" s="73"/>
      <c r="BX816" s="73"/>
      <c r="BY816" s="73"/>
      <c r="BZ816" s="73"/>
      <c r="CA816" s="73"/>
      <c r="CB816" s="73"/>
      <c r="CC816" s="73"/>
      <c r="CD816" s="73"/>
      <c r="CE816" s="73"/>
      <c r="CF816" s="73"/>
      <c r="CG816" s="73"/>
      <c r="CH816" s="73"/>
      <c r="CI816" s="73"/>
      <c r="CJ816" s="73"/>
      <c r="CK816" s="73"/>
      <c r="CL816" s="73"/>
      <c r="CM816" s="73"/>
      <c r="CN816" s="73"/>
      <c r="CO816" s="73"/>
      <c r="CP816" s="73"/>
      <c r="CQ816" s="73"/>
      <c r="CR816" s="73"/>
      <c r="CS816" s="73"/>
      <c r="CT816" s="73"/>
      <c r="CU816" s="73"/>
      <c r="CV816" s="73"/>
      <c r="CW816" s="73"/>
      <c r="CX816" s="73"/>
      <c r="CY816" s="73"/>
      <c r="CZ816" s="73"/>
      <c r="DA816" s="73"/>
      <c r="DB816" s="73"/>
      <c r="DC816" s="73"/>
      <c r="DD816" s="73"/>
      <c r="DE816" s="73"/>
      <c r="DF816" s="73"/>
      <c r="DG816" s="73"/>
      <c r="DH816" s="73"/>
      <c r="DI816" s="73"/>
      <c r="DJ816" s="73"/>
      <c r="DK816" s="73"/>
      <c r="DL816" s="73"/>
      <c r="DM816" s="73"/>
      <c r="DN816" s="73"/>
      <c r="DO816" s="73"/>
      <c r="DP816" s="73"/>
      <c r="DQ816" s="73"/>
      <c r="DR816" s="73"/>
      <c r="DS816" s="73"/>
      <c r="DT816" s="73"/>
      <c r="DU816" s="73"/>
      <c r="DV816" s="73"/>
      <c r="DW816" s="73"/>
      <c r="DX816" s="73"/>
      <c r="DY816" s="73"/>
      <c r="DZ816" s="73"/>
      <c r="EA816" s="73"/>
      <c r="EB816" s="73"/>
      <c r="EC816" s="73"/>
      <c r="ED816" s="73"/>
      <c r="EE816" s="73"/>
      <c r="EF816" s="73"/>
      <c r="EG816" s="73"/>
      <c r="EH816" s="73"/>
      <c r="EI816" s="73"/>
      <c r="EJ816" s="73"/>
      <c r="EK816" s="73"/>
      <c r="EL816" s="73"/>
      <c r="EM816" s="73"/>
      <c r="EN816" s="73"/>
      <c r="EO816" s="73"/>
      <c r="EP816" s="73"/>
      <c r="EQ816" s="73"/>
      <c r="ER816" s="73"/>
      <c r="ES816" s="73"/>
      <c r="ET816" s="73"/>
      <c r="EU816" s="73"/>
      <c r="EV816" s="73"/>
      <c r="EW816" s="73"/>
      <c r="EX816" s="73"/>
      <c r="EY816" s="73"/>
      <c r="EZ816" s="73"/>
      <c r="FA816" s="73"/>
      <c r="FB816" s="73"/>
      <c r="FC816" s="73"/>
      <c r="FD816" s="73"/>
      <c r="FE816" s="73"/>
      <c r="FF816" s="73"/>
      <c r="FG816" s="73"/>
      <c r="FH816" s="73"/>
      <c r="FI816" s="73"/>
      <c r="FJ816" s="73"/>
      <c r="FK816" s="73"/>
      <c r="FL816" s="73"/>
      <c r="FM816" s="73"/>
      <c r="FN816" s="73"/>
      <c r="FO816" s="73"/>
      <c r="FP816" s="73"/>
      <c r="FQ816" s="73"/>
      <c r="FR816" s="73"/>
      <c r="FS816" s="73"/>
      <c r="FT816" s="73"/>
      <c r="FU816" s="73"/>
      <c r="FV816" s="73"/>
      <c r="FW816" s="73"/>
      <c r="FX816" s="73"/>
      <c r="FY816" s="73"/>
      <c r="FZ816" s="73"/>
      <c r="GA816" s="73"/>
      <c r="GB816" s="73"/>
      <c r="GC816" s="73"/>
      <c r="GD816" s="73"/>
      <c r="GE816" s="73"/>
      <c r="GF816" s="73"/>
      <c r="GG816" s="73"/>
      <c r="GH816" s="73"/>
      <c r="GI816" s="73"/>
      <c r="GJ816" s="73"/>
      <c r="GK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c r="JD816" s="73"/>
      <c r="JE816" s="73"/>
      <c r="JF816" s="73"/>
      <c r="JG816" s="73"/>
      <c r="JH816" s="73"/>
      <c r="JI816" s="73"/>
      <c r="JJ816" s="73"/>
      <c r="JK816" s="73"/>
      <c r="JL816" s="73"/>
      <c r="JM816" s="73"/>
      <c r="JN816" s="73"/>
      <c r="JO816" s="73"/>
      <c r="JP816" s="73"/>
      <c r="JQ816" s="73"/>
      <c r="JR816" s="73"/>
      <c r="JS816" s="73"/>
      <c r="JT816" s="73"/>
      <c r="JU816" s="73"/>
      <c r="JV816" s="73"/>
      <c r="JW816" s="73"/>
      <c r="JX816" s="73"/>
      <c r="JY816" s="73"/>
      <c r="JZ816" s="73"/>
      <c r="KA816" s="73"/>
      <c r="KB816" s="73"/>
      <c r="KC816" s="73"/>
      <c r="KD816" s="73"/>
      <c r="KE816" s="73"/>
      <c r="KF816" s="73"/>
      <c r="KG816" s="73"/>
    </row>
    <row r="817" spans="1:293" s="153" customFormat="1" x14ac:dyDescent="0.25">
      <c r="A817" s="233">
        <v>33</v>
      </c>
      <c r="B817" s="234" t="s">
        <v>1266</v>
      </c>
      <c r="C817" s="234" t="s">
        <v>1268</v>
      </c>
      <c r="D817" s="235">
        <v>30118737</v>
      </c>
      <c r="E817" s="236" t="s">
        <v>1097</v>
      </c>
      <c r="F817" s="244" t="s">
        <v>2469</v>
      </c>
      <c r="G817" s="238" t="s">
        <v>16</v>
      </c>
      <c r="H817" s="238" t="s">
        <v>166</v>
      </c>
      <c r="I817" s="238" t="s">
        <v>12</v>
      </c>
      <c r="J817" s="236" t="s">
        <v>69</v>
      </c>
      <c r="K817" s="236"/>
      <c r="L817" s="239">
        <v>35000000</v>
      </c>
      <c r="M817" s="239">
        <v>0</v>
      </c>
      <c r="N817" s="138">
        <v>34958000</v>
      </c>
      <c r="O817" s="138"/>
      <c r="P817" s="139">
        <v>0</v>
      </c>
      <c r="Q817" s="139">
        <v>6462488</v>
      </c>
      <c r="R817" s="139">
        <v>0</v>
      </c>
      <c r="S817" s="139">
        <v>17332411</v>
      </c>
      <c r="T817" s="139">
        <v>0</v>
      </c>
      <c r="U817" s="139">
        <v>11163082</v>
      </c>
      <c r="V817" s="139"/>
      <c r="W817" s="139"/>
      <c r="X817" s="139"/>
      <c r="Y817" s="140">
        <v>0</v>
      </c>
      <c r="Z817" s="140">
        <v>0</v>
      </c>
      <c r="AA817" s="140">
        <v>0</v>
      </c>
      <c r="AB817" s="139">
        <v>6462488</v>
      </c>
      <c r="AC817" s="139">
        <v>28495493</v>
      </c>
      <c r="AD817" s="139">
        <v>0</v>
      </c>
      <c r="AE817" s="141">
        <v>0</v>
      </c>
      <c r="AF817" s="141">
        <v>34957981</v>
      </c>
      <c r="AG817" s="139">
        <v>42019</v>
      </c>
      <c r="AH817" s="241">
        <v>0.99879945714285712</v>
      </c>
      <c r="AI817" s="241" t="s">
        <v>1421</v>
      </c>
      <c r="AJ817" s="242">
        <v>41274</v>
      </c>
      <c r="AK817" s="242">
        <v>42369</v>
      </c>
      <c r="AL817" s="236" t="s">
        <v>1098</v>
      </c>
      <c r="AM817" s="236" t="s">
        <v>1099</v>
      </c>
      <c r="AN817" s="243" t="s">
        <v>1066</v>
      </c>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c r="BU817" s="73"/>
      <c r="BV817" s="73"/>
      <c r="BW817" s="73"/>
      <c r="BX817" s="73"/>
      <c r="BY817" s="73"/>
      <c r="BZ817" s="73"/>
      <c r="CA817" s="73"/>
      <c r="CB817" s="73"/>
      <c r="CC817" s="73"/>
      <c r="CD817" s="73"/>
      <c r="CE817" s="73"/>
      <c r="CF817" s="73"/>
      <c r="CG817" s="73"/>
      <c r="CH817" s="73"/>
      <c r="CI817" s="73"/>
      <c r="CJ817" s="73"/>
      <c r="CK817" s="73"/>
      <c r="CL817" s="73"/>
      <c r="CM817" s="73"/>
      <c r="CN817" s="73"/>
      <c r="CO817" s="73"/>
      <c r="CP817" s="73"/>
      <c r="CQ817" s="73"/>
      <c r="CR817" s="73"/>
      <c r="CS817" s="73"/>
      <c r="CT817" s="73"/>
      <c r="CU817" s="73"/>
      <c r="CV817" s="73"/>
      <c r="CW817" s="73"/>
      <c r="CX817" s="73"/>
      <c r="CY817" s="73"/>
      <c r="CZ817" s="73"/>
      <c r="DA817" s="73"/>
      <c r="DB817" s="73"/>
      <c r="DC817" s="73"/>
      <c r="DD817" s="73"/>
      <c r="DE817" s="73"/>
      <c r="DF817" s="73"/>
      <c r="DG817" s="73"/>
      <c r="DH817" s="73"/>
      <c r="DI817" s="73"/>
      <c r="DJ817" s="73"/>
      <c r="DK817" s="73"/>
      <c r="DL817" s="73"/>
      <c r="DM817" s="73"/>
      <c r="DN817" s="73"/>
      <c r="DO817" s="73"/>
      <c r="DP817" s="73"/>
      <c r="DQ817" s="73"/>
      <c r="DR817" s="73"/>
      <c r="DS817" s="73"/>
      <c r="DT817" s="73"/>
      <c r="DU817" s="73"/>
      <c r="DV817" s="73"/>
      <c r="DW817" s="73"/>
      <c r="DX817" s="73"/>
      <c r="DY817" s="73"/>
      <c r="DZ817" s="73"/>
      <c r="EA817" s="73"/>
      <c r="EB817" s="73"/>
      <c r="EC817" s="73"/>
      <c r="ED817" s="73"/>
      <c r="EE817" s="73"/>
      <c r="EF817" s="73"/>
      <c r="EG817" s="73"/>
      <c r="EH817" s="73"/>
      <c r="EI817" s="73"/>
      <c r="EJ817" s="73"/>
      <c r="EK817" s="73"/>
      <c r="EL817" s="73"/>
      <c r="EM817" s="73"/>
      <c r="EN817" s="73"/>
      <c r="EO817" s="73"/>
      <c r="EP817" s="73"/>
      <c r="EQ817" s="73"/>
      <c r="ER817" s="73"/>
      <c r="ES817" s="73"/>
      <c r="ET817" s="73"/>
      <c r="EU817" s="73"/>
      <c r="EV817" s="73"/>
      <c r="EW817" s="73"/>
      <c r="EX817" s="73"/>
      <c r="EY817" s="73"/>
      <c r="EZ817" s="73"/>
      <c r="FA817" s="73"/>
      <c r="FB817" s="73"/>
      <c r="FC817" s="73"/>
      <c r="FD817" s="73"/>
      <c r="FE817" s="73"/>
      <c r="FF817" s="73"/>
      <c r="FG817" s="73"/>
      <c r="FH817" s="73"/>
      <c r="FI817" s="73"/>
      <c r="FJ817" s="73"/>
      <c r="FK817" s="73"/>
      <c r="FL817" s="73"/>
      <c r="FM817" s="73"/>
      <c r="FN817" s="73"/>
      <c r="FO817" s="73"/>
      <c r="FP817" s="73"/>
      <c r="FQ817" s="73"/>
      <c r="FR817" s="73"/>
      <c r="FS817" s="73"/>
      <c r="FT817" s="73"/>
      <c r="FU817" s="73"/>
      <c r="FV817" s="73"/>
      <c r="FW817" s="73"/>
      <c r="FX817" s="73"/>
      <c r="FY817" s="73"/>
      <c r="FZ817" s="73"/>
      <c r="GA817" s="73"/>
      <c r="GB817" s="73"/>
      <c r="GC817" s="73"/>
      <c r="GD817" s="73"/>
      <c r="GE817" s="73"/>
      <c r="GF817" s="73"/>
      <c r="GG817" s="73"/>
      <c r="GH817" s="73"/>
      <c r="GI817" s="73"/>
      <c r="GJ817" s="73"/>
      <c r="GK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c r="JD817" s="73"/>
      <c r="JE817" s="73"/>
      <c r="JF817" s="73"/>
      <c r="JG817" s="73"/>
      <c r="JH817" s="73"/>
      <c r="JI817" s="73"/>
      <c r="JJ817" s="73"/>
      <c r="JK817" s="73"/>
      <c r="JL817" s="73"/>
      <c r="JM817" s="73"/>
      <c r="JN817" s="73"/>
      <c r="JO817" s="73"/>
      <c r="JP817" s="73"/>
      <c r="JQ817" s="73"/>
      <c r="JR817" s="73"/>
      <c r="JS817" s="73"/>
      <c r="JT817" s="73"/>
      <c r="JU817" s="73"/>
      <c r="JV817" s="73"/>
      <c r="JW817" s="73"/>
      <c r="JX817" s="73"/>
      <c r="JY817" s="73"/>
      <c r="JZ817" s="73"/>
      <c r="KA817" s="73"/>
      <c r="KB817" s="73"/>
      <c r="KC817" s="73"/>
      <c r="KD817" s="73"/>
      <c r="KE817" s="73"/>
      <c r="KF817" s="73"/>
      <c r="KG817" s="73"/>
    </row>
    <row r="818" spans="1:293" s="153" customFormat="1" x14ac:dyDescent="0.25">
      <c r="A818" s="233">
        <v>33</v>
      </c>
      <c r="B818" s="234" t="s">
        <v>1266</v>
      </c>
      <c r="C818" s="234" t="s">
        <v>1268</v>
      </c>
      <c r="D818" s="235">
        <v>30118760</v>
      </c>
      <c r="E818" s="236" t="s">
        <v>1100</v>
      </c>
      <c r="F818" s="244" t="s">
        <v>2469</v>
      </c>
      <c r="G818" s="238" t="s">
        <v>16</v>
      </c>
      <c r="H818" s="238" t="s">
        <v>166</v>
      </c>
      <c r="I818" s="238" t="s">
        <v>12</v>
      </c>
      <c r="J818" s="236" t="s">
        <v>69</v>
      </c>
      <c r="K818" s="236"/>
      <c r="L818" s="239">
        <v>35000000</v>
      </c>
      <c r="M818" s="239">
        <v>0</v>
      </c>
      <c r="N818" s="138">
        <v>34966000</v>
      </c>
      <c r="O818" s="138"/>
      <c r="P818" s="139">
        <v>0</v>
      </c>
      <c r="Q818" s="139">
        <v>8636033</v>
      </c>
      <c r="R818" s="139">
        <v>0</v>
      </c>
      <c r="S818" s="139">
        <v>18488486</v>
      </c>
      <c r="T818" s="139">
        <v>0</v>
      </c>
      <c r="U818" s="139">
        <v>7841295</v>
      </c>
      <c r="V818" s="139"/>
      <c r="W818" s="139"/>
      <c r="X818" s="139"/>
      <c r="Y818" s="140">
        <v>0</v>
      </c>
      <c r="Z818" s="140">
        <v>0</v>
      </c>
      <c r="AA818" s="140">
        <v>0</v>
      </c>
      <c r="AB818" s="139">
        <v>8636033</v>
      </c>
      <c r="AC818" s="139">
        <v>26329781</v>
      </c>
      <c r="AD818" s="139">
        <v>0</v>
      </c>
      <c r="AE818" s="141">
        <v>0</v>
      </c>
      <c r="AF818" s="141">
        <v>34965814</v>
      </c>
      <c r="AG818" s="139">
        <v>34186</v>
      </c>
      <c r="AH818" s="241">
        <v>0.99902325714285711</v>
      </c>
      <c r="AI818" s="241" t="s">
        <v>1421</v>
      </c>
      <c r="AJ818" s="242">
        <v>41400</v>
      </c>
      <c r="AK818" s="242">
        <v>42004</v>
      </c>
      <c r="AL818" s="236" t="s">
        <v>1101</v>
      </c>
      <c r="AM818" s="236" t="s">
        <v>1102</v>
      </c>
      <c r="AN818" s="243" t="s">
        <v>1066</v>
      </c>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c r="BU818" s="73"/>
      <c r="BV818" s="73"/>
      <c r="BW818" s="73"/>
      <c r="BX818" s="73"/>
      <c r="BY818" s="73"/>
      <c r="BZ818" s="73"/>
      <c r="CA818" s="73"/>
      <c r="CB818" s="73"/>
      <c r="CC818" s="73"/>
      <c r="CD818" s="73"/>
      <c r="CE818" s="73"/>
      <c r="CF818" s="73"/>
      <c r="CG818" s="73"/>
      <c r="CH818" s="73"/>
      <c r="CI818" s="73"/>
      <c r="CJ818" s="73"/>
      <c r="CK818" s="73"/>
      <c r="CL818" s="73"/>
      <c r="CM818" s="73"/>
      <c r="CN818" s="73"/>
      <c r="CO818" s="73"/>
      <c r="CP818" s="73"/>
      <c r="CQ818" s="73"/>
      <c r="CR818" s="73"/>
      <c r="CS818" s="73"/>
      <c r="CT818" s="73"/>
      <c r="CU818" s="73"/>
      <c r="CV818" s="73"/>
      <c r="CW818" s="73"/>
      <c r="CX818" s="73"/>
      <c r="CY818" s="73"/>
      <c r="CZ818" s="73"/>
      <c r="DA818" s="73"/>
      <c r="DB818" s="73"/>
      <c r="DC818" s="73"/>
      <c r="DD818" s="73"/>
      <c r="DE818" s="73"/>
      <c r="DF818" s="73"/>
      <c r="DG818" s="73"/>
      <c r="DH818" s="73"/>
      <c r="DI818" s="73"/>
      <c r="DJ818" s="73"/>
      <c r="DK818" s="73"/>
      <c r="DL818" s="73"/>
      <c r="DM818" s="73"/>
      <c r="DN818" s="73"/>
      <c r="DO818" s="73"/>
      <c r="DP818" s="73"/>
      <c r="DQ818" s="73"/>
      <c r="DR818" s="73"/>
      <c r="DS818" s="73"/>
      <c r="DT818" s="73"/>
      <c r="DU818" s="73"/>
      <c r="DV818" s="73"/>
      <c r="DW818" s="73"/>
      <c r="DX818" s="73"/>
      <c r="DY818" s="73"/>
      <c r="DZ818" s="73"/>
      <c r="EA818" s="73"/>
      <c r="EB818" s="73"/>
      <c r="EC818" s="73"/>
      <c r="ED818" s="73"/>
      <c r="EE818" s="73"/>
      <c r="EF818" s="73"/>
      <c r="EG818" s="73"/>
      <c r="EH818" s="73"/>
      <c r="EI818" s="73"/>
      <c r="EJ818" s="73"/>
      <c r="EK818" s="73"/>
      <c r="EL818" s="73"/>
      <c r="EM818" s="73"/>
      <c r="EN818" s="73"/>
      <c r="EO818" s="73"/>
      <c r="EP818" s="73"/>
      <c r="EQ818" s="73"/>
      <c r="ER818" s="73"/>
      <c r="ES818" s="73"/>
      <c r="ET818" s="73"/>
      <c r="EU818" s="73"/>
      <c r="EV818" s="73"/>
      <c r="EW818" s="73"/>
      <c r="EX818" s="73"/>
      <c r="EY818" s="73"/>
      <c r="EZ818" s="73"/>
      <c r="FA818" s="73"/>
      <c r="FB818" s="73"/>
      <c r="FC818" s="73"/>
      <c r="FD818" s="73"/>
      <c r="FE818" s="73"/>
      <c r="FF818" s="73"/>
      <c r="FG818" s="73"/>
      <c r="FH818" s="73"/>
      <c r="FI818" s="73"/>
      <c r="FJ818" s="73"/>
      <c r="FK818" s="73"/>
      <c r="FL818" s="73"/>
      <c r="FM818" s="73"/>
      <c r="FN818" s="73"/>
      <c r="FO818" s="73"/>
      <c r="FP818" s="73"/>
      <c r="FQ818" s="73"/>
      <c r="FR818" s="73"/>
      <c r="FS818" s="73"/>
      <c r="FT818" s="73"/>
      <c r="FU818" s="73"/>
      <c r="FV818" s="73"/>
      <c r="FW818" s="73"/>
      <c r="FX818" s="73"/>
      <c r="FY818" s="73"/>
      <c r="FZ818" s="73"/>
      <c r="GA818" s="73"/>
      <c r="GB818" s="73"/>
      <c r="GC818" s="73"/>
      <c r="GD818" s="73"/>
      <c r="GE818" s="73"/>
      <c r="GF818" s="73"/>
      <c r="GG818" s="73"/>
      <c r="GH818" s="73"/>
      <c r="GI818" s="73"/>
      <c r="GJ818" s="73"/>
      <c r="GK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c r="JD818" s="73"/>
      <c r="JE818" s="73"/>
      <c r="JF818" s="73"/>
      <c r="JG818" s="73"/>
      <c r="JH818" s="73"/>
      <c r="JI818" s="73"/>
      <c r="JJ818" s="73"/>
      <c r="JK818" s="73"/>
      <c r="JL818" s="73"/>
      <c r="JM818" s="73"/>
      <c r="JN818" s="73"/>
      <c r="JO818" s="73"/>
      <c r="JP818" s="73"/>
      <c r="JQ818" s="73"/>
      <c r="JR818" s="73"/>
      <c r="JS818" s="73"/>
      <c r="JT818" s="73"/>
      <c r="JU818" s="73"/>
      <c r="JV818" s="73"/>
      <c r="JW818" s="73"/>
      <c r="JX818" s="73"/>
      <c r="JY818" s="73"/>
      <c r="JZ818" s="73"/>
      <c r="KA818" s="73"/>
      <c r="KB818" s="73"/>
      <c r="KC818" s="73"/>
      <c r="KD818" s="73"/>
      <c r="KE818" s="73"/>
      <c r="KF818" s="73"/>
      <c r="KG818" s="73"/>
    </row>
    <row r="819" spans="1:293" s="153" customFormat="1" x14ac:dyDescent="0.25">
      <c r="A819" s="233">
        <v>33</v>
      </c>
      <c r="B819" s="234" t="s">
        <v>1266</v>
      </c>
      <c r="C819" s="234" t="s">
        <v>1268</v>
      </c>
      <c r="D819" s="235">
        <v>30118776</v>
      </c>
      <c r="E819" s="236" t="s">
        <v>1160</v>
      </c>
      <c r="F819" s="244" t="s">
        <v>2469</v>
      </c>
      <c r="G819" s="238" t="s">
        <v>16</v>
      </c>
      <c r="H819" s="238" t="s">
        <v>183</v>
      </c>
      <c r="I819" s="238" t="s">
        <v>12</v>
      </c>
      <c r="J819" s="236" t="s">
        <v>69</v>
      </c>
      <c r="K819" s="236"/>
      <c r="L819" s="239">
        <v>49950000</v>
      </c>
      <c r="M819" s="239">
        <v>11879532</v>
      </c>
      <c r="N819" s="138">
        <v>35913000</v>
      </c>
      <c r="O819" s="138"/>
      <c r="P819" s="139">
        <v>0</v>
      </c>
      <c r="Q819" s="139">
        <v>0</v>
      </c>
      <c r="R819" s="139">
        <v>0</v>
      </c>
      <c r="S819" s="139">
        <v>0</v>
      </c>
      <c r="T819" s="139">
        <v>35912415</v>
      </c>
      <c r="U819" s="139">
        <v>0</v>
      </c>
      <c r="V819" s="139"/>
      <c r="W819" s="139"/>
      <c r="X819" s="139"/>
      <c r="Y819" s="140">
        <v>0</v>
      </c>
      <c r="Z819" s="140">
        <v>0</v>
      </c>
      <c r="AA819" s="140">
        <v>0</v>
      </c>
      <c r="AB819" s="139">
        <v>0</v>
      </c>
      <c r="AC819" s="139">
        <v>35912415</v>
      </c>
      <c r="AD819" s="139">
        <v>0</v>
      </c>
      <c r="AE819" s="141">
        <v>0</v>
      </c>
      <c r="AF819" s="141">
        <v>35912415</v>
      </c>
      <c r="AG819" s="139">
        <v>2158053</v>
      </c>
      <c r="AH819" s="241">
        <v>0.95679573573573573</v>
      </c>
      <c r="AI819" s="241"/>
      <c r="AJ819" s="242">
        <v>41256</v>
      </c>
      <c r="AK819" s="242"/>
      <c r="AL819" s="236" t="s">
        <v>1161</v>
      </c>
      <c r="AM819" s="236" t="s">
        <v>1162</v>
      </c>
      <c r="AN819" s="243" t="s">
        <v>1157</v>
      </c>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c r="BU819" s="73"/>
      <c r="BV819" s="73"/>
      <c r="BW819" s="73"/>
      <c r="BX819" s="73"/>
      <c r="BY819" s="73"/>
      <c r="BZ819" s="73"/>
      <c r="CA819" s="73"/>
      <c r="CB819" s="73"/>
      <c r="CC819" s="73"/>
      <c r="CD819" s="73"/>
      <c r="CE819" s="73"/>
      <c r="CF819" s="73"/>
      <c r="CG819" s="73"/>
      <c r="CH819" s="73"/>
      <c r="CI819" s="73"/>
      <c r="CJ819" s="73"/>
      <c r="CK819" s="73"/>
      <c r="CL819" s="73"/>
      <c r="CM819" s="73"/>
      <c r="CN819" s="73"/>
      <c r="CO819" s="73"/>
      <c r="CP819" s="73"/>
      <c r="CQ819" s="73"/>
      <c r="CR819" s="73"/>
      <c r="CS819" s="73"/>
      <c r="CT819" s="73"/>
      <c r="CU819" s="73"/>
      <c r="CV819" s="73"/>
      <c r="CW819" s="73"/>
      <c r="CX819" s="73"/>
      <c r="CY819" s="73"/>
      <c r="CZ819" s="73"/>
      <c r="DA819" s="73"/>
      <c r="DB819" s="73"/>
      <c r="DC819" s="73"/>
      <c r="DD819" s="73"/>
      <c r="DE819" s="73"/>
      <c r="DF819" s="73"/>
      <c r="DG819" s="73"/>
      <c r="DH819" s="73"/>
      <c r="DI819" s="73"/>
      <c r="DJ819" s="73"/>
      <c r="DK819" s="73"/>
      <c r="DL819" s="73"/>
      <c r="DM819" s="73"/>
      <c r="DN819" s="73"/>
      <c r="DO819" s="73"/>
      <c r="DP819" s="73"/>
      <c r="DQ819" s="73"/>
      <c r="DR819" s="73"/>
      <c r="DS819" s="73"/>
      <c r="DT819" s="73"/>
      <c r="DU819" s="73"/>
      <c r="DV819" s="73"/>
      <c r="DW819" s="73"/>
      <c r="DX819" s="73"/>
      <c r="DY819" s="73"/>
      <c r="DZ819" s="73"/>
      <c r="EA819" s="73"/>
      <c r="EB819" s="73"/>
      <c r="EC819" s="73"/>
      <c r="ED819" s="73"/>
      <c r="EE819" s="73"/>
      <c r="EF819" s="73"/>
      <c r="EG819" s="73"/>
      <c r="EH819" s="73"/>
      <c r="EI819" s="73"/>
      <c r="EJ819" s="73"/>
      <c r="EK819" s="73"/>
      <c r="EL819" s="73"/>
      <c r="EM819" s="73"/>
      <c r="EN819" s="73"/>
      <c r="EO819" s="73"/>
      <c r="EP819" s="73"/>
      <c r="EQ819" s="73"/>
      <c r="ER819" s="73"/>
      <c r="ES819" s="73"/>
      <c r="ET819" s="73"/>
      <c r="EU819" s="73"/>
      <c r="EV819" s="73"/>
      <c r="EW819" s="73"/>
      <c r="EX819" s="73"/>
      <c r="EY819" s="73"/>
      <c r="EZ819" s="73"/>
      <c r="FA819" s="73"/>
      <c r="FB819" s="73"/>
      <c r="FC819" s="73"/>
      <c r="FD819" s="73"/>
      <c r="FE819" s="73"/>
      <c r="FF819" s="73"/>
      <c r="FG819" s="73"/>
      <c r="FH819" s="73"/>
      <c r="FI819" s="73"/>
      <c r="FJ819" s="73"/>
      <c r="FK819" s="73"/>
      <c r="FL819" s="73"/>
      <c r="FM819" s="73"/>
      <c r="FN819" s="73"/>
      <c r="FO819" s="73"/>
      <c r="FP819" s="73"/>
      <c r="FQ819" s="73"/>
      <c r="FR819" s="73"/>
      <c r="FS819" s="73"/>
      <c r="FT819" s="73"/>
      <c r="FU819" s="73"/>
      <c r="FV819" s="73"/>
      <c r="FW819" s="73"/>
      <c r="FX819" s="73"/>
      <c r="FY819" s="73"/>
      <c r="FZ819" s="73"/>
      <c r="GA819" s="73"/>
      <c r="GB819" s="73"/>
      <c r="GC819" s="73"/>
      <c r="GD819" s="73"/>
      <c r="GE819" s="73"/>
      <c r="GF819" s="73"/>
      <c r="GG819" s="73"/>
      <c r="GH819" s="73"/>
      <c r="GI819" s="73"/>
      <c r="GJ819" s="73"/>
      <c r="GK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c r="JD819" s="73"/>
      <c r="JE819" s="73"/>
      <c r="JF819" s="73"/>
      <c r="JG819" s="73"/>
      <c r="JH819" s="73"/>
      <c r="JI819" s="73"/>
      <c r="JJ819" s="73"/>
      <c r="JK819" s="73"/>
      <c r="JL819" s="73"/>
      <c r="JM819" s="73"/>
      <c r="JN819" s="73"/>
      <c r="JO819" s="73"/>
      <c r="JP819" s="73"/>
      <c r="JQ819" s="73"/>
      <c r="JR819" s="73"/>
      <c r="JS819" s="73"/>
      <c r="JT819" s="73"/>
      <c r="JU819" s="73"/>
      <c r="JV819" s="73"/>
      <c r="JW819" s="73"/>
      <c r="JX819" s="73"/>
      <c r="JY819" s="73"/>
      <c r="JZ819" s="73"/>
      <c r="KA819" s="73"/>
      <c r="KB819" s="73"/>
      <c r="KC819" s="73"/>
      <c r="KD819" s="73"/>
      <c r="KE819" s="73"/>
      <c r="KF819" s="73"/>
      <c r="KG819" s="73"/>
    </row>
    <row r="820" spans="1:293" s="153" customFormat="1" x14ac:dyDescent="0.25">
      <c r="A820" s="233">
        <v>33</v>
      </c>
      <c r="B820" s="234" t="s">
        <v>1266</v>
      </c>
      <c r="C820" s="234" t="s">
        <v>1268</v>
      </c>
      <c r="D820" s="235">
        <v>30118922</v>
      </c>
      <c r="E820" s="236" t="s">
        <v>747</v>
      </c>
      <c r="F820" s="244" t="s">
        <v>2469</v>
      </c>
      <c r="G820" s="238" t="s">
        <v>16</v>
      </c>
      <c r="H820" s="238" t="s">
        <v>726</v>
      </c>
      <c r="I820" s="238" t="s">
        <v>12</v>
      </c>
      <c r="J820" s="236" t="s">
        <v>69</v>
      </c>
      <c r="K820" s="236"/>
      <c r="L820" s="239">
        <v>49990000</v>
      </c>
      <c r="M820" s="239">
        <v>40318532</v>
      </c>
      <c r="N820" s="138">
        <v>9672000</v>
      </c>
      <c r="O820" s="138"/>
      <c r="P820" s="139">
        <v>0</v>
      </c>
      <c r="Q820" s="139">
        <v>0</v>
      </c>
      <c r="R820" s="139">
        <v>0</v>
      </c>
      <c r="S820" s="139">
        <v>0</v>
      </c>
      <c r="T820" s="139">
        <v>4672468</v>
      </c>
      <c r="U820" s="139">
        <v>0</v>
      </c>
      <c r="V820" s="139">
        <v>0</v>
      </c>
      <c r="W820" s="139">
        <v>0</v>
      </c>
      <c r="X820" s="139">
        <v>4999000</v>
      </c>
      <c r="Y820" s="140">
        <v>0</v>
      </c>
      <c r="Z820" s="140">
        <v>0</v>
      </c>
      <c r="AA820" s="140">
        <v>0</v>
      </c>
      <c r="AB820" s="139">
        <v>0</v>
      </c>
      <c r="AC820" s="139">
        <v>4672468</v>
      </c>
      <c r="AD820" s="139">
        <v>4999000</v>
      </c>
      <c r="AE820" s="141">
        <v>0</v>
      </c>
      <c r="AF820" s="141">
        <v>9671468</v>
      </c>
      <c r="AG820" s="139">
        <v>0</v>
      </c>
      <c r="AH820" s="241">
        <v>0.9</v>
      </c>
      <c r="AI820" s="241"/>
      <c r="AJ820" s="242">
        <v>41081</v>
      </c>
      <c r="AK820" s="242">
        <v>42004</v>
      </c>
      <c r="AL820" s="236" t="s">
        <v>748</v>
      </c>
      <c r="AM820" s="236" t="s">
        <v>749</v>
      </c>
      <c r="AN820" s="243" t="s">
        <v>729</v>
      </c>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c r="BU820" s="73"/>
      <c r="BV820" s="73"/>
      <c r="BW820" s="73"/>
      <c r="BX820" s="73"/>
      <c r="BY820" s="73"/>
      <c r="BZ820" s="73"/>
      <c r="CA820" s="73"/>
      <c r="CB820" s="73"/>
      <c r="CC820" s="73"/>
      <c r="CD820" s="73"/>
      <c r="CE820" s="73"/>
      <c r="CF820" s="73"/>
      <c r="CG820" s="73"/>
      <c r="CH820" s="73"/>
      <c r="CI820" s="73"/>
      <c r="CJ820" s="73"/>
      <c r="CK820" s="73"/>
      <c r="CL820" s="73"/>
      <c r="CM820" s="73"/>
      <c r="CN820" s="73"/>
      <c r="CO820" s="73"/>
      <c r="CP820" s="73"/>
      <c r="CQ820" s="73"/>
      <c r="CR820" s="73"/>
      <c r="CS820" s="73"/>
      <c r="CT820" s="73"/>
      <c r="CU820" s="73"/>
      <c r="CV820" s="73"/>
      <c r="CW820" s="73"/>
      <c r="CX820" s="73"/>
      <c r="CY820" s="73"/>
      <c r="CZ820" s="73"/>
      <c r="DA820" s="73"/>
      <c r="DB820" s="73"/>
      <c r="DC820" s="73"/>
      <c r="DD820" s="73"/>
      <c r="DE820" s="73"/>
      <c r="DF820" s="73"/>
      <c r="DG820" s="73"/>
      <c r="DH820" s="73"/>
      <c r="DI820" s="73"/>
      <c r="DJ820" s="73"/>
      <c r="DK820" s="73"/>
      <c r="DL820" s="73"/>
      <c r="DM820" s="73"/>
      <c r="DN820" s="73"/>
      <c r="DO820" s="73"/>
      <c r="DP820" s="73"/>
      <c r="DQ820" s="73"/>
      <c r="DR820" s="73"/>
      <c r="DS820" s="73"/>
      <c r="DT820" s="73"/>
      <c r="DU820" s="73"/>
      <c r="DV820" s="73"/>
      <c r="DW820" s="73"/>
      <c r="DX820" s="73"/>
      <c r="DY820" s="73"/>
      <c r="DZ820" s="73"/>
      <c r="EA820" s="73"/>
      <c r="EB820" s="73"/>
      <c r="EC820" s="73"/>
      <c r="ED820" s="73"/>
      <c r="EE820" s="73"/>
      <c r="EF820" s="73"/>
      <c r="EG820" s="73"/>
      <c r="EH820" s="73"/>
      <c r="EI820" s="73"/>
      <c r="EJ820" s="73"/>
      <c r="EK820" s="73"/>
      <c r="EL820" s="73"/>
      <c r="EM820" s="73"/>
      <c r="EN820" s="73"/>
      <c r="EO820" s="73"/>
      <c r="EP820" s="73"/>
      <c r="EQ820" s="73"/>
      <c r="ER820" s="73"/>
      <c r="ES820" s="73"/>
      <c r="ET820" s="73"/>
      <c r="EU820" s="73"/>
      <c r="EV820" s="73"/>
      <c r="EW820" s="73"/>
      <c r="EX820" s="73"/>
      <c r="EY820" s="73"/>
      <c r="EZ820" s="73"/>
      <c r="FA820" s="73"/>
      <c r="FB820" s="73"/>
      <c r="FC820" s="73"/>
      <c r="FD820" s="73"/>
      <c r="FE820" s="73"/>
      <c r="FF820" s="73"/>
      <c r="FG820" s="73"/>
      <c r="FH820" s="73"/>
      <c r="FI820" s="73"/>
      <c r="FJ820" s="73"/>
      <c r="FK820" s="73"/>
      <c r="FL820" s="73"/>
      <c r="FM820" s="73"/>
      <c r="FN820" s="73"/>
      <c r="FO820" s="73"/>
      <c r="FP820" s="73"/>
      <c r="FQ820" s="73"/>
      <c r="FR820" s="73"/>
      <c r="FS820" s="73"/>
      <c r="FT820" s="73"/>
      <c r="FU820" s="73"/>
      <c r="FV820" s="73"/>
      <c r="FW820" s="73"/>
      <c r="FX820" s="73"/>
      <c r="FY820" s="73"/>
      <c r="FZ820" s="73"/>
      <c r="GA820" s="73"/>
      <c r="GB820" s="73"/>
      <c r="GC820" s="73"/>
      <c r="GD820" s="73"/>
      <c r="GE820" s="73"/>
      <c r="GF820" s="73"/>
      <c r="GG820" s="73"/>
      <c r="GH820" s="73"/>
      <c r="GI820" s="73"/>
      <c r="GJ820" s="73"/>
      <c r="GK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c r="JD820" s="73"/>
      <c r="JE820" s="73"/>
      <c r="JF820" s="73"/>
      <c r="JG820" s="73"/>
      <c r="JH820" s="73"/>
      <c r="JI820" s="73"/>
      <c r="JJ820" s="73"/>
      <c r="JK820" s="73"/>
      <c r="JL820" s="73"/>
      <c r="JM820" s="73"/>
      <c r="JN820" s="73"/>
      <c r="JO820" s="73"/>
      <c r="JP820" s="73"/>
      <c r="JQ820" s="73"/>
      <c r="JR820" s="73"/>
      <c r="JS820" s="73"/>
      <c r="JT820" s="73"/>
      <c r="JU820" s="73"/>
      <c r="JV820" s="73"/>
      <c r="JW820" s="73"/>
      <c r="JX820" s="73"/>
      <c r="JY820" s="73"/>
      <c r="JZ820" s="73"/>
      <c r="KA820" s="73"/>
      <c r="KB820" s="73"/>
      <c r="KC820" s="73"/>
      <c r="KD820" s="73"/>
      <c r="KE820" s="73"/>
      <c r="KF820" s="73"/>
      <c r="KG820" s="73"/>
    </row>
    <row r="821" spans="1:293" s="153" customFormat="1" x14ac:dyDescent="0.25">
      <c r="A821" s="233">
        <v>33</v>
      </c>
      <c r="B821" s="234" t="s">
        <v>1266</v>
      </c>
      <c r="C821" s="234" t="s">
        <v>1268</v>
      </c>
      <c r="D821" s="235">
        <v>30118985</v>
      </c>
      <c r="E821" s="236" t="s">
        <v>815</v>
      </c>
      <c r="F821" s="244" t="s">
        <v>2469</v>
      </c>
      <c r="G821" s="238" t="s">
        <v>16</v>
      </c>
      <c r="H821" s="238" t="s">
        <v>3096</v>
      </c>
      <c r="I821" s="238" t="s">
        <v>12</v>
      </c>
      <c r="J821" s="236" t="s">
        <v>69</v>
      </c>
      <c r="K821" s="236"/>
      <c r="L821" s="239">
        <v>49999000</v>
      </c>
      <c r="M821" s="239">
        <v>43096709</v>
      </c>
      <c r="N821" s="138">
        <v>6850000</v>
      </c>
      <c r="O821" s="138"/>
      <c r="P821" s="139">
        <v>0</v>
      </c>
      <c r="Q821" s="139">
        <v>4581500</v>
      </c>
      <c r="R821" s="139">
        <v>0</v>
      </c>
      <c r="S821" s="139">
        <v>2268248</v>
      </c>
      <c r="T821" s="139">
        <v>0</v>
      </c>
      <c r="U821" s="139">
        <v>0</v>
      </c>
      <c r="V821" s="139"/>
      <c r="W821" s="139"/>
      <c r="X821" s="139"/>
      <c r="Y821" s="140">
        <v>0</v>
      </c>
      <c r="Z821" s="140">
        <v>0</v>
      </c>
      <c r="AA821" s="140">
        <v>0</v>
      </c>
      <c r="AB821" s="139">
        <v>4581500</v>
      </c>
      <c r="AC821" s="139">
        <v>2268248</v>
      </c>
      <c r="AD821" s="139">
        <v>0</v>
      </c>
      <c r="AE821" s="141">
        <v>0</v>
      </c>
      <c r="AF821" s="141">
        <v>6849748</v>
      </c>
      <c r="AG821" s="139">
        <v>52543</v>
      </c>
      <c r="AH821" s="241">
        <v>0.9989491189823797</v>
      </c>
      <c r="AI821" s="241" t="s">
        <v>1421</v>
      </c>
      <c r="AJ821" s="242">
        <v>41257</v>
      </c>
      <c r="AK821" s="242">
        <v>42004</v>
      </c>
      <c r="AL821" s="236" t="s">
        <v>811</v>
      </c>
      <c r="AM821" s="236" t="s">
        <v>816</v>
      </c>
      <c r="AN821" s="243" t="s">
        <v>806</v>
      </c>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c r="BU821" s="73"/>
      <c r="BV821" s="73"/>
      <c r="BW821" s="73"/>
      <c r="BX821" s="73"/>
      <c r="BY821" s="73"/>
      <c r="BZ821" s="73"/>
      <c r="CA821" s="73"/>
      <c r="CB821" s="73"/>
      <c r="CC821" s="73"/>
      <c r="CD821" s="73"/>
      <c r="CE821" s="73"/>
      <c r="CF821" s="73"/>
      <c r="CG821" s="73"/>
      <c r="CH821" s="73"/>
      <c r="CI821" s="73"/>
      <c r="CJ821" s="73"/>
      <c r="CK821" s="73"/>
      <c r="CL821" s="73"/>
      <c r="CM821" s="73"/>
      <c r="CN821" s="73"/>
      <c r="CO821" s="73"/>
      <c r="CP821" s="73"/>
      <c r="CQ821" s="73"/>
      <c r="CR821" s="73"/>
      <c r="CS821" s="73"/>
      <c r="CT821" s="73"/>
      <c r="CU821" s="73"/>
      <c r="CV821" s="73"/>
      <c r="CW821" s="73"/>
      <c r="CX821" s="73"/>
      <c r="CY821" s="73"/>
      <c r="CZ821" s="73"/>
      <c r="DA821" s="73"/>
      <c r="DB821" s="73"/>
      <c r="DC821" s="73"/>
      <c r="DD821" s="73"/>
      <c r="DE821" s="73"/>
      <c r="DF821" s="73"/>
      <c r="DG821" s="73"/>
      <c r="DH821" s="73"/>
      <c r="DI821" s="73"/>
      <c r="DJ821" s="73"/>
      <c r="DK821" s="73"/>
      <c r="DL821" s="73"/>
      <c r="DM821" s="73"/>
      <c r="DN821" s="73"/>
      <c r="DO821" s="73"/>
      <c r="DP821" s="73"/>
      <c r="DQ821" s="73"/>
      <c r="DR821" s="73"/>
      <c r="DS821" s="73"/>
      <c r="DT821" s="73"/>
      <c r="DU821" s="73"/>
      <c r="DV821" s="73"/>
      <c r="DW821" s="73"/>
      <c r="DX821" s="73"/>
      <c r="DY821" s="73"/>
      <c r="DZ821" s="73"/>
      <c r="EA821" s="73"/>
      <c r="EB821" s="73"/>
      <c r="EC821" s="73"/>
      <c r="ED821" s="73"/>
      <c r="EE821" s="73"/>
      <c r="EF821" s="73"/>
      <c r="EG821" s="73"/>
      <c r="EH821" s="73"/>
      <c r="EI821" s="73"/>
      <c r="EJ821" s="73"/>
      <c r="EK821" s="73"/>
      <c r="EL821" s="73"/>
      <c r="EM821" s="73"/>
      <c r="EN821" s="73"/>
      <c r="EO821" s="73"/>
      <c r="EP821" s="73"/>
      <c r="EQ821" s="73"/>
      <c r="ER821" s="73"/>
      <c r="ES821" s="73"/>
      <c r="ET821" s="73"/>
      <c r="EU821" s="73"/>
      <c r="EV821" s="73"/>
      <c r="EW821" s="73"/>
      <c r="EX821" s="73"/>
      <c r="EY821" s="73"/>
      <c r="EZ821" s="73"/>
      <c r="FA821" s="73"/>
      <c r="FB821" s="73"/>
      <c r="FC821" s="73"/>
      <c r="FD821" s="73"/>
      <c r="FE821" s="73"/>
      <c r="FF821" s="73"/>
      <c r="FG821" s="73"/>
      <c r="FH821" s="73"/>
      <c r="FI821" s="73"/>
      <c r="FJ821" s="73"/>
      <c r="FK821" s="73"/>
      <c r="FL821" s="73"/>
      <c r="FM821" s="73"/>
      <c r="FN821" s="73"/>
      <c r="FO821" s="73"/>
      <c r="FP821" s="73"/>
      <c r="FQ821" s="73"/>
      <c r="FR821" s="73"/>
      <c r="FS821" s="73"/>
      <c r="FT821" s="73"/>
      <c r="FU821" s="73"/>
      <c r="FV821" s="73"/>
      <c r="FW821" s="73"/>
      <c r="FX821" s="73"/>
      <c r="FY821" s="73"/>
      <c r="FZ821" s="73"/>
      <c r="GA821" s="73"/>
      <c r="GB821" s="73"/>
      <c r="GC821" s="73"/>
      <c r="GD821" s="73"/>
      <c r="GE821" s="73"/>
      <c r="GF821" s="73"/>
      <c r="GG821" s="73"/>
      <c r="GH821" s="73"/>
      <c r="GI821" s="73"/>
      <c r="GJ821" s="73"/>
      <c r="GK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c r="JD821" s="73"/>
      <c r="JE821" s="73"/>
      <c r="JF821" s="73"/>
      <c r="JG821" s="73"/>
      <c r="JH821" s="73"/>
      <c r="JI821" s="73"/>
      <c r="JJ821" s="73"/>
      <c r="JK821" s="73"/>
      <c r="JL821" s="73"/>
      <c r="JM821" s="73"/>
      <c r="JN821" s="73"/>
      <c r="JO821" s="73"/>
      <c r="JP821" s="73"/>
      <c r="JQ821" s="73"/>
      <c r="JR821" s="73"/>
      <c r="JS821" s="73"/>
      <c r="JT821" s="73"/>
      <c r="JU821" s="73"/>
      <c r="JV821" s="73"/>
      <c r="JW821" s="73"/>
      <c r="JX821" s="73"/>
      <c r="JY821" s="73"/>
      <c r="JZ821" s="73"/>
      <c r="KA821" s="73"/>
      <c r="KB821" s="73"/>
      <c r="KC821" s="73"/>
      <c r="KD821" s="73"/>
      <c r="KE821" s="73"/>
      <c r="KF821" s="73"/>
      <c r="KG821" s="73"/>
    </row>
    <row r="822" spans="1:293" s="153" customFormat="1" x14ac:dyDescent="0.25">
      <c r="A822" s="233">
        <v>33</v>
      </c>
      <c r="B822" s="234" t="s">
        <v>1266</v>
      </c>
      <c r="C822" s="234" t="s">
        <v>1268</v>
      </c>
      <c r="D822" s="235">
        <v>30118988</v>
      </c>
      <c r="E822" s="236" t="s">
        <v>813</v>
      </c>
      <c r="F822" s="244" t="s">
        <v>2469</v>
      </c>
      <c r="G822" s="238" t="s">
        <v>16</v>
      </c>
      <c r="H822" s="238" t="s">
        <v>3096</v>
      </c>
      <c r="I822" s="238" t="s">
        <v>12</v>
      </c>
      <c r="J822" s="236" t="s">
        <v>69</v>
      </c>
      <c r="K822" s="236"/>
      <c r="L822" s="239">
        <v>49999588</v>
      </c>
      <c r="M822" s="239">
        <v>42800588</v>
      </c>
      <c r="N822" s="138">
        <v>2253000</v>
      </c>
      <c r="O822" s="138"/>
      <c r="P822" s="139">
        <v>0</v>
      </c>
      <c r="Q822" s="139">
        <v>0</v>
      </c>
      <c r="R822" s="139">
        <v>0</v>
      </c>
      <c r="S822" s="139">
        <v>0</v>
      </c>
      <c r="T822" s="139">
        <v>2252663</v>
      </c>
      <c r="U822" s="139">
        <v>0</v>
      </c>
      <c r="V822" s="139"/>
      <c r="W822" s="139"/>
      <c r="X822" s="139"/>
      <c r="Y822" s="140">
        <v>0</v>
      </c>
      <c r="Z822" s="140">
        <v>0</v>
      </c>
      <c r="AA822" s="140">
        <v>0</v>
      </c>
      <c r="AB822" s="139">
        <v>0</v>
      </c>
      <c r="AC822" s="139">
        <v>2252663</v>
      </c>
      <c r="AD822" s="139">
        <v>0</v>
      </c>
      <c r="AE822" s="141">
        <v>0</v>
      </c>
      <c r="AF822" s="141">
        <v>2252663</v>
      </c>
      <c r="AG822" s="139">
        <v>4946337</v>
      </c>
      <c r="AH822" s="241">
        <v>0.90107244483694549</v>
      </c>
      <c r="AI822" s="241"/>
      <c r="AJ822" s="242">
        <v>41257</v>
      </c>
      <c r="AK822" s="242"/>
      <c r="AL822" s="236" t="s">
        <v>811</v>
      </c>
      <c r="AM822" s="236" t="s">
        <v>814</v>
      </c>
      <c r="AN822" s="243" t="s">
        <v>806</v>
      </c>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c r="BU822" s="73"/>
      <c r="BV822" s="73"/>
      <c r="BW822" s="73"/>
      <c r="BX822" s="73"/>
      <c r="BY822" s="73"/>
      <c r="BZ822" s="73"/>
      <c r="CA822" s="73"/>
      <c r="CB822" s="73"/>
      <c r="CC822" s="73"/>
      <c r="CD822" s="73"/>
      <c r="CE822" s="73"/>
      <c r="CF822" s="73"/>
      <c r="CG822" s="73"/>
      <c r="CH822" s="73"/>
      <c r="CI822" s="73"/>
      <c r="CJ822" s="73"/>
      <c r="CK822" s="73"/>
      <c r="CL822" s="73"/>
      <c r="CM822" s="73"/>
      <c r="CN822" s="73"/>
      <c r="CO822" s="73"/>
      <c r="CP822" s="73"/>
      <c r="CQ822" s="73"/>
      <c r="CR822" s="73"/>
      <c r="CS822" s="73"/>
      <c r="CT822" s="73"/>
      <c r="CU822" s="73"/>
      <c r="CV822" s="73"/>
      <c r="CW822" s="73"/>
      <c r="CX822" s="73"/>
      <c r="CY822" s="73"/>
      <c r="CZ822" s="73"/>
      <c r="DA822" s="73"/>
      <c r="DB822" s="73"/>
      <c r="DC822" s="73"/>
      <c r="DD822" s="73"/>
      <c r="DE822" s="73"/>
      <c r="DF822" s="73"/>
      <c r="DG822" s="73"/>
      <c r="DH822" s="73"/>
      <c r="DI822" s="73"/>
      <c r="DJ822" s="73"/>
      <c r="DK822" s="73"/>
      <c r="DL822" s="73"/>
      <c r="DM822" s="73"/>
      <c r="DN822" s="73"/>
      <c r="DO822" s="73"/>
      <c r="DP822" s="73"/>
      <c r="DQ822" s="73"/>
      <c r="DR822" s="73"/>
      <c r="DS822" s="73"/>
      <c r="DT822" s="73"/>
      <c r="DU822" s="73"/>
      <c r="DV822" s="73"/>
      <c r="DW822" s="73"/>
      <c r="DX822" s="73"/>
      <c r="DY822" s="73"/>
      <c r="DZ822" s="73"/>
      <c r="EA822" s="73"/>
      <c r="EB822" s="73"/>
      <c r="EC822" s="73"/>
      <c r="ED822" s="73"/>
      <c r="EE822" s="73"/>
      <c r="EF822" s="73"/>
      <c r="EG822" s="73"/>
      <c r="EH822" s="73"/>
      <c r="EI822" s="73"/>
      <c r="EJ822" s="73"/>
      <c r="EK822" s="73"/>
      <c r="EL822" s="73"/>
      <c r="EM822" s="73"/>
      <c r="EN822" s="73"/>
      <c r="EO822" s="73"/>
      <c r="EP822" s="73"/>
      <c r="EQ822" s="73"/>
      <c r="ER822" s="73"/>
      <c r="ES822" s="73"/>
      <c r="ET822" s="73"/>
      <c r="EU822" s="73"/>
      <c r="EV822" s="73"/>
      <c r="EW822" s="73"/>
      <c r="EX822" s="73"/>
      <c r="EY822" s="73"/>
      <c r="EZ822" s="73"/>
      <c r="FA822" s="73"/>
      <c r="FB822" s="73"/>
      <c r="FC822" s="73"/>
      <c r="FD822" s="73"/>
      <c r="FE822" s="73"/>
      <c r="FF822" s="73"/>
      <c r="FG822" s="73"/>
      <c r="FH822" s="73"/>
      <c r="FI822" s="73"/>
      <c r="FJ822" s="73"/>
      <c r="FK822" s="73"/>
      <c r="FL822" s="73"/>
      <c r="FM822" s="73"/>
      <c r="FN822" s="73"/>
      <c r="FO822" s="73"/>
      <c r="FP822" s="73"/>
      <c r="FQ822" s="73"/>
      <c r="FR822" s="73"/>
      <c r="FS822" s="73"/>
      <c r="FT822" s="73"/>
      <c r="FU822" s="73"/>
      <c r="FV822" s="73"/>
      <c r="FW822" s="73"/>
      <c r="FX822" s="73"/>
      <c r="FY822" s="73"/>
      <c r="FZ822" s="73"/>
      <c r="GA822" s="73"/>
      <c r="GB822" s="73"/>
      <c r="GC822" s="73"/>
      <c r="GD822" s="73"/>
      <c r="GE822" s="73"/>
      <c r="GF822" s="73"/>
      <c r="GG822" s="73"/>
      <c r="GH822" s="73"/>
      <c r="GI822" s="73"/>
      <c r="GJ822" s="73"/>
      <c r="GK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c r="JD822" s="73"/>
      <c r="JE822" s="73"/>
      <c r="JF822" s="73"/>
      <c r="JG822" s="73"/>
      <c r="JH822" s="73"/>
      <c r="JI822" s="73"/>
      <c r="JJ822" s="73"/>
      <c r="JK822" s="73"/>
      <c r="JL822" s="73"/>
      <c r="JM822" s="73"/>
      <c r="JN822" s="73"/>
      <c r="JO822" s="73"/>
      <c r="JP822" s="73"/>
      <c r="JQ822" s="73"/>
      <c r="JR822" s="73"/>
      <c r="JS822" s="73"/>
      <c r="JT822" s="73"/>
      <c r="JU822" s="73"/>
      <c r="JV822" s="73"/>
      <c r="JW822" s="73"/>
      <c r="JX822" s="73"/>
      <c r="JY822" s="73"/>
      <c r="JZ822" s="73"/>
      <c r="KA822" s="73"/>
      <c r="KB822" s="73"/>
      <c r="KC822" s="73"/>
      <c r="KD822" s="73"/>
      <c r="KE822" s="73"/>
      <c r="KF822" s="73"/>
      <c r="KG822" s="73"/>
    </row>
    <row r="823" spans="1:293" s="153" customFormat="1" x14ac:dyDescent="0.25">
      <c r="A823" s="233">
        <v>33</v>
      </c>
      <c r="B823" s="234" t="s">
        <v>1266</v>
      </c>
      <c r="C823" s="234" t="s">
        <v>1268</v>
      </c>
      <c r="D823" s="235">
        <v>30118989</v>
      </c>
      <c r="E823" s="236" t="s">
        <v>810</v>
      </c>
      <c r="F823" s="244" t="s">
        <v>2469</v>
      </c>
      <c r="G823" s="238" t="s">
        <v>16</v>
      </c>
      <c r="H823" s="238" t="s">
        <v>3096</v>
      </c>
      <c r="I823" s="238" t="s">
        <v>12</v>
      </c>
      <c r="J823" s="236" t="s">
        <v>69</v>
      </c>
      <c r="K823" s="236"/>
      <c r="L823" s="239">
        <v>49999000</v>
      </c>
      <c r="M823" s="239">
        <v>42729367</v>
      </c>
      <c r="N823" s="138">
        <v>6946000</v>
      </c>
      <c r="O823" s="138"/>
      <c r="P823" s="139">
        <v>0</v>
      </c>
      <c r="Q823" s="139">
        <v>2248914</v>
      </c>
      <c r="R823" s="139">
        <v>0</v>
      </c>
      <c r="S823" s="139">
        <v>0</v>
      </c>
      <c r="T823" s="139">
        <v>0</v>
      </c>
      <c r="U823" s="139">
        <v>0</v>
      </c>
      <c r="V823" s="139">
        <v>0</v>
      </c>
      <c r="W823" s="139">
        <v>0</v>
      </c>
      <c r="X823" s="139">
        <v>4696781</v>
      </c>
      <c r="Y823" s="140">
        <v>0</v>
      </c>
      <c r="Z823" s="140">
        <v>0</v>
      </c>
      <c r="AA823" s="140">
        <v>0</v>
      </c>
      <c r="AB823" s="139">
        <v>2248914</v>
      </c>
      <c r="AC823" s="139">
        <v>0</v>
      </c>
      <c r="AD823" s="139">
        <v>4696781</v>
      </c>
      <c r="AE823" s="141">
        <v>0</v>
      </c>
      <c r="AF823" s="141">
        <v>6945695</v>
      </c>
      <c r="AG823" s="139">
        <v>323938</v>
      </c>
      <c r="AH823" s="241">
        <v>0.89958361167223344</v>
      </c>
      <c r="AI823" s="241"/>
      <c r="AJ823" s="242">
        <v>41257</v>
      </c>
      <c r="AK823" s="242"/>
      <c r="AL823" s="236" t="s">
        <v>811</v>
      </c>
      <c r="AM823" s="236" t="s">
        <v>812</v>
      </c>
      <c r="AN823" s="243" t="s">
        <v>806</v>
      </c>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c r="BU823" s="73"/>
      <c r="BV823" s="73"/>
      <c r="BW823" s="73"/>
      <c r="BX823" s="73"/>
      <c r="BY823" s="73"/>
      <c r="BZ823" s="73"/>
      <c r="CA823" s="73"/>
      <c r="CB823" s="73"/>
      <c r="CC823" s="73"/>
      <c r="CD823" s="73"/>
      <c r="CE823" s="73"/>
      <c r="CF823" s="73"/>
      <c r="CG823" s="73"/>
      <c r="CH823" s="73"/>
      <c r="CI823" s="73"/>
      <c r="CJ823" s="73"/>
      <c r="CK823" s="73"/>
      <c r="CL823" s="73"/>
      <c r="CM823" s="73"/>
      <c r="CN823" s="73"/>
      <c r="CO823" s="73"/>
      <c r="CP823" s="73"/>
      <c r="CQ823" s="73"/>
      <c r="CR823" s="73"/>
      <c r="CS823" s="73"/>
      <c r="CT823" s="73"/>
      <c r="CU823" s="73"/>
      <c r="CV823" s="73"/>
      <c r="CW823" s="73"/>
      <c r="CX823" s="73"/>
      <c r="CY823" s="73"/>
      <c r="CZ823" s="73"/>
      <c r="DA823" s="73"/>
      <c r="DB823" s="73"/>
      <c r="DC823" s="73"/>
      <c r="DD823" s="73"/>
      <c r="DE823" s="73"/>
      <c r="DF823" s="73"/>
      <c r="DG823" s="73"/>
      <c r="DH823" s="73"/>
      <c r="DI823" s="73"/>
      <c r="DJ823" s="73"/>
      <c r="DK823" s="73"/>
      <c r="DL823" s="73"/>
      <c r="DM823" s="73"/>
      <c r="DN823" s="73"/>
      <c r="DO823" s="73"/>
      <c r="DP823" s="73"/>
      <c r="DQ823" s="73"/>
      <c r="DR823" s="73"/>
      <c r="DS823" s="73"/>
      <c r="DT823" s="73"/>
      <c r="DU823" s="73"/>
      <c r="DV823" s="73"/>
      <c r="DW823" s="73"/>
      <c r="DX823" s="73"/>
      <c r="DY823" s="73"/>
      <c r="DZ823" s="73"/>
      <c r="EA823" s="73"/>
      <c r="EB823" s="73"/>
      <c r="EC823" s="73"/>
      <c r="ED823" s="73"/>
      <c r="EE823" s="73"/>
      <c r="EF823" s="73"/>
      <c r="EG823" s="73"/>
      <c r="EH823" s="73"/>
      <c r="EI823" s="73"/>
      <c r="EJ823" s="73"/>
      <c r="EK823" s="73"/>
      <c r="EL823" s="73"/>
      <c r="EM823" s="73"/>
      <c r="EN823" s="73"/>
      <c r="EO823" s="73"/>
      <c r="EP823" s="73"/>
      <c r="EQ823" s="73"/>
      <c r="ER823" s="73"/>
      <c r="ES823" s="73"/>
      <c r="ET823" s="73"/>
      <c r="EU823" s="73"/>
      <c r="EV823" s="73"/>
      <c r="EW823" s="73"/>
      <c r="EX823" s="73"/>
      <c r="EY823" s="73"/>
      <c r="EZ823" s="73"/>
      <c r="FA823" s="73"/>
      <c r="FB823" s="73"/>
      <c r="FC823" s="73"/>
      <c r="FD823" s="73"/>
      <c r="FE823" s="73"/>
      <c r="FF823" s="73"/>
      <c r="FG823" s="73"/>
      <c r="FH823" s="73"/>
      <c r="FI823" s="73"/>
      <c r="FJ823" s="73"/>
      <c r="FK823" s="73"/>
      <c r="FL823" s="73"/>
      <c r="FM823" s="73"/>
      <c r="FN823" s="73"/>
      <c r="FO823" s="73"/>
      <c r="FP823" s="73"/>
      <c r="FQ823" s="73"/>
      <c r="FR823" s="73"/>
      <c r="FS823" s="73"/>
      <c r="FT823" s="73"/>
      <c r="FU823" s="73"/>
      <c r="FV823" s="73"/>
      <c r="FW823" s="73"/>
      <c r="FX823" s="73"/>
      <c r="FY823" s="73"/>
      <c r="FZ823" s="73"/>
      <c r="GA823" s="73"/>
      <c r="GB823" s="73"/>
      <c r="GC823" s="73"/>
      <c r="GD823" s="73"/>
      <c r="GE823" s="73"/>
      <c r="GF823" s="73"/>
      <c r="GG823" s="73"/>
      <c r="GH823" s="73"/>
      <c r="GI823" s="73"/>
      <c r="GJ823" s="73"/>
      <c r="GK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c r="JD823" s="73"/>
      <c r="JE823" s="73"/>
      <c r="JF823" s="73"/>
      <c r="JG823" s="73"/>
      <c r="JH823" s="73"/>
      <c r="JI823" s="73"/>
      <c r="JJ823" s="73"/>
      <c r="JK823" s="73"/>
      <c r="JL823" s="73"/>
      <c r="JM823" s="73"/>
      <c r="JN823" s="73"/>
      <c r="JO823" s="73"/>
      <c r="JP823" s="73"/>
      <c r="JQ823" s="73"/>
      <c r="JR823" s="73"/>
      <c r="JS823" s="73"/>
      <c r="JT823" s="73"/>
      <c r="JU823" s="73"/>
      <c r="JV823" s="73"/>
      <c r="JW823" s="73"/>
      <c r="JX823" s="73"/>
      <c r="JY823" s="73"/>
      <c r="JZ823" s="73"/>
      <c r="KA823" s="73"/>
      <c r="KB823" s="73"/>
      <c r="KC823" s="73"/>
      <c r="KD823" s="73"/>
      <c r="KE823" s="73"/>
      <c r="KF823" s="73"/>
      <c r="KG823" s="73"/>
    </row>
    <row r="824" spans="1:293" s="153" customFormat="1" x14ac:dyDescent="0.25">
      <c r="A824" s="233">
        <v>33</v>
      </c>
      <c r="B824" s="234" t="s">
        <v>1266</v>
      </c>
      <c r="C824" s="234" t="s">
        <v>1268</v>
      </c>
      <c r="D824" s="235">
        <v>30118990</v>
      </c>
      <c r="E824" s="236" t="s">
        <v>1170</v>
      </c>
      <c r="F824" s="244" t="s">
        <v>2469</v>
      </c>
      <c r="G824" s="238" t="s">
        <v>16</v>
      </c>
      <c r="H824" s="238" t="s">
        <v>256</v>
      </c>
      <c r="I824" s="238" t="s">
        <v>12</v>
      </c>
      <c r="J824" s="236" t="s">
        <v>69</v>
      </c>
      <c r="K824" s="236"/>
      <c r="L824" s="239">
        <v>39530000</v>
      </c>
      <c r="M824" s="239">
        <v>0</v>
      </c>
      <c r="N824" s="138">
        <v>39518000</v>
      </c>
      <c r="O824" s="138"/>
      <c r="P824" s="139">
        <v>0</v>
      </c>
      <c r="Q824" s="139">
        <v>0</v>
      </c>
      <c r="R824" s="139">
        <v>9859136</v>
      </c>
      <c r="S824" s="139">
        <v>0</v>
      </c>
      <c r="T824" s="139">
        <v>16065527</v>
      </c>
      <c r="U824" s="139">
        <v>13592963</v>
      </c>
      <c r="V824" s="139"/>
      <c r="W824" s="139"/>
      <c r="X824" s="139"/>
      <c r="Y824" s="140">
        <v>0</v>
      </c>
      <c r="Z824" s="140">
        <v>0</v>
      </c>
      <c r="AA824" s="140">
        <v>0</v>
      </c>
      <c r="AB824" s="139">
        <v>9859136</v>
      </c>
      <c r="AC824" s="139">
        <v>29658490</v>
      </c>
      <c r="AD824" s="139">
        <v>0</v>
      </c>
      <c r="AE824" s="141">
        <v>0</v>
      </c>
      <c r="AF824" s="141">
        <v>39517626</v>
      </c>
      <c r="AG824" s="139">
        <v>12374</v>
      </c>
      <c r="AH824" s="241">
        <v>0.99968697192006073</v>
      </c>
      <c r="AI824" s="241" t="s">
        <v>1421</v>
      </c>
      <c r="AJ824" s="242">
        <v>41271</v>
      </c>
      <c r="AK824" s="242">
        <v>42004</v>
      </c>
      <c r="AL824" s="236" t="s">
        <v>1171</v>
      </c>
      <c r="AM824" s="236" t="s">
        <v>1172</v>
      </c>
      <c r="AN824" s="243" t="s">
        <v>1166</v>
      </c>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c r="BU824" s="73"/>
      <c r="BV824" s="73"/>
      <c r="BW824" s="73"/>
      <c r="BX824" s="73"/>
      <c r="BY824" s="73"/>
      <c r="BZ824" s="73"/>
      <c r="CA824" s="73"/>
      <c r="CB824" s="73"/>
      <c r="CC824" s="73"/>
      <c r="CD824" s="73"/>
      <c r="CE824" s="73"/>
      <c r="CF824" s="73"/>
      <c r="CG824" s="73"/>
      <c r="CH824" s="73"/>
      <c r="CI824" s="73"/>
      <c r="CJ824" s="73"/>
      <c r="CK824" s="73"/>
      <c r="CL824" s="73"/>
      <c r="CM824" s="73"/>
      <c r="CN824" s="73"/>
      <c r="CO824" s="73"/>
      <c r="CP824" s="73"/>
      <c r="CQ824" s="73"/>
      <c r="CR824" s="73"/>
      <c r="CS824" s="73"/>
      <c r="CT824" s="73"/>
      <c r="CU824" s="73"/>
      <c r="CV824" s="73"/>
      <c r="CW824" s="73"/>
      <c r="CX824" s="73"/>
      <c r="CY824" s="73"/>
      <c r="CZ824" s="73"/>
      <c r="DA824" s="73"/>
      <c r="DB824" s="73"/>
      <c r="DC824" s="73"/>
      <c r="DD824" s="73"/>
      <c r="DE824" s="73"/>
      <c r="DF824" s="73"/>
      <c r="DG824" s="73"/>
      <c r="DH824" s="73"/>
      <c r="DI824" s="73"/>
      <c r="DJ824" s="73"/>
      <c r="DK824" s="73"/>
      <c r="DL824" s="73"/>
      <c r="DM824" s="73"/>
      <c r="DN824" s="73"/>
      <c r="DO824" s="73"/>
      <c r="DP824" s="73"/>
      <c r="DQ824" s="73"/>
      <c r="DR824" s="73"/>
      <c r="DS824" s="73"/>
      <c r="DT824" s="73"/>
      <c r="DU824" s="73"/>
      <c r="DV824" s="73"/>
      <c r="DW824" s="73"/>
      <c r="DX824" s="73"/>
      <c r="DY824" s="73"/>
      <c r="DZ824" s="73"/>
      <c r="EA824" s="73"/>
      <c r="EB824" s="73"/>
      <c r="EC824" s="73"/>
      <c r="ED824" s="73"/>
      <c r="EE824" s="73"/>
      <c r="EF824" s="73"/>
      <c r="EG824" s="73"/>
      <c r="EH824" s="73"/>
      <c r="EI824" s="73"/>
      <c r="EJ824" s="73"/>
      <c r="EK824" s="73"/>
      <c r="EL824" s="73"/>
      <c r="EM824" s="73"/>
      <c r="EN824" s="73"/>
      <c r="EO824" s="73"/>
      <c r="EP824" s="73"/>
      <c r="EQ824" s="73"/>
      <c r="ER824" s="73"/>
      <c r="ES824" s="73"/>
      <c r="ET824" s="73"/>
      <c r="EU824" s="73"/>
      <c r="EV824" s="73"/>
      <c r="EW824" s="73"/>
      <c r="EX824" s="73"/>
      <c r="EY824" s="73"/>
      <c r="EZ824" s="73"/>
      <c r="FA824" s="73"/>
      <c r="FB824" s="73"/>
      <c r="FC824" s="73"/>
      <c r="FD824" s="73"/>
      <c r="FE824" s="73"/>
      <c r="FF824" s="73"/>
      <c r="FG824" s="73"/>
      <c r="FH824" s="73"/>
      <c r="FI824" s="73"/>
      <c r="FJ824" s="73"/>
      <c r="FK824" s="73"/>
      <c r="FL824" s="73"/>
      <c r="FM824" s="73"/>
      <c r="FN824" s="73"/>
      <c r="FO824" s="73"/>
      <c r="FP824" s="73"/>
      <c r="FQ824" s="73"/>
      <c r="FR824" s="73"/>
      <c r="FS824" s="73"/>
      <c r="FT824" s="73"/>
      <c r="FU824" s="73"/>
      <c r="FV824" s="73"/>
      <c r="FW824" s="73"/>
      <c r="FX824" s="73"/>
      <c r="FY824" s="73"/>
      <c r="FZ824" s="73"/>
      <c r="GA824" s="73"/>
      <c r="GB824" s="73"/>
      <c r="GC824" s="73"/>
      <c r="GD824" s="73"/>
      <c r="GE824" s="73"/>
      <c r="GF824" s="73"/>
      <c r="GG824" s="73"/>
      <c r="GH824" s="73"/>
      <c r="GI824" s="73"/>
      <c r="GJ824" s="73"/>
      <c r="GK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c r="JD824" s="73"/>
      <c r="JE824" s="73"/>
      <c r="JF824" s="73"/>
      <c r="JG824" s="73"/>
      <c r="JH824" s="73"/>
      <c r="JI824" s="73"/>
      <c r="JJ824" s="73"/>
      <c r="JK824" s="73"/>
      <c r="JL824" s="73"/>
      <c r="JM824" s="73"/>
      <c r="JN824" s="73"/>
      <c r="JO824" s="73"/>
      <c r="JP824" s="73"/>
      <c r="JQ824" s="73"/>
      <c r="JR824" s="73"/>
      <c r="JS824" s="73"/>
      <c r="JT824" s="73"/>
      <c r="JU824" s="73"/>
      <c r="JV824" s="73"/>
      <c r="JW824" s="73"/>
      <c r="JX824" s="73"/>
      <c r="JY824" s="73"/>
      <c r="JZ824" s="73"/>
      <c r="KA824" s="73"/>
      <c r="KB824" s="73"/>
      <c r="KC824" s="73"/>
      <c r="KD824" s="73"/>
      <c r="KE824" s="73"/>
      <c r="KF824" s="73"/>
      <c r="KG824" s="73"/>
    </row>
    <row r="825" spans="1:293" s="153" customFormat="1" x14ac:dyDescent="0.25">
      <c r="A825" s="233">
        <v>29</v>
      </c>
      <c r="B825" s="234"/>
      <c r="C825" s="234"/>
      <c r="D825" s="267">
        <v>30118997</v>
      </c>
      <c r="E825" s="268" t="s">
        <v>1934</v>
      </c>
      <c r="F825" s="244" t="s">
        <v>2469</v>
      </c>
      <c r="G825" s="244" t="s">
        <v>24</v>
      </c>
      <c r="H825" s="238" t="s">
        <v>258</v>
      </c>
      <c r="I825" s="247" t="s">
        <v>1507</v>
      </c>
      <c r="J825" s="142" t="s">
        <v>13</v>
      </c>
      <c r="K825" s="248"/>
      <c r="L825" s="249">
        <v>380505000</v>
      </c>
      <c r="M825" s="249">
        <v>0</v>
      </c>
      <c r="N825" s="143">
        <v>2000</v>
      </c>
      <c r="O825" s="143"/>
      <c r="P825" s="142"/>
      <c r="Q825" s="142"/>
      <c r="R825" s="142"/>
      <c r="S825" s="142"/>
      <c r="T825" s="142"/>
      <c r="U825" s="142"/>
      <c r="V825" s="142"/>
      <c r="W825" s="142"/>
      <c r="X825" s="142"/>
      <c r="Y825" s="140">
        <v>0</v>
      </c>
      <c r="Z825" s="140">
        <v>0</v>
      </c>
      <c r="AA825" s="140">
        <v>0</v>
      </c>
      <c r="AB825" s="139">
        <v>0</v>
      </c>
      <c r="AC825" s="139">
        <v>0</v>
      </c>
      <c r="AD825" s="139">
        <v>0</v>
      </c>
      <c r="AE825" s="141">
        <v>0</v>
      </c>
      <c r="AF825" s="141">
        <v>0</v>
      </c>
      <c r="AG825" s="139">
        <v>380505000</v>
      </c>
      <c r="AH825" s="240" t="s">
        <v>2964</v>
      </c>
      <c r="AI825" s="142"/>
      <c r="AJ825" s="142"/>
      <c r="AK825" s="142"/>
      <c r="AL825" s="142" t="s">
        <v>2991</v>
      </c>
      <c r="AM825" s="142" t="s">
        <v>2992</v>
      </c>
      <c r="AN825" s="250"/>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c r="BU825" s="73"/>
      <c r="BV825" s="73"/>
      <c r="BW825" s="73"/>
      <c r="BX825" s="73"/>
      <c r="BY825" s="73"/>
      <c r="BZ825" s="73"/>
      <c r="CA825" s="73"/>
      <c r="CB825" s="73"/>
      <c r="CC825" s="73"/>
      <c r="CD825" s="73"/>
      <c r="CE825" s="73"/>
      <c r="CF825" s="73"/>
      <c r="CG825" s="73"/>
      <c r="CH825" s="73"/>
      <c r="CI825" s="73"/>
      <c r="CJ825" s="73"/>
      <c r="CK825" s="73"/>
      <c r="CL825" s="73"/>
      <c r="CM825" s="73"/>
      <c r="CN825" s="73"/>
      <c r="CO825" s="73"/>
      <c r="CP825" s="73"/>
      <c r="CQ825" s="73"/>
      <c r="CR825" s="73"/>
      <c r="CS825" s="73"/>
      <c r="CT825" s="73"/>
      <c r="CU825" s="73"/>
      <c r="CV825" s="73"/>
      <c r="CW825" s="73"/>
      <c r="CX825" s="73"/>
      <c r="CY825" s="73"/>
      <c r="CZ825" s="73"/>
      <c r="DA825" s="73"/>
      <c r="DB825" s="73"/>
      <c r="DC825" s="73"/>
      <c r="DD825" s="73"/>
      <c r="DE825" s="73"/>
      <c r="DF825" s="73"/>
      <c r="DG825" s="73"/>
      <c r="DH825" s="73"/>
      <c r="DI825" s="73"/>
      <c r="DJ825" s="73"/>
      <c r="DK825" s="73"/>
      <c r="DL825" s="73"/>
      <c r="DM825" s="73"/>
      <c r="DN825" s="73"/>
      <c r="DO825" s="73"/>
      <c r="DP825" s="73"/>
      <c r="DQ825" s="73"/>
      <c r="DR825" s="73"/>
      <c r="DS825" s="73"/>
      <c r="DT825" s="73"/>
      <c r="DU825" s="73"/>
      <c r="DV825" s="73"/>
      <c r="DW825" s="73"/>
      <c r="DX825" s="73"/>
      <c r="DY825" s="73"/>
      <c r="DZ825" s="73"/>
      <c r="EA825" s="73"/>
      <c r="EB825" s="73"/>
      <c r="EC825" s="73"/>
      <c r="ED825" s="73"/>
      <c r="EE825" s="73"/>
      <c r="EF825" s="73"/>
      <c r="EG825" s="73"/>
      <c r="EH825" s="73"/>
      <c r="EI825" s="73"/>
      <c r="EJ825" s="73"/>
      <c r="EK825" s="73"/>
      <c r="EL825" s="73"/>
      <c r="EM825" s="73"/>
      <c r="EN825" s="73"/>
      <c r="EO825" s="73"/>
      <c r="EP825" s="73"/>
      <c r="EQ825" s="73"/>
      <c r="ER825" s="73"/>
      <c r="ES825" s="73"/>
      <c r="ET825" s="73"/>
      <c r="EU825" s="73"/>
      <c r="EV825" s="73"/>
      <c r="EW825" s="73"/>
      <c r="EX825" s="73"/>
      <c r="EY825" s="73"/>
      <c r="EZ825" s="73"/>
      <c r="FA825" s="73"/>
      <c r="FB825" s="73"/>
      <c r="FC825" s="73"/>
      <c r="FD825" s="73"/>
      <c r="FE825" s="73"/>
      <c r="FF825" s="73"/>
      <c r="FG825" s="73"/>
      <c r="FH825" s="73"/>
      <c r="FI825" s="73"/>
      <c r="FJ825" s="73"/>
      <c r="FK825" s="73"/>
      <c r="FL825" s="73"/>
      <c r="FM825" s="73"/>
      <c r="FN825" s="73"/>
      <c r="FO825" s="73"/>
      <c r="FP825" s="73"/>
      <c r="FQ825" s="73"/>
      <c r="FR825" s="73"/>
      <c r="FS825" s="73"/>
      <c r="FT825" s="73"/>
      <c r="FU825" s="73"/>
      <c r="FV825" s="73"/>
      <c r="FW825" s="73"/>
      <c r="FX825" s="73"/>
      <c r="FY825" s="73"/>
      <c r="FZ825" s="73"/>
      <c r="GA825" s="73"/>
      <c r="GB825" s="73"/>
      <c r="GC825" s="73"/>
      <c r="GD825" s="73"/>
      <c r="GE825" s="73"/>
      <c r="GF825" s="73"/>
      <c r="GG825" s="73"/>
      <c r="GH825" s="73"/>
      <c r="GI825" s="73"/>
      <c r="GJ825" s="73"/>
      <c r="GK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c r="JD825" s="73"/>
      <c r="JE825" s="73"/>
      <c r="JF825" s="73"/>
      <c r="JG825" s="73"/>
      <c r="JH825" s="73"/>
      <c r="JI825" s="73"/>
      <c r="JJ825" s="73"/>
      <c r="JK825" s="73"/>
      <c r="JL825" s="73"/>
      <c r="JM825" s="73"/>
      <c r="JN825" s="73"/>
      <c r="JO825" s="73"/>
      <c r="JP825" s="73"/>
      <c r="JQ825" s="73"/>
      <c r="JR825" s="73"/>
      <c r="JS825" s="73"/>
      <c r="JT825" s="73"/>
      <c r="JU825" s="73"/>
      <c r="JV825" s="73"/>
      <c r="JW825" s="73"/>
      <c r="JX825" s="73"/>
      <c r="JY825" s="73"/>
      <c r="JZ825" s="73"/>
      <c r="KA825" s="73"/>
      <c r="KB825" s="73"/>
      <c r="KC825" s="73"/>
      <c r="KD825" s="73"/>
      <c r="KE825" s="73"/>
      <c r="KF825" s="73"/>
      <c r="KG825" s="73"/>
    </row>
    <row r="826" spans="1:293" s="153" customFormat="1" x14ac:dyDescent="0.25">
      <c r="A826" s="233">
        <v>33</v>
      </c>
      <c r="B826" s="234" t="s">
        <v>1266</v>
      </c>
      <c r="C826" s="234" t="s">
        <v>1268</v>
      </c>
      <c r="D826" s="235">
        <v>30119040</v>
      </c>
      <c r="E826" s="236" t="s">
        <v>1173</v>
      </c>
      <c r="F826" s="244" t="s">
        <v>2469</v>
      </c>
      <c r="G826" s="238" t="s">
        <v>16</v>
      </c>
      <c r="H826" s="238" t="s">
        <v>256</v>
      </c>
      <c r="I826" s="238" t="s">
        <v>12</v>
      </c>
      <c r="J826" s="236" t="s">
        <v>69</v>
      </c>
      <c r="K826" s="236"/>
      <c r="L826" s="239">
        <v>18700000</v>
      </c>
      <c r="M826" s="239">
        <v>4401086</v>
      </c>
      <c r="N826" s="138">
        <v>14299000</v>
      </c>
      <c r="O826" s="138"/>
      <c r="P826" s="139">
        <v>7271992</v>
      </c>
      <c r="Q826" s="139">
        <v>0</v>
      </c>
      <c r="R826" s="139">
        <v>0</v>
      </c>
      <c r="S826" s="139">
        <v>0</v>
      </c>
      <c r="T826" s="139">
        <v>4027842</v>
      </c>
      <c r="U826" s="139">
        <v>0</v>
      </c>
      <c r="V826" s="139">
        <v>0</v>
      </c>
      <c r="W826" s="139">
        <v>2999080</v>
      </c>
      <c r="X826" s="139">
        <v>0</v>
      </c>
      <c r="Y826" s="140">
        <v>0</v>
      </c>
      <c r="Z826" s="140">
        <v>0</v>
      </c>
      <c r="AA826" s="140">
        <v>0</v>
      </c>
      <c r="AB826" s="139">
        <v>7271992</v>
      </c>
      <c r="AC826" s="139">
        <v>4027842</v>
      </c>
      <c r="AD826" s="139">
        <v>2999080</v>
      </c>
      <c r="AE826" s="141">
        <v>0</v>
      </c>
      <c r="AF826" s="141">
        <v>14298914</v>
      </c>
      <c r="AG826" s="139">
        <v>0</v>
      </c>
      <c r="AH826" s="241">
        <v>0.83962139037433159</v>
      </c>
      <c r="AI826" s="241"/>
      <c r="AJ826" s="242">
        <v>41267</v>
      </c>
      <c r="AK826" s="242">
        <v>42004</v>
      </c>
      <c r="AL826" s="236" t="s">
        <v>1174</v>
      </c>
      <c r="AM826" s="236" t="s">
        <v>1175</v>
      </c>
      <c r="AN826" s="243" t="s">
        <v>1166</v>
      </c>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c r="BU826" s="73"/>
      <c r="BV826" s="73"/>
      <c r="BW826" s="73"/>
      <c r="BX826" s="73"/>
      <c r="BY826" s="73"/>
      <c r="BZ826" s="73"/>
      <c r="CA826" s="73"/>
      <c r="CB826" s="73"/>
      <c r="CC826" s="73"/>
      <c r="CD826" s="73"/>
      <c r="CE826" s="73"/>
      <c r="CF826" s="73"/>
      <c r="CG826" s="73"/>
      <c r="CH826" s="73"/>
      <c r="CI826" s="73"/>
      <c r="CJ826" s="73"/>
      <c r="CK826" s="73"/>
      <c r="CL826" s="73"/>
      <c r="CM826" s="73"/>
      <c r="CN826" s="73"/>
      <c r="CO826" s="73"/>
      <c r="CP826" s="73"/>
      <c r="CQ826" s="73"/>
      <c r="CR826" s="73"/>
      <c r="CS826" s="73"/>
      <c r="CT826" s="73"/>
      <c r="CU826" s="73"/>
      <c r="CV826" s="73"/>
      <c r="CW826" s="73"/>
      <c r="CX826" s="73"/>
      <c r="CY826" s="73"/>
      <c r="CZ826" s="73"/>
      <c r="DA826" s="73"/>
      <c r="DB826" s="73"/>
      <c r="DC826" s="73"/>
      <c r="DD826" s="73"/>
      <c r="DE826" s="73"/>
      <c r="DF826" s="73"/>
      <c r="DG826" s="73"/>
      <c r="DH826" s="73"/>
      <c r="DI826" s="73"/>
      <c r="DJ826" s="73"/>
      <c r="DK826" s="73"/>
      <c r="DL826" s="73"/>
      <c r="DM826" s="73"/>
      <c r="DN826" s="73"/>
      <c r="DO826" s="73"/>
      <c r="DP826" s="73"/>
      <c r="DQ826" s="73"/>
      <c r="DR826" s="73"/>
      <c r="DS826" s="73"/>
      <c r="DT826" s="73"/>
      <c r="DU826" s="73"/>
      <c r="DV826" s="73"/>
      <c r="DW826" s="73"/>
      <c r="DX826" s="73"/>
      <c r="DY826" s="73"/>
      <c r="DZ826" s="73"/>
      <c r="EA826" s="73"/>
      <c r="EB826" s="73"/>
      <c r="EC826" s="73"/>
      <c r="ED826" s="73"/>
      <c r="EE826" s="73"/>
      <c r="EF826" s="73"/>
      <c r="EG826" s="73"/>
      <c r="EH826" s="73"/>
      <c r="EI826" s="73"/>
      <c r="EJ826" s="73"/>
      <c r="EK826" s="73"/>
      <c r="EL826" s="73"/>
      <c r="EM826" s="73"/>
      <c r="EN826" s="73"/>
      <c r="EO826" s="73"/>
      <c r="EP826" s="73"/>
      <c r="EQ826" s="73"/>
      <c r="ER826" s="73"/>
      <c r="ES826" s="73"/>
      <c r="ET826" s="73"/>
      <c r="EU826" s="73"/>
      <c r="EV826" s="73"/>
      <c r="EW826" s="73"/>
      <c r="EX826" s="73"/>
      <c r="EY826" s="73"/>
      <c r="EZ826" s="73"/>
      <c r="FA826" s="73"/>
      <c r="FB826" s="73"/>
      <c r="FC826" s="73"/>
      <c r="FD826" s="73"/>
      <c r="FE826" s="73"/>
      <c r="FF826" s="73"/>
      <c r="FG826" s="73"/>
      <c r="FH826" s="73"/>
      <c r="FI826" s="73"/>
      <c r="FJ826" s="73"/>
      <c r="FK826" s="73"/>
      <c r="FL826" s="73"/>
      <c r="FM826" s="73"/>
      <c r="FN826" s="73"/>
      <c r="FO826" s="73"/>
      <c r="FP826" s="73"/>
      <c r="FQ826" s="73"/>
      <c r="FR826" s="73"/>
      <c r="FS826" s="73"/>
      <c r="FT826" s="73"/>
      <c r="FU826" s="73"/>
      <c r="FV826" s="73"/>
      <c r="FW826" s="73"/>
      <c r="FX826" s="73"/>
      <c r="FY826" s="73"/>
      <c r="FZ826" s="73"/>
      <c r="GA826" s="73"/>
      <c r="GB826" s="73"/>
      <c r="GC826" s="73"/>
      <c r="GD826" s="73"/>
      <c r="GE826" s="73"/>
      <c r="GF826" s="73"/>
      <c r="GG826" s="73"/>
      <c r="GH826" s="73"/>
      <c r="GI826" s="73"/>
      <c r="GJ826" s="73"/>
      <c r="GK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c r="JD826" s="73"/>
      <c r="JE826" s="73"/>
      <c r="JF826" s="73"/>
      <c r="JG826" s="73"/>
      <c r="JH826" s="73"/>
      <c r="JI826" s="73"/>
      <c r="JJ826" s="73"/>
      <c r="JK826" s="73"/>
      <c r="JL826" s="73"/>
      <c r="JM826" s="73"/>
      <c r="JN826" s="73"/>
      <c r="JO826" s="73"/>
      <c r="JP826" s="73"/>
      <c r="JQ826" s="73"/>
      <c r="JR826" s="73"/>
      <c r="JS826" s="73"/>
      <c r="JT826" s="73"/>
      <c r="JU826" s="73"/>
      <c r="JV826" s="73"/>
      <c r="JW826" s="73"/>
      <c r="JX826" s="73"/>
      <c r="JY826" s="73"/>
      <c r="JZ826" s="73"/>
      <c r="KA826" s="73"/>
      <c r="KB826" s="73"/>
      <c r="KC826" s="73"/>
      <c r="KD826" s="73"/>
      <c r="KE826" s="73"/>
      <c r="KF826" s="73"/>
      <c r="KG826" s="73"/>
    </row>
    <row r="827" spans="1:293" s="153" customFormat="1" x14ac:dyDescent="0.25">
      <c r="A827" s="233">
        <v>31</v>
      </c>
      <c r="B827" s="234" t="s">
        <v>1245</v>
      </c>
      <c r="C827" s="234"/>
      <c r="D827" s="235">
        <v>30119341</v>
      </c>
      <c r="E827" s="236" t="s">
        <v>854</v>
      </c>
      <c r="F827" s="244" t="s">
        <v>2469</v>
      </c>
      <c r="G827" s="238" t="s">
        <v>16</v>
      </c>
      <c r="H827" s="238" t="s">
        <v>244</v>
      </c>
      <c r="I827" s="238" t="s">
        <v>12</v>
      </c>
      <c r="J827" s="236" t="s">
        <v>45</v>
      </c>
      <c r="K827" s="236"/>
      <c r="L827" s="239">
        <v>571644000</v>
      </c>
      <c r="M827" s="239">
        <v>0</v>
      </c>
      <c r="N827" s="138">
        <v>571378000</v>
      </c>
      <c r="O827" s="138"/>
      <c r="P827" s="139">
        <v>0</v>
      </c>
      <c r="Q827" s="139">
        <v>0</v>
      </c>
      <c r="R827" s="139">
        <v>0</v>
      </c>
      <c r="S827" s="139">
        <v>0</v>
      </c>
      <c r="T827" s="139">
        <v>0</v>
      </c>
      <c r="U827" s="139">
        <v>79871292</v>
      </c>
      <c r="V827" s="139">
        <v>1166667</v>
      </c>
      <c r="W827" s="139">
        <v>65788727</v>
      </c>
      <c r="X827" s="139">
        <v>262151924</v>
      </c>
      <c r="Y827" s="140">
        <v>1000000</v>
      </c>
      <c r="Z827" s="140">
        <v>0</v>
      </c>
      <c r="AA827" s="140">
        <v>161399166</v>
      </c>
      <c r="AB827" s="139">
        <v>0</v>
      </c>
      <c r="AC827" s="139">
        <v>79871292</v>
      </c>
      <c r="AD827" s="139">
        <v>329107318</v>
      </c>
      <c r="AE827" s="141">
        <v>162399166</v>
      </c>
      <c r="AF827" s="141">
        <v>571377776</v>
      </c>
      <c r="AG827" s="139">
        <v>0</v>
      </c>
      <c r="AH827" s="241">
        <v>1</v>
      </c>
      <c r="AI827" s="241" t="s">
        <v>1421</v>
      </c>
      <c r="AJ827" s="242">
        <v>41610</v>
      </c>
      <c r="AK827" s="242">
        <v>42369</v>
      </c>
      <c r="AL827" s="236" t="s">
        <v>855</v>
      </c>
      <c r="AM827" s="236" t="s">
        <v>856</v>
      </c>
      <c r="AN827" s="243" t="s">
        <v>857</v>
      </c>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c r="BU827" s="73"/>
      <c r="BV827" s="73"/>
      <c r="BW827" s="73"/>
      <c r="BX827" s="73"/>
      <c r="BY827" s="73"/>
      <c r="BZ827" s="73"/>
      <c r="CA827" s="73"/>
      <c r="CB827" s="73"/>
      <c r="CC827" s="73"/>
      <c r="CD827" s="73"/>
      <c r="CE827" s="73"/>
      <c r="CF827" s="73"/>
      <c r="CG827" s="73"/>
      <c r="CH827" s="73"/>
      <c r="CI827" s="73"/>
      <c r="CJ827" s="73"/>
      <c r="CK827" s="73"/>
      <c r="CL827" s="73"/>
      <c r="CM827" s="73"/>
      <c r="CN827" s="73"/>
      <c r="CO827" s="73"/>
      <c r="CP827" s="73"/>
      <c r="CQ827" s="73"/>
      <c r="CR827" s="73"/>
      <c r="CS827" s="73"/>
      <c r="CT827" s="73"/>
      <c r="CU827" s="73"/>
      <c r="CV827" s="73"/>
      <c r="CW827" s="73"/>
      <c r="CX827" s="73"/>
      <c r="CY827" s="73"/>
      <c r="CZ827" s="73"/>
      <c r="DA827" s="73"/>
      <c r="DB827" s="73"/>
      <c r="DC827" s="73"/>
      <c r="DD827" s="73"/>
      <c r="DE827" s="73"/>
      <c r="DF827" s="73"/>
      <c r="DG827" s="73"/>
      <c r="DH827" s="73"/>
      <c r="DI827" s="73"/>
      <c r="DJ827" s="73"/>
      <c r="DK827" s="73"/>
      <c r="DL827" s="73"/>
      <c r="DM827" s="73"/>
      <c r="DN827" s="73"/>
      <c r="DO827" s="73"/>
      <c r="DP827" s="73"/>
      <c r="DQ827" s="73"/>
      <c r="DR827" s="73"/>
      <c r="DS827" s="73"/>
      <c r="DT827" s="73"/>
      <c r="DU827" s="73"/>
      <c r="DV827" s="73"/>
      <c r="DW827" s="73"/>
      <c r="DX827" s="73"/>
      <c r="DY827" s="73"/>
      <c r="DZ827" s="73"/>
      <c r="EA827" s="73"/>
      <c r="EB827" s="73"/>
      <c r="EC827" s="73"/>
      <c r="ED827" s="73"/>
      <c r="EE827" s="73"/>
      <c r="EF827" s="73"/>
      <c r="EG827" s="73"/>
      <c r="EH827" s="73"/>
      <c r="EI827" s="73"/>
      <c r="EJ827" s="73"/>
      <c r="EK827" s="73"/>
      <c r="EL827" s="73"/>
      <c r="EM827" s="73"/>
      <c r="EN827" s="73"/>
      <c r="EO827" s="73"/>
      <c r="EP827" s="73"/>
      <c r="EQ827" s="73"/>
      <c r="ER827" s="73"/>
      <c r="ES827" s="73"/>
      <c r="ET827" s="73"/>
      <c r="EU827" s="73"/>
      <c r="EV827" s="73"/>
      <c r="EW827" s="73"/>
      <c r="EX827" s="73"/>
      <c r="EY827" s="73"/>
      <c r="EZ827" s="73"/>
      <c r="FA827" s="73"/>
      <c r="FB827" s="73"/>
      <c r="FC827" s="73"/>
      <c r="FD827" s="73"/>
      <c r="FE827" s="73"/>
      <c r="FF827" s="73"/>
      <c r="FG827" s="73"/>
      <c r="FH827" s="73"/>
      <c r="FI827" s="73"/>
      <c r="FJ827" s="73"/>
      <c r="FK827" s="73"/>
      <c r="FL827" s="73"/>
      <c r="FM827" s="73"/>
      <c r="FN827" s="73"/>
      <c r="FO827" s="73"/>
      <c r="FP827" s="73"/>
      <c r="FQ827" s="73"/>
      <c r="FR827" s="73"/>
      <c r="FS827" s="73"/>
      <c r="FT827" s="73"/>
      <c r="FU827" s="73"/>
      <c r="FV827" s="73"/>
      <c r="FW827" s="73"/>
      <c r="FX827" s="73"/>
      <c r="FY827" s="73"/>
      <c r="FZ827" s="73"/>
      <c r="GA827" s="73"/>
      <c r="GB827" s="73"/>
      <c r="GC827" s="73"/>
      <c r="GD827" s="73"/>
      <c r="GE827" s="73"/>
      <c r="GF827" s="73"/>
      <c r="GG827" s="73"/>
      <c r="GH827" s="73"/>
      <c r="GI827" s="73"/>
      <c r="GJ827" s="73"/>
      <c r="GK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c r="JD827" s="73"/>
      <c r="JE827" s="73"/>
      <c r="JF827" s="73"/>
      <c r="JG827" s="73"/>
      <c r="JH827" s="73"/>
      <c r="JI827" s="73"/>
      <c r="JJ827" s="73"/>
      <c r="JK827" s="73"/>
      <c r="JL827" s="73"/>
      <c r="JM827" s="73"/>
      <c r="JN827" s="73"/>
      <c r="JO827" s="73"/>
      <c r="JP827" s="73"/>
      <c r="JQ827" s="73"/>
      <c r="JR827" s="73"/>
      <c r="JS827" s="73"/>
      <c r="JT827" s="73"/>
      <c r="JU827" s="73"/>
      <c r="JV827" s="73"/>
      <c r="JW827" s="73"/>
      <c r="JX827" s="73"/>
      <c r="JY827" s="73"/>
      <c r="JZ827" s="73"/>
      <c r="KA827" s="73"/>
      <c r="KB827" s="73"/>
      <c r="KC827" s="73"/>
      <c r="KD827" s="73"/>
      <c r="KE827" s="73"/>
      <c r="KF827" s="73"/>
      <c r="KG827" s="73"/>
    </row>
    <row r="828" spans="1:293" s="153" customFormat="1" x14ac:dyDescent="0.25">
      <c r="A828" s="233">
        <v>33</v>
      </c>
      <c r="B828" s="234" t="s">
        <v>1266</v>
      </c>
      <c r="C828" s="234" t="s">
        <v>1268</v>
      </c>
      <c r="D828" s="235">
        <v>30119352</v>
      </c>
      <c r="E828" s="236" t="s">
        <v>923</v>
      </c>
      <c r="F828" s="244" t="s">
        <v>2469</v>
      </c>
      <c r="G828" s="238" t="s">
        <v>16</v>
      </c>
      <c r="H828" s="238" t="s">
        <v>2517</v>
      </c>
      <c r="I828" s="238" t="s">
        <v>12</v>
      </c>
      <c r="J828" s="236" t="s">
        <v>69</v>
      </c>
      <c r="K828" s="236"/>
      <c r="L828" s="239">
        <v>33000000</v>
      </c>
      <c r="M828" s="239">
        <v>29125827</v>
      </c>
      <c r="N828" s="138">
        <v>3237000</v>
      </c>
      <c r="O828" s="138"/>
      <c r="P828" s="139">
        <v>0</v>
      </c>
      <c r="Q828" s="139">
        <v>0</v>
      </c>
      <c r="R828" s="139">
        <v>0</v>
      </c>
      <c r="S828" s="139">
        <v>0</v>
      </c>
      <c r="T828" s="139">
        <v>3236203</v>
      </c>
      <c r="U828" s="139">
        <v>0</v>
      </c>
      <c r="V828" s="139"/>
      <c r="W828" s="139"/>
      <c r="X828" s="139"/>
      <c r="Y828" s="140">
        <v>0</v>
      </c>
      <c r="Z828" s="140">
        <v>0</v>
      </c>
      <c r="AA828" s="140">
        <v>0</v>
      </c>
      <c r="AB828" s="139">
        <v>0</v>
      </c>
      <c r="AC828" s="139">
        <v>3236203</v>
      </c>
      <c r="AD828" s="139">
        <v>0</v>
      </c>
      <c r="AE828" s="141">
        <v>0</v>
      </c>
      <c r="AF828" s="141">
        <v>3236203</v>
      </c>
      <c r="AG828" s="139">
        <v>637970</v>
      </c>
      <c r="AH828" s="241">
        <v>0.98066757575757579</v>
      </c>
      <c r="AI828" s="241"/>
      <c r="AJ828" s="242">
        <v>41264</v>
      </c>
      <c r="AK828" s="242"/>
      <c r="AL828" s="236" t="s">
        <v>924</v>
      </c>
      <c r="AM828" s="236" t="s">
        <v>925</v>
      </c>
      <c r="AN828" s="243" t="s">
        <v>914</v>
      </c>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c r="BU828" s="73"/>
      <c r="BV828" s="73"/>
      <c r="BW828" s="73"/>
      <c r="BX828" s="73"/>
      <c r="BY828" s="73"/>
      <c r="BZ828" s="73"/>
      <c r="CA828" s="73"/>
      <c r="CB828" s="73"/>
      <c r="CC828" s="73"/>
      <c r="CD828" s="73"/>
      <c r="CE828" s="73"/>
      <c r="CF828" s="73"/>
      <c r="CG828" s="73"/>
      <c r="CH828" s="73"/>
      <c r="CI828" s="73"/>
      <c r="CJ828" s="73"/>
      <c r="CK828" s="73"/>
      <c r="CL828" s="73"/>
      <c r="CM828" s="73"/>
      <c r="CN828" s="73"/>
      <c r="CO828" s="73"/>
      <c r="CP828" s="73"/>
      <c r="CQ828" s="73"/>
      <c r="CR828" s="73"/>
      <c r="CS828" s="73"/>
      <c r="CT828" s="73"/>
      <c r="CU828" s="73"/>
      <c r="CV828" s="73"/>
      <c r="CW828" s="73"/>
      <c r="CX828" s="73"/>
      <c r="CY828" s="73"/>
      <c r="CZ828" s="73"/>
      <c r="DA828" s="73"/>
      <c r="DB828" s="73"/>
      <c r="DC828" s="73"/>
      <c r="DD828" s="73"/>
      <c r="DE828" s="73"/>
      <c r="DF828" s="73"/>
      <c r="DG828" s="73"/>
      <c r="DH828" s="73"/>
      <c r="DI828" s="73"/>
      <c r="DJ828" s="73"/>
      <c r="DK828" s="73"/>
      <c r="DL828" s="73"/>
      <c r="DM828" s="73"/>
      <c r="DN828" s="73"/>
      <c r="DO828" s="73"/>
      <c r="DP828" s="73"/>
      <c r="DQ828" s="73"/>
      <c r="DR828" s="73"/>
      <c r="DS828" s="73"/>
      <c r="DT828" s="73"/>
      <c r="DU828" s="73"/>
      <c r="DV828" s="73"/>
      <c r="DW828" s="73"/>
      <c r="DX828" s="73"/>
      <c r="DY828" s="73"/>
      <c r="DZ828" s="73"/>
      <c r="EA828" s="73"/>
      <c r="EB828" s="73"/>
      <c r="EC828" s="73"/>
      <c r="ED828" s="73"/>
      <c r="EE828" s="73"/>
      <c r="EF828" s="73"/>
      <c r="EG828" s="73"/>
      <c r="EH828" s="73"/>
      <c r="EI828" s="73"/>
      <c r="EJ828" s="73"/>
      <c r="EK828" s="73"/>
      <c r="EL828" s="73"/>
      <c r="EM828" s="73"/>
      <c r="EN828" s="73"/>
      <c r="EO828" s="73"/>
      <c r="EP828" s="73"/>
      <c r="EQ828" s="73"/>
      <c r="ER828" s="73"/>
      <c r="ES828" s="73"/>
      <c r="ET828" s="73"/>
      <c r="EU828" s="73"/>
      <c r="EV828" s="73"/>
      <c r="EW828" s="73"/>
      <c r="EX828" s="73"/>
      <c r="EY828" s="73"/>
      <c r="EZ828" s="73"/>
      <c r="FA828" s="73"/>
      <c r="FB828" s="73"/>
      <c r="FC828" s="73"/>
      <c r="FD828" s="73"/>
      <c r="FE828" s="73"/>
      <c r="FF828" s="73"/>
      <c r="FG828" s="73"/>
      <c r="FH828" s="73"/>
      <c r="FI828" s="73"/>
      <c r="FJ828" s="73"/>
      <c r="FK828" s="73"/>
      <c r="FL828" s="73"/>
      <c r="FM828" s="73"/>
      <c r="FN828" s="73"/>
      <c r="FO828" s="73"/>
      <c r="FP828" s="73"/>
      <c r="FQ828" s="73"/>
      <c r="FR828" s="73"/>
      <c r="FS828" s="73"/>
      <c r="FT828" s="73"/>
      <c r="FU828" s="73"/>
      <c r="FV828" s="73"/>
      <c r="FW828" s="73"/>
      <c r="FX828" s="73"/>
      <c r="FY828" s="73"/>
      <c r="FZ828" s="73"/>
      <c r="GA828" s="73"/>
      <c r="GB828" s="73"/>
      <c r="GC828" s="73"/>
      <c r="GD828" s="73"/>
      <c r="GE828" s="73"/>
      <c r="GF828" s="73"/>
      <c r="GG828" s="73"/>
      <c r="GH828" s="73"/>
      <c r="GI828" s="73"/>
      <c r="GJ828" s="73"/>
      <c r="GK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c r="JD828" s="73"/>
      <c r="JE828" s="73"/>
      <c r="JF828" s="73"/>
      <c r="JG828" s="73"/>
      <c r="JH828" s="73"/>
      <c r="JI828" s="73"/>
      <c r="JJ828" s="73"/>
      <c r="JK828" s="73"/>
      <c r="JL828" s="73"/>
      <c r="JM828" s="73"/>
      <c r="JN828" s="73"/>
      <c r="JO828" s="73"/>
      <c r="JP828" s="73"/>
      <c r="JQ828" s="73"/>
      <c r="JR828" s="73"/>
      <c r="JS828" s="73"/>
      <c r="JT828" s="73"/>
      <c r="JU828" s="73"/>
      <c r="JV828" s="73"/>
      <c r="JW828" s="73"/>
      <c r="JX828" s="73"/>
      <c r="JY828" s="73"/>
      <c r="JZ828" s="73"/>
      <c r="KA828" s="73"/>
      <c r="KB828" s="73"/>
      <c r="KC828" s="73"/>
      <c r="KD828" s="73"/>
      <c r="KE828" s="73"/>
      <c r="KF828" s="73"/>
      <c r="KG828" s="73"/>
    </row>
    <row r="829" spans="1:293" s="153" customFormat="1" x14ac:dyDescent="0.25">
      <c r="A829" s="233">
        <v>33</v>
      </c>
      <c r="B829" s="234" t="s">
        <v>1266</v>
      </c>
      <c r="C829" s="234" t="s">
        <v>1268</v>
      </c>
      <c r="D829" s="235">
        <v>30119461</v>
      </c>
      <c r="E829" s="236" t="s">
        <v>1020</v>
      </c>
      <c r="F829" s="244" t="s">
        <v>2469</v>
      </c>
      <c r="G829" s="238" t="s">
        <v>16</v>
      </c>
      <c r="H829" s="238" t="s">
        <v>231</v>
      </c>
      <c r="I829" s="238" t="s">
        <v>12</v>
      </c>
      <c r="J829" s="236" t="s">
        <v>69</v>
      </c>
      <c r="K829" s="236"/>
      <c r="L829" s="239">
        <v>50000000</v>
      </c>
      <c r="M829" s="239">
        <v>43663145</v>
      </c>
      <c r="N829" s="138">
        <v>6335000</v>
      </c>
      <c r="O829" s="138"/>
      <c r="P829" s="139">
        <v>0</v>
      </c>
      <c r="Q829" s="139">
        <v>0</v>
      </c>
      <c r="R829" s="139">
        <v>3834657</v>
      </c>
      <c r="S829" s="139">
        <v>0</v>
      </c>
      <c r="T829" s="139">
        <v>0</v>
      </c>
      <c r="U829" s="139">
        <v>0</v>
      </c>
      <c r="V829" s="139">
        <v>0</v>
      </c>
      <c r="W829" s="139">
        <v>2499884</v>
      </c>
      <c r="X829" s="139">
        <v>0</v>
      </c>
      <c r="Y829" s="140">
        <v>0</v>
      </c>
      <c r="Z829" s="140">
        <v>0</v>
      </c>
      <c r="AA829" s="140">
        <v>0</v>
      </c>
      <c r="AB829" s="139">
        <v>3834657</v>
      </c>
      <c r="AC829" s="139">
        <v>0</v>
      </c>
      <c r="AD829" s="139">
        <v>2499884</v>
      </c>
      <c r="AE829" s="141">
        <v>0</v>
      </c>
      <c r="AF829" s="141">
        <v>6334541</v>
      </c>
      <c r="AG829" s="139">
        <v>2314</v>
      </c>
      <c r="AH829" s="241">
        <v>0.94995604</v>
      </c>
      <c r="AI829" s="241"/>
      <c r="AJ829" s="242">
        <v>41274</v>
      </c>
      <c r="AK829" s="242">
        <v>42004</v>
      </c>
      <c r="AL829" s="236" t="s">
        <v>1021</v>
      </c>
      <c r="AM829" s="236" t="s">
        <v>1022</v>
      </c>
      <c r="AN829" s="243" t="s">
        <v>1011</v>
      </c>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c r="BU829" s="73"/>
      <c r="BV829" s="73"/>
      <c r="BW829" s="73"/>
      <c r="BX829" s="73"/>
      <c r="BY829" s="73"/>
      <c r="BZ829" s="73"/>
      <c r="CA829" s="73"/>
      <c r="CB829" s="73"/>
      <c r="CC829" s="73"/>
      <c r="CD829" s="73"/>
      <c r="CE829" s="73"/>
      <c r="CF829" s="73"/>
      <c r="CG829" s="73"/>
      <c r="CH829" s="73"/>
      <c r="CI829" s="73"/>
      <c r="CJ829" s="73"/>
      <c r="CK829" s="73"/>
      <c r="CL829" s="73"/>
      <c r="CM829" s="73"/>
      <c r="CN829" s="73"/>
      <c r="CO829" s="73"/>
      <c r="CP829" s="73"/>
      <c r="CQ829" s="73"/>
      <c r="CR829" s="73"/>
      <c r="CS829" s="73"/>
      <c r="CT829" s="73"/>
      <c r="CU829" s="73"/>
      <c r="CV829" s="73"/>
      <c r="CW829" s="73"/>
      <c r="CX829" s="73"/>
      <c r="CY829" s="73"/>
      <c r="CZ829" s="73"/>
      <c r="DA829" s="73"/>
      <c r="DB829" s="73"/>
      <c r="DC829" s="73"/>
      <c r="DD829" s="73"/>
      <c r="DE829" s="73"/>
      <c r="DF829" s="73"/>
      <c r="DG829" s="73"/>
      <c r="DH829" s="73"/>
      <c r="DI829" s="73"/>
      <c r="DJ829" s="73"/>
      <c r="DK829" s="73"/>
      <c r="DL829" s="73"/>
      <c r="DM829" s="73"/>
      <c r="DN829" s="73"/>
      <c r="DO829" s="73"/>
      <c r="DP829" s="73"/>
      <c r="DQ829" s="73"/>
      <c r="DR829" s="73"/>
      <c r="DS829" s="73"/>
      <c r="DT829" s="73"/>
      <c r="DU829" s="73"/>
      <c r="DV829" s="73"/>
      <c r="DW829" s="73"/>
      <c r="DX829" s="73"/>
      <c r="DY829" s="73"/>
      <c r="DZ829" s="73"/>
      <c r="EA829" s="73"/>
      <c r="EB829" s="73"/>
      <c r="EC829" s="73"/>
      <c r="ED829" s="73"/>
      <c r="EE829" s="73"/>
      <c r="EF829" s="73"/>
      <c r="EG829" s="73"/>
      <c r="EH829" s="73"/>
      <c r="EI829" s="73"/>
      <c r="EJ829" s="73"/>
      <c r="EK829" s="73"/>
      <c r="EL829" s="73"/>
      <c r="EM829" s="73"/>
      <c r="EN829" s="73"/>
      <c r="EO829" s="73"/>
      <c r="EP829" s="73"/>
      <c r="EQ829" s="73"/>
      <c r="ER829" s="73"/>
      <c r="ES829" s="73"/>
      <c r="ET829" s="73"/>
      <c r="EU829" s="73"/>
      <c r="EV829" s="73"/>
      <c r="EW829" s="73"/>
      <c r="EX829" s="73"/>
      <c r="EY829" s="73"/>
      <c r="EZ829" s="73"/>
      <c r="FA829" s="73"/>
      <c r="FB829" s="73"/>
      <c r="FC829" s="73"/>
      <c r="FD829" s="73"/>
      <c r="FE829" s="73"/>
      <c r="FF829" s="73"/>
      <c r="FG829" s="73"/>
      <c r="FH829" s="73"/>
      <c r="FI829" s="73"/>
      <c r="FJ829" s="73"/>
      <c r="FK829" s="73"/>
      <c r="FL829" s="73"/>
      <c r="FM829" s="73"/>
      <c r="FN829" s="73"/>
      <c r="FO829" s="73"/>
      <c r="FP829" s="73"/>
      <c r="FQ829" s="73"/>
      <c r="FR829" s="73"/>
      <c r="FS829" s="73"/>
      <c r="FT829" s="73"/>
      <c r="FU829" s="73"/>
      <c r="FV829" s="73"/>
      <c r="FW829" s="73"/>
      <c r="FX829" s="73"/>
      <c r="FY829" s="73"/>
      <c r="FZ829" s="73"/>
      <c r="GA829" s="73"/>
      <c r="GB829" s="73"/>
      <c r="GC829" s="73"/>
      <c r="GD829" s="73"/>
      <c r="GE829" s="73"/>
      <c r="GF829" s="73"/>
      <c r="GG829" s="73"/>
      <c r="GH829" s="73"/>
      <c r="GI829" s="73"/>
      <c r="GJ829" s="73"/>
      <c r="GK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c r="JD829" s="73"/>
      <c r="JE829" s="73"/>
      <c r="JF829" s="73"/>
      <c r="JG829" s="73"/>
      <c r="JH829" s="73"/>
      <c r="JI829" s="73"/>
      <c r="JJ829" s="73"/>
      <c r="JK829" s="73"/>
      <c r="JL829" s="73"/>
      <c r="JM829" s="73"/>
      <c r="JN829" s="73"/>
      <c r="JO829" s="73"/>
      <c r="JP829" s="73"/>
      <c r="JQ829" s="73"/>
      <c r="JR829" s="73"/>
      <c r="JS829" s="73"/>
      <c r="JT829" s="73"/>
      <c r="JU829" s="73"/>
      <c r="JV829" s="73"/>
      <c r="JW829" s="73"/>
      <c r="JX829" s="73"/>
      <c r="JY829" s="73"/>
      <c r="JZ829" s="73"/>
      <c r="KA829" s="73"/>
      <c r="KB829" s="73"/>
      <c r="KC829" s="73"/>
      <c r="KD829" s="73"/>
      <c r="KE829" s="73"/>
      <c r="KF829" s="73"/>
      <c r="KG829" s="73"/>
    </row>
    <row r="830" spans="1:293" s="153" customFormat="1" x14ac:dyDescent="0.25">
      <c r="A830" s="233">
        <v>33</v>
      </c>
      <c r="B830" s="234" t="s">
        <v>1266</v>
      </c>
      <c r="C830" s="234" t="s">
        <v>1268</v>
      </c>
      <c r="D830" s="235">
        <v>30119476</v>
      </c>
      <c r="E830" s="236" t="s">
        <v>1123</v>
      </c>
      <c r="F830" s="244" t="s">
        <v>2469</v>
      </c>
      <c r="G830" s="238" t="s">
        <v>16</v>
      </c>
      <c r="H830" s="238" t="s">
        <v>192</v>
      </c>
      <c r="I830" s="238" t="s">
        <v>12</v>
      </c>
      <c r="J830" s="236" t="s">
        <v>69</v>
      </c>
      <c r="K830" s="236"/>
      <c r="L830" s="239">
        <v>50000915</v>
      </c>
      <c r="M830" s="239">
        <v>22444915</v>
      </c>
      <c r="N830" s="138">
        <v>25583000</v>
      </c>
      <c r="O830" s="138"/>
      <c r="P830" s="139">
        <v>0</v>
      </c>
      <c r="Q830" s="139">
        <v>0</v>
      </c>
      <c r="R830" s="139">
        <v>25582545</v>
      </c>
      <c r="S830" s="139">
        <v>0</v>
      </c>
      <c r="T830" s="139">
        <v>0</v>
      </c>
      <c r="U830" s="139">
        <v>0</v>
      </c>
      <c r="V830" s="139"/>
      <c r="W830" s="139"/>
      <c r="X830" s="139"/>
      <c r="Y830" s="140">
        <v>0</v>
      </c>
      <c r="Z830" s="140">
        <v>0</v>
      </c>
      <c r="AA830" s="140">
        <v>0</v>
      </c>
      <c r="AB830" s="139">
        <v>25582545</v>
      </c>
      <c r="AC830" s="139">
        <v>0</v>
      </c>
      <c r="AD830" s="139">
        <v>0</v>
      </c>
      <c r="AE830" s="141">
        <v>0</v>
      </c>
      <c r="AF830" s="141">
        <v>25582545</v>
      </c>
      <c r="AG830" s="139">
        <v>1973455</v>
      </c>
      <c r="AH830" s="241">
        <v>0.96054919999999999</v>
      </c>
      <c r="AI830" s="241"/>
      <c r="AJ830" s="242">
        <v>41271</v>
      </c>
      <c r="AK830" s="242"/>
      <c r="AL830" s="236" t="s">
        <v>1124</v>
      </c>
      <c r="AM830" s="236" t="s">
        <v>1125</v>
      </c>
      <c r="AN830" s="243" t="s">
        <v>1122</v>
      </c>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c r="BU830" s="73"/>
      <c r="BV830" s="73"/>
      <c r="BW830" s="73"/>
      <c r="BX830" s="73"/>
      <c r="BY830" s="73"/>
      <c r="BZ830" s="73"/>
      <c r="CA830" s="73"/>
      <c r="CB830" s="73"/>
      <c r="CC830" s="73"/>
      <c r="CD830" s="73"/>
      <c r="CE830" s="73"/>
      <c r="CF830" s="73"/>
      <c r="CG830" s="73"/>
      <c r="CH830" s="73"/>
      <c r="CI830" s="73"/>
      <c r="CJ830" s="73"/>
      <c r="CK830" s="73"/>
      <c r="CL830" s="73"/>
      <c r="CM830" s="73"/>
      <c r="CN830" s="73"/>
      <c r="CO830" s="73"/>
      <c r="CP830" s="73"/>
      <c r="CQ830" s="73"/>
      <c r="CR830" s="73"/>
      <c r="CS830" s="73"/>
      <c r="CT830" s="73"/>
      <c r="CU830" s="73"/>
      <c r="CV830" s="73"/>
      <c r="CW830" s="73"/>
      <c r="CX830" s="73"/>
      <c r="CY830" s="73"/>
      <c r="CZ830" s="73"/>
      <c r="DA830" s="73"/>
      <c r="DB830" s="73"/>
      <c r="DC830" s="73"/>
      <c r="DD830" s="73"/>
      <c r="DE830" s="73"/>
      <c r="DF830" s="73"/>
      <c r="DG830" s="73"/>
      <c r="DH830" s="73"/>
      <c r="DI830" s="73"/>
      <c r="DJ830" s="73"/>
      <c r="DK830" s="73"/>
      <c r="DL830" s="73"/>
      <c r="DM830" s="73"/>
      <c r="DN830" s="73"/>
      <c r="DO830" s="73"/>
      <c r="DP830" s="73"/>
      <c r="DQ830" s="73"/>
      <c r="DR830" s="73"/>
      <c r="DS830" s="73"/>
      <c r="DT830" s="73"/>
      <c r="DU830" s="73"/>
      <c r="DV830" s="73"/>
      <c r="DW830" s="73"/>
      <c r="DX830" s="73"/>
      <c r="DY830" s="73"/>
      <c r="DZ830" s="73"/>
      <c r="EA830" s="73"/>
      <c r="EB830" s="73"/>
      <c r="EC830" s="73"/>
      <c r="ED830" s="73"/>
      <c r="EE830" s="73"/>
      <c r="EF830" s="73"/>
      <c r="EG830" s="73"/>
      <c r="EH830" s="73"/>
      <c r="EI830" s="73"/>
      <c r="EJ830" s="73"/>
      <c r="EK830" s="73"/>
      <c r="EL830" s="73"/>
      <c r="EM830" s="73"/>
      <c r="EN830" s="73"/>
      <c r="EO830" s="73"/>
      <c r="EP830" s="73"/>
      <c r="EQ830" s="73"/>
      <c r="ER830" s="73"/>
      <c r="ES830" s="73"/>
      <c r="ET830" s="73"/>
      <c r="EU830" s="73"/>
      <c r="EV830" s="73"/>
      <c r="EW830" s="73"/>
      <c r="EX830" s="73"/>
      <c r="EY830" s="73"/>
      <c r="EZ830" s="73"/>
      <c r="FA830" s="73"/>
      <c r="FB830" s="73"/>
      <c r="FC830" s="73"/>
      <c r="FD830" s="73"/>
      <c r="FE830" s="73"/>
      <c r="FF830" s="73"/>
      <c r="FG830" s="73"/>
      <c r="FH830" s="73"/>
      <c r="FI830" s="73"/>
      <c r="FJ830" s="73"/>
      <c r="FK830" s="73"/>
      <c r="FL830" s="73"/>
      <c r="FM830" s="73"/>
      <c r="FN830" s="73"/>
      <c r="FO830" s="73"/>
      <c r="FP830" s="73"/>
      <c r="FQ830" s="73"/>
      <c r="FR830" s="73"/>
      <c r="FS830" s="73"/>
      <c r="FT830" s="73"/>
      <c r="FU830" s="73"/>
      <c r="FV830" s="73"/>
      <c r="FW830" s="73"/>
      <c r="FX830" s="73"/>
      <c r="FY830" s="73"/>
      <c r="FZ830" s="73"/>
      <c r="GA830" s="73"/>
      <c r="GB830" s="73"/>
      <c r="GC830" s="73"/>
      <c r="GD830" s="73"/>
      <c r="GE830" s="73"/>
      <c r="GF830" s="73"/>
      <c r="GG830" s="73"/>
      <c r="GH830" s="73"/>
      <c r="GI830" s="73"/>
      <c r="GJ830" s="73"/>
      <c r="GK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c r="JD830" s="73"/>
      <c r="JE830" s="73"/>
      <c r="JF830" s="73"/>
      <c r="JG830" s="73"/>
      <c r="JH830" s="73"/>
      <c r="JI830" s="73"/>
      <c r="JJ830" s="73"/>
      <c r="JK830" s="73"/>
      <c r="JL830" s="73"/>
      <c r="JM830" s="73"/>
      <c r="JN830" s="73"/>
      <c r="JO830" s="73"/>
      <c r="JP830" s="73"/>
      <c r="JQ830" s="73"/>
      <c r="JR830" s="73"/>
      <c r="JS830" s="73"/>
      <c r="JT830" s="73"/>
      <c r="JU830" s="73"/>
      <c r="JV830" s="73"/>
      <c r="JW830" s="73"/>
      <c r="JX830" s="73"/>
      <c r="JY830" s="73"/>
      <c r="JZ830" s="73"/>
      <c r="KA830" s="73"/>
      <c r="KB830" s="73"/>
      <c r="KC830" s="73"/>
      <c r="KD830" s="73"/>
      <c r="KE830" s="73"/>
      <c r="KF830" s="73"/>
      <c r="KG830" s="73"/>
    </row>
    <row r="831" spans="1:293" s="153" customFormat="1" x14ac:dyDescent="0.25">
      <c r="A831" s="233">
        <v>33</v>
      </c>
      <c r="B831" s="234" t="s">
        <v>1266</v>
      </c>
      <c r="C831" s="234" t="s">
        <v>1268</v>
      </c>
      <c r="D831" s="235">
        <v>30119482</v>
      </c>
      <c r="E831" s="236" t="s">
        <v>1126</v>
      </c>
      <c r="F831" s="244" t="s">
        <v>2469</v>
      </c>
      <c r="G831" s="238" t="s">
        <v>16</v>
      </c>
      <c r="H831" s="238" t="s">
        <v>192</v>
      </c>
      <c r="I831" s="238" t="s">
        <v>12</v>
      </c>
      <c r="J831" s="236" t="s">
        <v>69</v>
      </c>
      <c r="K831" s="236"/>
      <c r="L831" s="239">
        <v>50000000</v>
      </c>
      <c r="M831" s="239">
        <v>15735875</v>
      </c>
      <c r="N831" s="138">
        <v>18389000</v>
      </c>
      <c r="O831" s="138"/>
      <c r="P831" s="139">
        <v>0</v>
      </c>
      <c r="Q831" s="139">
        <v>0</v>
      </c>
      <c r="R831" s="139">
        <v>0</v>
      </c>
      <c r="S831" s="139">
        <v>0</v>
      </c>
      <c r="T831" s="139">
        <v>18388322</v>
      </c>
      <c r="U831" s="139">
        <v>0</v>
      </c>
      <c r="V831" s="139"/>
      <c r="W831" s="139"/>
      <c r="X831" s="139"/>
      <c r="Y831" s="140">
        <v>0</v>
      </c>
      <c r="Z831" s="140">
        <v>0</v>
      </c>
      <c r="AA831" s="140">
        <v>0</v>
      </c>
      <c r="AB831" s="139">
        <v>0</v>
      </c>
      <c r="AC831" s="139">
        <v>18388322</v>
      </c>
      <c r="AD831" s="139">
        <v>0</v>
      </c>
      <c r="AE831" s="141">
        <v>0</v>
      </c>
      <c r="AF831" s="141">
        <v>18388322</v>
      </c>
      <c r="AG831" s="139">
        <v>15875803</v>
      </c>
      <c r="AH831" s="241">
        <v>0.68248394000000001</v>
      </c>
      <c r="AI831" s="241"/>
      <c r="AJ831" s="242">
        <v>41271</v>
      </c>
      <c r="AK831" s="242"/>
      <c r="AL831" s="236" t="s">
        <v>1127</v>
      </c>
      <c r="AM831" s="236" t="s">
        <v>1128</v>
      </c>
      <c r="AN831" s="243" t="s">
        <v>1122</v>
      </c>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c r="BU831" s="73"/>
      <c r="BV831" s="73"/>
      <c r="BW831" s="73"/>
      <c r="BX831" s="73"/>
      <c r="BY831" s="73"/>
      <c r="BZ831" s="73"/>
      <c r="CA831" s="73"/>
      <c r="CB831" s="73"/>
      <c r="CC831" s="73"/>
      <c r="CD831" s="73"/>
      <c r="CE831" s="73"/>
      <c r="CF831" s="73"/>
      <c r="CG831" s="73"/>
      <c r="CH831" s="73"/>
      <c r="CI831" s="73"/>
      <c r="CJ831" s="73"/>
      <c r="CK831" s="73"/>
      <c r="CL831" s="73"/>
      <c r="CM831" s="73"/>
      <c r="CN831" s="73"/>
      <c r="CO831" s="73"/>
      <c r="CP831" s="73"/>
      <c r="CQ831" s="73"/>
      <c r="CR831" s="73"/>
      <c r="CS831" s="73"/>
      <c r="CT831" s="73"/>
      <c r="CU831" s="73"/>
      <c r="CV831" s="73"/>
      <c r="CW831" s="73"/>
      <c r="CX831" s="73"/>
      <c r="CY831" s="73"/>
      <c r="CZ831" s="73"/>
      <c r="DA831" s="73"/>
      <c r="DB831" s="73"/>
      <c r="DC831" s="73"/>
      <c r="DD831" s="73"/>
      <c r="DE831" s="73"/>
      <c r="DF831" s="73"/>
      <c r="DG831" s="73"/>
      <c r="DH831" s="73"/>
      <c r="DI831" s="73"/>
      <c r="DJ831" s="73"/>
      <c r="DK831" s="73"/>
      <c r="DL831" s="73"/>
      <c r="DM831" s="73"/>
      <c r="DN831" s="73"/>
      <c r="DO831" s="73"/>
      <c r="DP831" s="73"/>
      <c r="DQ831" s="73"/>
      <c r="DR831" s="73"/>
      <c r="DS831" s="73"/>
      <c r="DT831" s="73"/>
      <c r="DU831" s="73"/>
      <c r="DV831" s="73"/>
      <c r="DW831" s="73"/>
      <c r="DX831" s="73"/>
      <c r="DY831" s="73"/>
      <c r="DZ831" s="73"/>
      <c r="EA831" s="73"/>
      <c r="EB831" s="73"/>
      <c r="EC831" s="73"/>
      <c r="ED831" s="73"/>
      <c r="EE831" s="73"/>
      <c r="EF831" s="73"/>
      <c r="EG831" s="73"/>
      <c r="EH831" s="73"/>
      <c r="EI831" s="73"/>
      <c r="EJ831" s="73"/>
      <c r="EK831" s="73"/>
      <c r="EL831" s="73"/>
      <c r="EM831" s="73"/>
      <c r="EN831" s="73"/>
      <c r="EO831" s="73"/>
      <c r="EP831" s="73"/>
      <c r="EQ831" s="73"/>
      <c r="ER831" s="73"/>
      <c r="ES831" s="73"/>
      <c r="ET831" s="73"/>
      <c r="EU831" s="73"/>
      <c r="EV831" s="73"/>
      <c r="EW831" s="73"/>
      <c r="EX831" s="73"/>
      <c r="EY831" s="73"/>
      <c r="EZ831" s="73"/>
      <c r="FA831" s="73"/>
      <c r="FB831" s="73"/>
      <c r="FC831" s="73"/>
      <c r="FD831" s="73"/>
      <c r="FE831" s="73"/>
      <c r="FF831" s="73"/>
      <c r="FG831" s="73"/>
      <c r="FH831" s="73"/>
      <c r="FI831" s="73"/>
      <c r="FJ831" s="73"/>
      <c r="FK831" s="73"/>
      <c r="FL831" s="73"/>
      <c r="FM831" s="73"/>
      <c r="FN831" s="73"/>
      <c r="FO831" s="73"/>
      <c r="FP831" s="73"/>
      <c r="FQ831" s="73"/>
      <c r="FR831" s="73"/>
      <c r="FS831" s="73"/>
      <c r="FT831" s="73"/>
      <c r="FU831" s="73"/>
      <c r="FV831" s="73"/>
      <c r="FW831" s="73"/>
      <c r="FX831" s="73"/>
      <c r="FY831" s="73"/>
      <c r="FZ831" s="73"/>
      <c r="GA831" s="73"/>
      <c r="GB831" s="73"/>
      <c r="GC831" s="73"/>
      <c r="GD831" s="73"/>
      <c r="GE831" s="73"/>
      <c r="GF831" s="73"/>
      <c r="GG831" s="73"/>
      <c r="GH831" s="73"/>
      <c r="GI831" s="73"/>
      <c r="GJ831" s="73"/>
      <c r="GK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c r="JD831" s="73"/>
      <c r="JE831" s="73"/>
      <c r="JF831" s="73"/>
      <c r="JG831" s="73"/>
      <c r="JH831" s="73"/>
      <c r="JI831" s="73"/>
      <c r="JJ831" s="73"/>
      <c r="JK831" s="73"/>
      <c r="JL831" s="73"/>
      <c r="JM831" s="73"/>
      <c r="JN831" s="73"/>
      <c r="JO831" s="73"/>
      <c r="JP831" s="73"/>
      <c r="JQ831" s="73"/>
      <c r="JR831" s="73"/>
      <c r="JS831" s="73"/>
      <c r="JT831" s="73"/>
      <c r="JU831" s="73"/>
      <c r="JV831" s="73"/>
      <c r="JW831" s="73"/>
      <c r="JX831" s="73"/>
      <c r="JY831" s="73"/>
      <c r="JZ831" s="73"/>
      <c r="KA831" s="73"/>
      <c r="KB831" s="73"/>
      <c r="KC831" s="73"/>
      <c r="KD831" s="73"/>
      <c r="KE831" s="73"/>
      <c r="KF831" s="73"/>
      <c r="KG831" s="73"/>
    </row>
    <row r="832" spans="1:293" s="153" customFormat="1" x14ac:dyDescent="0.25">
      <c r="A832" s="233">
        <v>33</v>
      </c>
      <c r="B832" s="234" t="s">
        <v>1266</v>
      </c>
      <c r="C832" s="234" t="s">
        <v>1268</v>
      </c>
      <c r="D832" s="235">
        <v>30119943</v>
      </c>
      <c r="E832" s="236" t="s">
        <v>863</v>
      </c>
      <c r="F832" s="244" t="s">
        <v>2469</v>
      </c>
      <c r="G832" s="238" t="s">
        <v>16</v>
      </c>
      <c r="H832" s="238" t="s">
        <v>244</v>
      </c>
      <c r="I832" s="238" t="s">
        <v>12</v>
      </c>
      <c r="J832" s="236" t="s">
        <v>69</v>
      </c>
      <c r="K832" s="236"/>
      <c r="L832" s="239">
        <v>49990000</v>
      </c>
      <c r="M832" s="239">
        <v>47490331</v>
      </c>
      <c r="N832" s="138">
        <v>2500000</v>
      </c>
      <c r="O832" s="138"/>
      <c r="P832" s="139">
        <v>2499491</v>
      </c>
      <c r="Q832" s="139">
        <v>0</v>
      </c>
      <c r="R832" s="139">
        <v>0</v>
      </c>
      <c r="S832" s="139">
        <v>0</v>
      </c>
      <c r="T832" s="139">
        <v>0</v>
      </c>
      <c r="U832" s="139">
        <v>0</v>
      </c>
      <c r="V832" s="139"/>
      <c r="W832" s="139"/>
      <c r="X832" s="139"/>
      <c r="Y832" s="140">
        <v>0</v>
      </c>
      <c r="Z832" s="140">
        <v>0</v>
      </c>
      <c r="AA832" s="140">
        <v>0</v>
      </c>
      <c r="AB832" s="139">
        <v>2499491</v>
      </c>
      <c r="AC832" s="139">
        <v>0</v>
      </c>
      <c r="AD832" s="139">
        <v>0</v>
      </c>
      <c r="AE832" s="141">
        <v>0</v>
      </c>
      <c r="AF832" s="141">
        <v>2499491</v>
      </c>
      <c r="AG832" s="139">
        <v>178</v>
      </c>
      <c r="AH832" s="241">
        <v>0.99999643928785753</v>
      </c>
      <c r="AI832" s="241" t="s">
        <v>1421</v>
      </c>
      <c r="AJ832" s="242">
        <v>41247</v>
      </c>
      <c r="AK832" s="242">
        <v>41729</v>
      </c>
      <c r="AL832" s="236" t="s">
        <v>864</v>
      </c>
      <c r="AM832" s="236" t="s">
        <v>865</v>
      </c>
      <c r="AN832" s="243" t="s">
        <v>857</v>
      </c>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c r="BU832" s="73"/>
      <c r="BV832" s="73"/>
      <c r="BW832" s="73"/>
      <c r="BX832" s="73"/>
      <c r="BY832" s="73"/>
      <c r="BZ832" s="73"/>
      <c r="CA832" s="73"/>
      <c r="CB832" s="73"/>
      <c r="CC832" s="73"/>
      <c r="CD832" s="73"/>
      <c r="CE832" s="73"/>
      <c r="CF832" s="73"/>
      <c r="CG832" s="73"/>
      <c r="CH832" s="73"/>
      <c r="CI832" s="73"/>
      <c r="CJ832" s="73"/>
      <c r="CK832" s="73"/>
      <c r="CL832" s="73"/>
      <c r="CM832" s="73"/>
      <c r="CN832" s="73"/>
      <c r="CO832" s="73"/>
      <c r="CP832" s="73"/>
      <c r="CQ832" s="73"/>
      <c r="CR832" s="73"/>
      <c r="CS832" s="73"/>
      <c r="CT832" s="73"/>
      <c r="CU832" s="73"/>
      <c r="CV832" s="73"/>
      <c r="CW832" s="73"/>
      <c r="CX832" s="73"/>
      <c r="CY832" s="73"/>
      <c r="CZ832" s="73"/>
      <c r="DA832" s="73"/>
      <c r="DB832" s="73"/>
      <c r="DC832" s="73"/>
      <c r="DD832" s="73"/>
      <c r="DE832" s="73"/>
      <c r="DF832" s="73"/>
      <c r="DG832" s="73"/>
      <c r="DH832" s="73"/>
      <c r="DI832" s="73"/>
      <c r="DJ832" s="73"/>
      <c r="DK832" s="73"/>
      <c r="DL832" s="73"/>
      <c r="DM832" s="73"/>
      <c r="DN832" s="73"/>
      <c r="DO832" s="73"/>
      <c r="DP832" s="73"/>
      <c r="DQ832" s="73"/>
      <c r="DR832" s="73"/>
      <c r="DS832" s="73"/>
      <c r="DT832" s="73"/>
      <c r="DU832" s="73"/>
      <c r="DV832" s="73"/>
      <c r="DW832" s="73"/>
      <c r="DX832" s="73"/>
      <c r="DY832" s="73"/>
      <c r="DZ832" s="73"/>
      <c r="EA832" s="73"/>
      <c r="EB832" s="73"/>
      <c r="EC832" s="73"/>
      <c r="ED832" s="73"/>
      <c r="EE832" s="73"/>
      <c r="EF832" s="73"/>
      <c r="EG832" s="73"/>
      <c r="EH832" s="73"/>
      <c r="EI832" s="73"/>
      <c r="EJ832" s="73"/>
      <c r="EK832" s="73"/>
      <c r="EL832" s="73"/>
      <c r="EM832" s="73"/>
      <c r="EN832" s="73"/>
      <c r="EO832" s="73"/>
      <c r="EP832" s="73"/>
      <c r="EQ832" s="73"/>
      <c r="ER832" s="73"/>
      <c r="ES832" s="73"/>
      <c r="ET832" s="73"/>
      <c r="EU832" s="73"/>
      <c r="EV832" s="73"/>
      <c r="EW832" s="73"/>
      <c r="EX832" s="73"/>
      <c r="EY832" s="73"/>
      <c r="EZ832" s="73"/>
      <c r="FA832" s="73"/>
      <c r="FB832" s="73"/>
      <c r="FC832" s="73"/>
      <c r="FD832" s="73"/>
      <c r="FE832" s="73"/>
      <c r="FF832" s="73"/>
      <c r="FG832" s="73"/>
      <c r="FH832" s="73"/>
      <c r="FI832" s="73"/>
      <c r="FJ832" s="73"/>
      <c r="FK832" s="73"/>
      <c r="FL832" s="73"/>
      <c r="FM832" s="73"/>
      <c r="FN832" s="73"/>
      <c r="FO832" s="73"/>
      <c r="FP832" s="73"/>
      <c r="FQ832" s="73"/>
      <c r="FR832" s="73"/>
      <c r="FS832" s="73"/>
      <c r="FT832" s="73"/>
      <c r="FU832" s="73"/>
      <c r="FV832" s="73"/>
      <c r="FW832" s="73"/>
      <c r="FX832" s="73"/>
      <c r="FY832" s="73"/>
      <c r="FZ832" s="73"/>
      <c r="GA832" s="73"/>
      <c r="GB832" s="73"/>
      <c r="GC832" s="73"/>
      <c r="GD832" s="73"/>
      <c r="GE832" s="73"/>
      <c r="GF832" s="73"/>
      <c r="GG832" s="73"/>
      <c r="GH832" s="73"/>
      <c r="GI832" s="73"/>
      <c r="GJ832" s="73"/>
      <c r="GK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c r="JD832" s="73"/>
      <c r="JE832" s="73"/>
      <c r="JF832" s="73"/>
      <c r="JG832" s="73"/>
      <c r="JH832" s="73"/>
      <c r="JI832" s="73"/>
      <c r="JJ832" s="73"/>
      <c r="JK832" s="73"/>
      <c r="JL832" s="73"/>
      <c r="JM832" s="73"/>
      <c r="JN832" s="73"/>
      <c r="JO832" s="73"/>
      <c r="JP832" s="73"/>
      <c r="JQ832" s="73"/>
      <c r="JR832" s="73"/>
      <c r="JS832" s="73"/>
      <c r="JT832" s="73"/>
      <c r="JU832" s="73"/>
      <c r="JV832" s="73"/>
      <c r="JW832" s="73"/>
      <c r="JX832" s="73"/>
      <c r="JY832" s="73"/>
      <c r="JZ832" s="73"/>
      <c r="KA832" s="73"/>
      <c r="KB832" s="73"/>
      <c r="KC832" s="73"/>
      <c r="KD832" s="73"/>
      <c r="KE832" s="73"/>
      <c r="KF832" s="73"/>
      <c r="KG832" s="73"/>
    </row>
    <row r="833" spans="1:293" s="153" customFormat="1" x14ac:dyDescent="0.25">
      <c r="A833" s="233">
        <v>33</v>
      </c>
      <c r="B833" s="234" t="s">
        <v>1266</v>
      </c>
      <c r="C833" s="234" t="s">
        <v>1268</v>
      </c>
      <c r="D833" s="235">
        <v>30120074</v>
      </c>
      <c r="E833" s="236" t="s">
        <v>661</v>
      </c>
      <c r="F833" s="244" t="s">
        <v>2469</v>
      </c>
      <c r="G833" s="238" t="s">
        <v>16</v>
      </c>
      <c r="H833" s="238" t="s">
        <v>39</v>
      </c>
      <c r="I833" s="238" t="s">
        <v>12</v>
      </c>
      <c r="J833" s="236" t="s">
        <v>69</v>
      </c>
      <c r="K833" s="236"/>
      <c r="L833" s="239">
        <v>30000000</v>
      </c>
      <c r="M833" s="239">
        <v>28499993</v>
      </c>
      <c r="N833" s="138">
        <v>1500000</v>
      </c>
      <c r="O833" s="138"/>
      <c r="P833" s="139">
        <v>0</v>
      </c>
      <c r="Q833" s="139">
        <v>1500000</v>
      </c>
      <c r="R833" s="139">
        <v>0</v>
      </c>
      <c r="S833" s="139">
        <v>0</v>
      </c>
      <c r="T833" s="139">
        <v>0</v>
      </c>
      <c r="U833" s="139">
        <v>0</v>
      </c>
      <c r="V833" s="139"/>
      <c r="W833" s="139"/>
      <c r="X833" s="139"/>
      <c r="Y833" s="140">
        <v>0</v>
      </c>
      <c r="Z833" s="140">
        <v>0</v>
      </c>
      <c r="AA833" s="140">
        <v>0</v>
      </c>
      <c r="AB833" s="139">
        <v>1500000</v>
      </c>
      <c r="AC833" s="139">
        <v>0</v>
      </c>
      <c r="AD833" s="139">
        <v>0</v>
      </c>
      <c r="AE833" s="141">
        <v>0</v>
      </c>
      <c r="AF833" s="141">
        <v>1500000</v>
      </c>
      <c r="AG833" s="139">
        <v>7</v>
      </c>
      <c r="AH833" s="241">
        <v>0.99999976666666668</v>
      </c>
      <c r="AI833" s="241" t="s">
        <v>1421</v>
      </c>
      <c r="AJ833" s="242">
        <v>41248</v>
      </c>
      <c r="AK833" s="242">
        <v>42004</v>
      </c>
      <c r="AL833" s="236" t="s">
        <v>662</v>
      </c>
      <c r="AM833" s="236" t="s">
        <v>663</v>
      </c>
      <c r="AN833" s="243" t="s">
        <v>660</v>
      </c>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c r="BU833" s="73"/>
      <c r="BV833" s="73"/>
      <c r="BW833" s="73"/>
      <c r="BX833" s="73"/>
      <c r="BY833" s="73"/>
      <c r="BZ833" s="73"/>
      <c r="CA833" s="73"/>
      <c r="CB833" s="73"/>
      <c r="CC833" s="73"/>
      <c r="CD833" s="73"/>
      <c r="CE833" s="73"/>
      <c r="CF833" s="73"/>
      <c r="CG833" s="73"/>
      <c r="CH833" s="73"/>
      <c r="CI833" s="73"/>
      <c r="CJ833" s="73"/>
      <c r="CK833" s="73"/>
      <c r="CL833" s="73"/>
      <c r="CM833" s="73"/>
      <c r="CN833" s="73"/>
      <c r="CO833" s="73"/>
      <c r="CP833" s="73"/>
      <c r="CQ833" s="73"/>
      <c r="CR833" s="73"/>
      <c r="CS833" s="73"/>
      <c r="CT833" s="73"/>
      <c r="CU833" s="73"/>
      <c r="CV833" s="73"/>
      <c r="CW833" s="73"/>
      <c r="CX833" s="73"/>
      <c r="CY833" s="73"/>
      <c r="CZ833" s="73"/>
      <c r="DA833" s="73"/>
      <c r="DB833" s="73"/>
      <c r="DC833" s="73"/>
      <c r="DD833" s="73"/>
      <c r="DE833" s="73"/>
      <c r="DF833" s="73"/>
      <c r="DG833" s="73"/>
      <c r="DH833" s="73"/>
      <c r="DI833" s="73"/>
      <c r="DJ833" s="73"/>
      <c r="DK833" s="73"/>
      <c r="DL833" s="73"/>
      <c r="DM833" s="73"/>
      <c r="DN833" s="73"/>
      <c r="DO833" s="73"/>
      <c r="DP833" s="73"/>
      <c r="DQ833" s="73"/>
      <c r="DR833" s="73"/>
      <c r="DS833" s="73"/>
      <c r="DT833" s="73"/>
      <c r="DU833" s="73"/>
      <c r="DV833" s="73"/>
      <c r="DW833" s="73"/>
      <c r="DX833" s="73"/>
      <c r="DY833" s="73"/>
      <c r="DZ833" s="73"/>
      <c r="EA833" s="73"/>
      <c r="EB833" s="73"/>
      <c r="EC833" s="73"/>
      <c r="ED833" s="73"/>
      <c r="EE833" s="73"/>
      <c r="EF833" s="73"/>
      <c r="EG833" s="73"/>
      <c r="EH833" s="73"/>
      <c r="EI833" s="73"/>
      <c r="EJ833" s="73"/>
      <c r="EK833" s="73"/>
      <c r="EL833" s="73"/>
      <c r="EM833" s="73"/>
      <c r="EN833" s="73"/>
      <c r="EO833" s="73"/>
      <c r="EP833" s="73"/>
      <c r="EQ833" s="73"/>
      <c r="ER833" s="73"/>
      <c r="ES833" s="73"/>
      <c r="ET833" s="73"/>
      <c r="EU833" s="73"/>
      <c r="EV833" s="73"/>
      <c r="EW833" s="73"/>
      <c r="EX833" s="73"/>
      <c r="EY833" s="73"/>
      <c r="EZ833" s="73"/>
      <c r="FA833" s="73"/>
      <c r="FB833" s="73"/>
      <c r="FC833" s="73"/>
      <c r="FD833" s="73"/>
      <c r="FE833" s="73"/>
      <c r="FF833" s="73"/>
      <c r="FG833" s="73"/>
      <c r="FH833" s="73"/>
      <c r="FI833" s="73"/>
      <c r="FJ833" s="73"/>
      <c r="FK833" s="73"/>
      <c r="FL833" s="73"/>
      <c r="FM833" s="73"/>
      <c r="FN833" s="73"/>
      <c r="FO833" s="73"/>
      <c r="FP833" s="73"/>
      <c r="FQ833" s="73"/>
      <c r="FR833" s="73"/>
      <c r="FS833" s="73"/>
      <c r="FT833" s="73"/>
      <c r="FU833" s="73"/>
      <c r="FV833" s="73"/>
      <c r="FW833" s="73"/>
      <c r="FX833" s="73"/>
      <c r="FY833" s="73"/>
      <c r="FZ833" s="73"/>
      <c r="GA833" s="73"/>
      <c r="GB833" s="73"/>
      <c r="GC833" s="73"/>
      <c r="GD833" s="73"/>
      <c r="GE833" s="73"/>
      <c r="GF833" s="73"/>
      <c r="GG833" s="73"/>
      <c r="GH833" s="73"/>
      <c r="GI833" s="73"/>
      <c r="GJ833" s="73"/>
      <c r="GK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c r="JD833" s="73"/>
      <c r="JE833" s="73"/>
      <c r="JF833" s="73"/>
      <c r="JG833" s="73"/>
      <c r="JH833" s="73"/>
      <c r="JI833" s="73"/>
      <c r="JJ833" s="73"/>
      <c r="JK833" s="73"/>
      <c r="JL833" s="73"/>
      <c r="JM833" s="73"/>
      <c r="JN833" s="73"/>
      <c r="JO833" s="73"/>
      <c r="JP833" s="73"/>
      <c r="JQ833" s="73"/>
      <c r="JR833" s="73"/>
      <c r="JS833" s="73"/>
      <c r="JT833" s="73"/>
      <c r="JU833" s="73"/>
      <c r="JV833" s="73"/>
      <c r="JW833" s="73"/>
      <c r="JX833" s="73"/>
      <c r="JY833" s="73"/>
      <c r="JZ833" s="73"/>
      <c r="KA833" s="73"/>
      <c r="KB833" s="73"/>
      <c r="KC833" s="73"/>
      <c r="KD833" s="73"/>
      <c r="KE833" s="73"/>
      <c r="KF833" s="73"/>
      <c r="KG833" s="73"/>
    </row>
    <row r="834" spans="1:293" s="153" customFormat="1" x14ac:dyDescent="0.25">
      <c r="A834" s="233">
        <v>33</v>
      </c>
      <c r="B834" s="234" t="s">
        <v>1266</v>
      </c>
      <c r="C834" s="234" t="s">
        <v>1268</v>
      </c>
      <c r="D834" s="235">
        <v>30120087</v>
      </c>
      <c r="E834" s="236" t="s">
        <v>1046</v>
      </c>
      <c r="F834" s="244" t="s">
        <v>2469</v>
      </c>
      <c r="G834" s="238" t="s">
        <v>16</v>
      </c>
      <c r="H834" s="238" t="s">
        <v>486</v>
      </c>
      <c r="I834" s="238" t="s">
        <v>12</v>
      </c>
      <c r="J834" s="236" t="s">
        <v>69</v>
      </c>
      <c r="K834" s="236"/>
      <c r="L834" s="239">
        <v>50000000</v>
      </c>
      <c r="M834" s="239">
        <v>42931648</v>
      </c>
      <c r="N834" s="138">
        <v>7069000</v>
      </c>
      <c r="O834" s="138"/>
      <c r="P834" s="139">
        <v>0</v>
      </c>
      <c r="Q834" s="139">
        <v>0</v>
      </c>
      <c r="R834" s="139">
        <v>0</v>
      </c>
      <c r="S834" s="139">
        <v>0</v>
      </c>
      <c r="T834" s="139">
        <v>4568352</v>
      </c>
      <c r="U834" s="139">
        <v>2500000</v>
      </c>
      <c r="V834" s="139"/>
      <c r="W834" s="139"/>
      <c r="X834" s="139"/>
      <c r="Y834" s="140">
        <v>0</v>
      </c>
      <c r="Z834" s="140">
        <v>0</v>
      </c>
      <c r="AA834" s="140">
        <v>0</v>
      </c>
      <c r="AB834" s="139">
        <v>0</v>
      </c>
      <c r="AC834" s="139">
        <v>7068352</v>
      </c>
      <c r="AD834" s="139">
        <v>0</v>
      </c>
      <c r="AE834" s="141">
        <v>0</v>
      </c>
      <c r="AF834" s="141">
        <v>7068352</v>
      </c>
      <c r="AG834" s="139">
        <v>0</v>
      </c>
      <c r="AH834" s="241">
        <v>1</v>
      </c>
      <c r="AI834" s="241" t="s">
        <v>1421</v>
      </c>
      <c r="AJ834" s="242">
        <v>40968</v>
      </c>
      <c r="AK834" s="242">
        <v>42004</v>
      </c>
      <c r="AL834" s="236" t="s">
        <v>1047</v>
      </c>
      <c r="AM834" s="236" t="s">
        <v>1048</v>
      </c>
      <c r="AN834" s="243" t="s">
        <v>1039</v>
      </c>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c r="BU834" s="73"/>
      <c r="BV834" s="73"/>
      <c r="BW834" s="73"/>
      <c r="BX834" s="73"/>
      <c r="BY834" s="73"/>
      <c r="BZ834" s="73"/>
      <c r="CA834" s="73"/>
      <c r="CB834" s="73"/>
      <c r="CC834" s="73"/>
      <c r="CD834" s="73"/>
      <c r="CE834" s="73"/>
      <c r="CF834" s="73"/>
      <c r="CG834" s="73"/>
      <c r="CH834" s="73"/>
      <c r="CI834" s="73"/>
      <c r="CJ834" s="73"/>
      <c r="CK834" s="73"/>
      <c r="CL834" s="73"/>
      <c r="CM834" s="73"/>
      <c r="CN834" s="73"/>
      <c r="CO834" s="73"/>
      <c r="CP834" s="73"/>
      <c r="CQ834" s="73"/>
      <c r="CR834" s="73"/>
      <c r="CS834" s="73"/>
      <c r="CT834" s="73"/>
      <c r="CU834" s="73"/>
      <c r="CV834" s="73"/>
      <c r="CW834" s="73"/>
      <c r="CX834" s="73"/>
      <c r="CY834" s="73"/>
      <c r="CZ834" s="73"/>
      <c r="DA834" s="73"/>
      <c r="DB834" s="73"/>
      <c r="DC834" s="73"/>
      <c r="DD834" s="73"/>
      <c r="DE834" s="73"/>
      <c r="DF834" s="73"/>
      <c r="DG834" s="73"/>
      <c r="DH834" s="73"/>
      <c r="DI834" s="73"/>
      <c r="DJ834" s="73"/>
      <c r="DK834" s="73"/>
      <c r="DL834" s="73"/>
      <c r="DM834" s="73"/>
      <c r="DN834" s="73"/>
      <c r="DO834" s="73"/>
      <c r="DP834" s="73"/>
      <c r="DQ834" s="73"/>
      <c r="DR834" s="73"/>
      <c r="DS834" s="73"/>
      <c r="DT834" s="73"/>
      <c r="DU834" s="73"/>
      <c r="DV834" s="73"/>
      <c r="DW834" s="73"/>
      <c r="DX834" s="73"/>
      <c r="DY834" s="73"/>
      <c r="DZ834" s="73"/>
      <c r="EA834" s="73"/>
      <c r="EB834" s="73"/>
      <c r="EC834" s="73"/>
      <c r="ED834" s="73"/>
      <c r="EE834" s="73"/>
      <c r="EF834" s="73"/>
      <c r="EG834" s="73"/>
      <c r="EH834" s="73"/>
      <c r="EI834" s="73"/>
      <c r="EJ834" s="73"/>
      <c r="EK834" s="73"/>
      <c r="EL834" s="73"/>
      <c r="EM834" s="73"/>
      <c r="EN834" s="73"/>
      <c r="EO834" s="73"/>
      <c r="EP834" s="73"/>
      <c r="EQ834" s="73"/>
      <c r="ER834" s="73"/>
      <c r="ES834" s="73"/>
      <c r="ET834" s="73"/>
      <c r="EU834" s="73"/>
      <c r="EV834" s="73"/>
      <c r="EW834" s="73"/>
      <c r="EX834" s="73"/>
      <c r="EY834" s="73"/>
      <c r="EZ834" s="73"/>
      <c r="FA834" s="73"/>
      <c r="FB834" s="73"/>
      <c r="FC834" s="73"/>
      <c r="FD834" s="73"/>
      <c r="FE834" s="73"/>
      <c r="FF834" s="73"/>
      <c r="FG834" s="73"/>
      <c r="FH834" s="73"/>
      <c r="FI834" s="73"/>
      <c r="FJ834" s="73"/>
      <c r="FK834" s="73"/>
      <c r="FL834" s="73"/>
      <c r="FM834" s="73"/>
      <c r="FN834" s="73"/>
      <c r="FO834" s="73"/>
      <c r="FP834" s="73"/>
      <c r="FQ834" s="73"/>
      <c r="FR834" s="73"/>
      <c r="FS834" s="73"/>
      <c r="FT834" s="73"/>
      <c r="FU834" s="73"/>
      <c r="FV834" s="73"/>
      <c r="FW834" s="73"/>
      <c r="FX834" s="73"/>
      <c r="FY834" s="73"/>
      <c r="FZ834" s="73"/>
      <c r="GA834" s="73"/>
      <c r="GB834" s="73"/>
      <c r="GC834" s="73"/>
      <c r="GD834" s="73"/>
      <c r="GE834" s="73"/>
      <c r="GF834" s="73"/>
      <c r="GG834" s="73"/>
      <c r="GH834" s="73"/>
      <c r="GI834" s="73"/>
      <c r="GJ834" s="73"/>
      <c r="GK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c r="JD834" s="73"/>
      <c r="JE834" s="73"/>
      <c r="JF834" s="73"/>
      <c r="JG834" s="73"/>
      <c r="JH834" s="73"/>
      <c r="JI834" s="73"/>
      <c r="JJ834" s="73"/>
      <c r="JK834" s="73"/>
      <c r="JL834" s="73"/>
      <c r="JM834" s="73"/>
      <c r="JN834" s="73"/>
      <c r="JO834" s="73"/>
      <c r="JP834" s="73"/>
      <c r="JQ834" s="73"/>
      <c r="JR834" s="73"/>
      <c r="JS834" s="73"/>
      <c r="JT834" s="73"/>
      <c r="JU834" s="73"/>
      <c r="JV834" s="73"/>
      <c r="JW834" s="73"/>
      <c r="JX834" s="73"/>
      <c r="JY834" s="73"/>
      <c r="JZ834" s="73"/>
      <c r="KA834" s="73"/>
      <c r="KB834" s="73"/>
      <c r="KC834" s="73"/>
      <c r="KD834" s="73"/>
      <c r="KE834" s="73"/>
      <c r="KF834" s="73"/>
      <c r="KG834" s="73"/>
    </row>
    <row r="835" spans="1:293" s="153" customFormat="1" x14ac:dyDescent="0.25">
      <c r="A835" s="233">
        <v>29</v>
      </c>
      <c r="B835" s="234"/>
      <c r="C835" s="234"/>
      <c r="D835" s="235">
        <v>30120201</v>
      </c>
      <c r="E835" s="236" t="s">
        <v>90</v>
      </c>
      <c r="F835" s="244" t="s">
        <v>2469</v>
      </c>
      <c r="G835" s="238" t="s">
        <v>16</v>
      </c>
      <c r="H835" s="244" t="s">
        <v>2491</v>
      </c>
      <c r="I835" s="238" t="s">
        <v>12</v>
      </c>
      <c r="J835" s="236" t="s">
        <v>13</v>
      </c>
      <c r="K835" s="236"/>
      <c r="L835" s="239">
        <v>18458000</v>
      </c>
      <c r="M835" s="239">
        <v>0</v>
      </c>
      <c r="N835" s="138">
        <v>18458000</v>
      </c>
      <c r="O835" s="138"/>
      <c r="P835" s="139">
        <v>0</v>
      </c>
      <c r="Q835" s="139">
        <v>0</v>
      </c>
      <c r="R835" s="139">
        <v>0</v>
      </c>
      <c r="S835" s="139">
        <v>0</v>
      </c>
      <c r="T835" s="139">
        <v>0</v>
      </c>
      <c r="U835" s="139">
        <v>0</v>
      </c>
      <c r="V835" s="139"/>
      <c r="W835" s="139"/>
      <c r="X835" s="139"/>
      <c r="Y835" s="140">
        <v>18458000</v>
      </c>
      <c r="Z835" s="140">
        <v>0</v>
      </c>
      <c r="AA835" s="140">
        <v>0</v>
      </c>
      <c r="AB835" s="139">
        <v>0</v>
      </c>
      <c r="AC835" s="139">
        <v>0</v>
      </c>
      <c r="AD835" s="139">
        <v>0</v>
      </c>
      <c r="AE835" s="141">
        <v>18458000</v>
      </c>
      <c r="AF835" s="141">
        <v>18458000</v>
      </c>
      <c r="AG835" s="139">
        <v>0</v>
      </c>
      <c r="AH835" s="241">
        <v>0</v>
      </c>
      <c r="AI835" s="241"/>
      <c r="AJ835" s="242">
        <v>41518</v>
      </c>
      <c r="AK835" s="242">
        <v>42004</v>
      </c>
      <c r="AL835" s="236" t="s">
        <v>91</v>
      </c>
      <c r="AM835" s="236" t="s">
        <v>92</v>
      </c>
      <c r="AN835" s="243" t="s">
        <v>9</v>
      </c>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c r="BU835" s="73"/>
      <c r="BV835" s="73"/>
      <c r="BW835" s="73"/>
      <c r="BX835" s="73"/>
      <c r="BY835" s="73"/>
      <c r="BZ835" s="73"/>
      <c r="CA835" s="73"/>
      <c r="CB835" s="73"/>
      <c r="CC835" s="73"/>
      <c r="CD835" s="73"/>
      <c r="CE835" s="73"/>
      <c r="CF835" s="73"/>
      <c r="CG835" s="73"/>
      <c r="CH835" s="73"/>
      <c r="CI835" s="73"/>
      <c r="CJ835" s="73"/>
      <c r="CK835" s="73"/>
      <c r="CL835" s="73"/>
      <c r="CM835" s="73"/>
      <c r="CN835" s="73"/>
      <c r="CO835" s="73"/>
      <c r="CP835" s="73"/>
      <c r="CQ835" s="73"/>
      <c r="CR835" s="73"/>
      <c r="CS835" s="73"/>
      <c r="CT835" s="73"/>
      <c r="CU835" s="73"/>
      <c r="CV835" s="73"/>
      <c r="CW835" s="73"/>
      <c r="CX835" s="73"/>
      <c r="CY835" s="73"/>
      <c r="CZ835" s="73"/>
      <c r="DA835" s="73"/>
      <c r="DB835" s="73"/>
      <c r="DC835" s="73"/>
      <c r="DD835" s="73"/>
      <c r="DE835" s="73"/>
      <c r="DF835" s="73"/>
      <c r="DG835" s="73"/>
      <c r="DH835" s="73"/>
      <c r="DI835" s="73"/>
      <c r="DJ835" s="73"/>
      <c r="DK835" s="73"/>
      <c r="DL835" s="73"/>
      <c r="DM835" s="73"/>
      <c r="DN835" s="73"/>
      <c r="DO835" s="73"/>
      <c r="DP835" s="73"/>
      <c r="DQ835" s="73"/>
      <c r="DR835" s="73"/>
      <c r="DS835" s="73"/>
      <c r="DT835" s="73"/>
      <c r="DU835" s="73"/>
      <c r="DV835" s="73"/>
      <c r="DW835" s="73"/>
      <c r="DX835" s="73"/>
      <c r="DY835" s="73"/>
      <c r="DZ835" s="73"/>
      <c r="EA835" s="73"/>
      <c r="EB835" s="73"/>
      <c r="EC835" s="73"/>
      <c r="ED835" s="73"/>
      <c r="EE835" s="73"/>
      <c r="EF835" s="73"/>
      <c r="EG835" s="73"/>
      <c r="EH835" s="73"/>
      <c r="EI835" s="73"/>
      <c r="EJ835" s="73"/>
      <c r="EK835" s="73"/>
      <c r="EL835" s="73"/>
      <c r="EM835" s="73"/>
      <c r="EN835" s="73"/>
      <c r="EO835" s="73"/>
      <c r="EP835" s="73"/>
      <c r="EQ835" s="73"/>
      <c r="ER835" s="73"/>
      <c r="ES835" s="73"/>
      <c r="ET835" s="73"/>
      <c r="EU835" s="73"/>
      <c r="EV835" s="73"/>
      <c r="EW835" s="73"/>
      <c r="EX835" s="73"/>
      <c r="EY835" s="73"/>
      <c r="EZ835" s="73"/>
      <c r="FA835" s="73"/>
      <c r="FB835" s="73"/>
      <c r="FC835" s="73"/>
      <c r="FD835" s="73"/>
      <c r="FE835" s="73"/>
      <c r="FF835" s="73"/>
      <c r="FG835" s="73"/>
      <c r="FH835" s="73"/>
      <c r="FI835" s="73"/>
      <c r="FJ835" s="73"/>
      <c r="FK835" s="73"/>
      <c r="FL835" s="73"/>
      <c r="FM835" s="73"/>
      <c r="FN835" s="73"/>
      <c r="FO835" s="73"/>
      <c r="FP835" s="73"/>
      <c r="FQ835" s="73"/>
      <c r="FR835" s="73"/>
      <c r="FS835" s="73"/>
      <c r="FT835" s="73"/>
      <c r="FU835" s="73"/>
      <c r="FV835" s="73"/>
      <c r="FW835" s="73"/>
      <c r="FX835" s="73"/>
      <c r="FY835" s="73"/>
      <c r="FZ835" s="73"/>
      <c r="GA835" s="73"/>
      <c r="GB835" s="73"/>
      <c r="GC835" s="73"/>
      <c r="GD835" s="73"/>
      <c r="GE835" s="73"/>
      <c r="GF835" s="73"/>
      <c r="GG835" s="73"/>
      <c r="GH835" s="73"/>
      <c r="GI835" s="73"/>
      <c r="GJ835" s="73"/>
      <c r="GK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c r="JD835" s="73"/>
      <c r="JE835" s="73"/>
      <c r="JF835" s="73"/>
      <c r="JG835" s="73"/>
      <c r="JH835" s="73"/>
      <c r="JI835" s="73"/>
      <c r="JJ835" s="73"/>
      <c r="JK835" s="73"/>
      <c r="JL835" s="73"/>
      <c r="JM835" s="73"/>
      <c r="JN835" s="73"/>
      <c r="JO835" s="73"/>
      <c r="JP835" s="73"/>
      <c r="JQ835" s="73"/>
      <c r="JR835" s="73"/>
      <c r="JS835" s="73"/>
      <c r="JT835" s="73"/>
      <c r="JU835" s="73"/>
      <c r="JV835" s="73"/>
      <c r="JW835" s="73"/>
      <c r="JX835" s="73"/>
      <c r="JY835" s="73"/>
      <c r="JZ835" s="73"/>
      <c r="KA835" s="73"/>
      <c r="KB835" s="73"/>
      <c r="KC835" s="73"/>
      <c r="KD835" s="73"/>
      <c r="KE835" s="73"/>
      <c r="KF835" s="73"/>
      <c r="KG835" s="73"/>
    </row>
    <row r="836" spans="1:293" s="153" customFormat="1" x14ac:dyDescent="0.25">
      <c r="A836" s="233">
        <v>33</v>
      </c>
      <c r="B836" s="234" t="s">
        <v>1266</v>
      </c>
      <c r="C836" s="234" t="s">
        <v>1268</v>
      </c>
      <c r="D836" s="235">
        <v>30120375</v>
      </c>
      <c r="E836" s="236" t="s">
        <v>790</v>
      </c>
      <c r="F836" s="244" t="s">
        <v>2469</v>
      </c>
      <c r="G836" s="238" t="s">
        <v>16</v>
      </c>
      <c r="H836" s="238" t="s">
        <v>140</v>
      </c>
      <c r="I836" s="238" t="s">
        <v>12</v>
      </c>
      <c r="J836" s="236" t="s">
        <v>69</v>
      </c>
      <c r="K836" s="236"/>
      <c r="L836" s="239">
        <v>50000000</v>
      </c>
      <c r="M836" s="239">
        <v>12441774</v>
      </c>
      <c r="N836" s="138">
        <v>37559000</v>
      </c>
      <c r="O836" s="138"/>
      <c r="P836" s="139">
        <v>32524987</v>
      </c>
      <c r="Q836" s="139">
        <v>0</v>
      </c>
      <c r="R836" s="139">
        <v>0</v>
      </c>
      <c r="S836" s="139">
        <v>0</v>
      </c>
      <c r="T836" s="139">
        <v>0</v>
      </c>
      <c r="U836" s="139">
        <v>2533239</v>
      </c>
      <c r="V836" s="139">
        <v>0</v>
      </c>
      <c r="W836" s="139">
        <v>2500000</v>
      </c>
      <c r="X836" s="139">
        <v>0</v>
      </c>
      <c r="Y836" s="140">
        <v>0</v>
      </c>
      <c r="Z836" s="140">
        <v>0</v>
      </c>
      <c r="AA836" s="140">
        <v>0</v>
      </c>
      <c r="AB836" s="139">
        <v>32524987</v>
      </c>
      <c r="AC836" s="139">
        <v>2533239</v>
      </c>
      <c r="AD836" s="139">
        <v>2500000</v>
      </c>
      <c r="AE836" s="141">
        <v>0</v>
      </c>
      <c r="AF836" s="141">
        <v>37558226</v>
      </c>
      <c r="AG836" s="139">
        <v>0</v>
      </c>
      <c r="AH836" s="241">
        <v>0.95</v>
      </c>
      <c r="AI836" s="241"/>
      <c r="AJ836" s="242">
        <v>41257</v>
      </c>
      <c r="AK836" s="242">
        <v>42004</v>
      </c>
      <c r="AL836" s="236" t="s">
        <v>791</v>
      </c>
      <c r="AM836" s="236" t="s">
        <v>792</v>
      </c>
      <c r="AN836" s="243" t="s">
        <v>789</v>
      </c>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c r="BU836" s="73"/>
      <c r="BV836" s="73"/>
      <c r="BW836" s="73"/>
      <c r="BX836" s="73"/>
      <c r="BY836" s="73"/>
      <c r="BZ836" s="73"/>
      <c r="CA836" s="73"/>
      <c r="CB836" s="73"/>
      <c r="CC836" s="73"/>
      <c r="CD836" s="73"/>
      <c r="CE836" s="73"/>
      <c r="CF836" s="73"/>
      <c r="CG836" s="73"/>
      <c r="CH836" s="73"/>
      <c r="CI836" s="73"/>
      <c r="CJ836" s="73"/>
      <c r="CK836" s="73"/>
      <c r="CL836" s="73"/>
      <c r="CM836" s="73"/>
      <c r="CN836" s="73"/>
      <c r="CO836" s="73"/>
      <c r="CP836" s="73"/>
      <c r="CQ836" s="73"/>
      <c r="CR836" s="73"/>
      <c r="CS836" s="73"/>
      <c r="CT836" s="73"/>
      <c r="CU836" s="73"/>
      <c r="CV836" s="73"/>
      <c r="CW836" s="73"/>
      <c r="CX836" s="73"/>
      <c r="CY836" s="73"/>
      <c r="CZ836" s="73"/>
      <c r="DA836" s="73"/>
      <c r="DB836" s="73"/>
      <c r="DC836" s="73"/>
      <c r="DD836" s="73"/>
      <c r="DE836" s="73"/>
      <c r="DF836" s="73"/>
      <c r="DG836" s="73"/>
      <c r="DH836" s="73"/>
      <c r="DI836" s="73"/>
      <c r="DJ836" s="73"/>
      <c r="DK836" s="73"/>
      <c r="DL836" s="73"/>
      <c r="DM836" s="73"/>
      <c r="DN836" s="73"/>
      <c r="DO836" s="73"/>
      <c r="DP836" s="73"/>
      <c r="DQ836" s="73"/>
      <c r="DR836" s="73"/>
      <c r="DS836" s="73"/>
      <c r="DT836" s="73"/>
      <c r="DU836" s="73"/>
      <c r="DV836" s="73"/>
      <c r="DW836" s="73"/>
      <c r="DX836" s="73"/>
      <c r="DY836" s="73"/>
      <c r="DZ836" s="73"/>
      <c r="EA836" s="73"/>
      <c r="EB836" s="73"/>
      <c r="EC836" s="73"/>
      <c r="ED836" s="73"/>
      <c r="EE836" s="73"/>
      <c r="EF836" s="73"/>
      <c r="EG836" s="73"/>
      <c r="EH836" s="73"/>
      <c r="EI836" s="73"/>
      <c r="EJ836" s="73"/>
      <c r="EK836" s="73"/>
      <c r="EL836" s="73"/>
      <c r="EM836" s="73"/>
      <c r="EN836" s="73"/>
      <c r="EO836" s="73"/>
      <c r="EP836" s="73"/>
      <c r="EQ836" s="73"/>
      <c r="ER836" s="73"/>
      <c r="ES836" s="73"/>
      <c r="ET836" s="73"/>
      <c r="EU836" s="73"/>
      <c r="EV836" s="73"/>
      <c r="EW836" s="73"/>
      <c r="EX836" s="73"/>
      <c r="EY836" s="73"/>
      <c r="EZ836" s="73"/>
      <c r="FA836" s="73"/>
      <c r="FB836" s="73"/>
      <c r="FC836" s="73"/>
      <c r="FD836" s="73"/>
      <c r="FE836" s="73"/>
      <c r="FF836" s="73"/>
      <c r="FG836" s="73"/>
      <c r="FH836" s="73"/>
      <c r="FI836" s="73"/>
      <c r="FJ836" s="73"/>
      <c r="FK836" s="73"/>
      <c r="FL836" s="73"/>
      <c r="FM836" s="73"/>
      <c r="FN836" s="73"/>
      <c r="FO836" s="73"/>
      <c r="FP836" s="73"/>
      <c r="FQ836" s="73"/>
      <c r="FR836" s="73"/>
      <c r="FS836" s="73"/>
      <c r="FT836" s="73"/>
      <c r="FU836" s="73"/>
      <c r="FV836" s="73"/>
      <c r="FW836" s="73"/>
      <c r="FX836" s="73"/>
      <c r="FY836" s="73"/>
      <c r="FZ836" s="73"/>
      <c r="GA836" s="73"/>
      <c r="GB836" s="73"/>
      <c r="GC836" s="73"/>
      <c r="GD836" s="73"/>
      <c r="GE836" s="73"/>
      <c r="GF836" s="73"/>
      <c r="GG836" s="73"/>
      <c r="GH836" s="73"/>
      <c r="GI836" s="73"/>
      <c r="GJ836" s="73"/>
      <c r="GK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c r="JD836" s="73"/>
      <c r="JE836" s="73"/>
      <c r="JF836" s="73"/>
      <c r="JG836" s="73"/>
      <c r="JH836" s="73"/>
      <c r="JI836" s="73"/>
      <c r="JJ836" s="73"/>
      <c r="JK836" s="73"/>
      <c r="JL836" s="73"/>
      <c r="JM836" s="73"/>
      <c r="JN836" s="73"/>
      <c r="JO836" s="73"/>
      <c r="JP836" s="73"/>
      <c r="JQ836" s="73"/>
      <c r="JR836" s="73"/>
      <c r="JS836" s="73"/>
      <c r="JT836" s="73"/>
      <c r="JU836" s="73"/>
      <c r="JV836" s="73"/>
      <c r="JW836" s="73"/>
      <c r="JX836" s="73"/>
      <c r="JY836" s="73"/>
      <c r="JZ836" s="73"/>
      <c r="KA836" s="73"/>
      <c r="KB836" s="73"/>
      <c r="KC836" s="73"/>
      <c r="KD836" s="73"/>
      <c r="KE836" s="73"/>
      <c r="KF836" s="73"/>
      <c r="KG836" s="73"/>
    </row>
    <row r="837" spans="1:293" s="153" customFormat="1" x14ac:dyDescent="0.25">
      <c r="A837" s="233">
        <v>33</v>
      </c>
      <c r="B837" s="234" t="s">
        <v>1266</v>
      </c>
      <c r="C837" s="234" t="s">
        <v>1268</v>
      </c>
      <c r="D837" s="235">
        <v>30120620</v>
      </c>
      <c r="E837" s="236" t="s">
        <v>704</v>
      </c>
      <c r="F837" s="244" t="s">
        <v>2469</v>
      </c>
      <c r="G837" s="238" t="s">
        <v>16</v>
      </c>
      <c r="H837" s="238" t="s">
        <v>621</v>
      </c>
      <c r="I837" s="238" t="s">
        <v>12</v>
      </c>
      <c r="J837" s="236" t="s">
        <v>69</v>
      </c>
      <c r="K837" s="236"/>
      <c r="L837" s="239">
        <v>27061000</v>
      </c>
      <c r="M837" s="239">
        <v>0</v>
      </c>
      <c r="N837" s="138">
        <v>24449000</v>
      </c>
      <c r="O837" s="138"/>
      <c r="P837" s="139">
        <v>0</v>
      </c>
      <c r="Q837" s="139">
        <v>0</v>
      </c>
      <c r="R837" s="139">
        <v>0</v>
      </c>
      <c r="S837" s="139">
        <v>0</v>
      </c>
      <c r="T837" s="139">
        <v>11125446</v>
      </c>
      <c r="U837" s="139">
        <v>0</v>
      </c>
      <c r="V837" s="139">
        <v>10416234</v>
      </c>
      <c r="W837" s="139">
        <v>0</v>
      </c>
      <c r="X837" s="139">
        <v>2906450</v>
      </c>
      <c r="Y837" s="140">
        <v>0</v>
      </c>
      <c r="Z837" s="140">
        <v>0</v>
      </c>
      <c r="AA837" s="140">
        <v>0</v>
      </c>
      <c r="AB837" s="139">
        <v>0</v>
      </c>
      <c r="AC837" s="139">
        <v>11125446</v>
      </c>
      <c r="AD837" s="139">
        <v>13322684</v>
      </c>
      <c r="AE837" s="141">
        <v>0</v>
      </c>
      <c r="AF837" s="141">
        <v>24448130</v>
      </c>
      <c r="AG837" s="139">
        <v>2612870</v>
      </c>
      <c r="AH837" s="241">
        <v>0.41112471822918589</v>
      </c>
      <c r="AI837" s="241"/>
      <c r="AJ837" s="242">
        <v>41246</v>
      </c>
      <c r="AK837" s="242"/>
      <c r="AL837" s="236" t="s">
        <v>705</v>
      </c>
      <c r="AM837" s="236" t="s">
        <v>706</v>
      </c>
      <c r="AN837" s="243" t="s">
        <v>695</v>
      </c>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c r="BU837" s="73"/>
      <c r="BV837" s="73"/>
      <c r="BW837" s="73"/>
      <c r="BX837" s="73"/>
      <c r="BY837" s="73"/>
      <c r="BZ837" s="73"/>
      <c r="CA837" s="73"/>
      <c r="CB837" s="73"/>
      <c r="CC837" s="73"/>
      <c r="CD837" s="73"/>
      <c r="CE837" s="73"/>
      <c r="CF837" s="73"/>
      <c r="CG837" s="73"/>
      <c r="CH837" s="73"/>
      <c r="CI837" s="73"/>
      <c r="CJ837" s="73"/>
      <c r="CK837" s="73"/>
      <c r="CL837" s="73"/>
      <c r="CM837" s="73"/>
      <c r="CN837" s="73"/>
      <c r="CO837" s="73"/>
      <c r="CP837" s="73"/>
      <c r="CQ837" s="73"/>
      <c r="CR837" s="73"/>
      <c r="CS837" s="73"/>
      <c r="CT837" s="73"/>
      <c r="CU837" s="73"/>
      <c r="CV837" s="73"/>
      <c r="CW837" s="73"/>
      <c r="CX837" s="73"/>
      <c r="CY837" s="73"/>
      <c r="CZ837" s="73"/>
      <c r="DA837" s="73"/>
      <c r="DB837" s="73"/>
      <c r="DC837" s="73"/>
      <c r="DD837" s="73"/>
      <c r="DE837" s="73"/>
      <c r="DF837" s="73"/>
      <c r="DG837" s="73"/>
      <c r="DH837" s="73"/>
      <c r="DI837" s="73"/>
      <c r="DJ837" s="73"/>
      <c r="DK837" s="73"/>
      <c r="DL837" s="73"/>
      <c r="DM837" s="73"/>
      <c r="DN837" s="73"/>
      <c r="DO837" s="73"/>
      <c r="DP837" s="73"/>
      <c r="DQ837" s="73"/>
      <c r="DR837" s="73"/>
      <c r="DS837" s="73"/>
      <c r="DT837" s="73"/>
      <c r="DU837" s="73"/>
      <c r="DV837" s="73"/>
      <c r="DW837" s="73"/>
      <c r="DX837" s="73"/>
      <c r="DY837" s="73"/>
      <c r="DZ837" s="73"/>
      <c r="EA837" s="73"/>
      <c r="EB837" s="73"/>
      <c r="EC837" s="73"/>
      <c r="ED837" s="73"/>
      <c r="EE837" s="73"/>
      <c r="EF837" s="73"/>
      <c r="EG837" s="73"/>
      <c r="EH837" s="73"/>
      <c r="EI837" s="73"/>
      <c r="EJ837" s="73"/>
      <c r="EK837" s="73"/>
      <c r="EL837" s="73"/>
      <c r="EM837" s="73"/>
      <c r="EN837" s="73"/>
      <c r="EO837" s="73"/>
      <c r="EP837" s="73"/>
      <c r="EQ837" s="73"/>
      <c r="ER837" s="73"/>
      <c r="ES837" s="73"/>
      <c r="ET837" s="73"/>
      <c r="EU837" s="73"/>
      <c r="EV837" s="73"/>
      <c r="EW837" s="73"/>
      <c r="EX837" s="73"/>
      <c r="EY837" s="73"/>
      <c r="EZ837" s="73"/>
      <c r="FA837" s="73"/>
      <c r="FB837" s="73"/>
      <c r="FC837" s="73"/>
      <c r="FD837" s="73"/>
      <c r="FE837" s="73"/>
      <c r="FF837" s="73"/>
      <c r="FG837" s="73"/>
      <c r="FH837" s="73"/>
      <c r="FI837" s="73"/>
      <c r="FJ837" s="73"/>
      <c r="FK837" s="73"/>
      <c r="FL837" s="73"/>
      <c r="FM837" s="73"/>
      <c r="FN837" s="73"/>
      <c r="FO837" s="73"/>
      <c r="FP837" s="73"/>
      <c r="FQ837" s="73"/>
      <c r="FR837" s="73"/>
      <c r="FS837" s="73"/>
      <c r="FT837" s="73"/>
      <c r="FU837" s="73"/>
      <c r="FV837" s="73"/>
      <c r="FW837" s="73"/>
      <c r="FX837" s="73"/>
      <c r="FY837" s="73"/>
      <c r="FZ837" s="73"/>
      <c r="GA837" s="73"/>
      <c r="GB837" s="73"/>
      <c r="GC837" s="73"/>
      <c r="GD837" s="73"/>
      <c r="GE837" s="73"/>
      <c r="GF837" s="73"/>
      <c r="GG837" s="73"/>
      <c r="GH837" s="73"/>
      <c r="GI837" s="73"/>
      <c r="GJ837" s="73"/>
      <c r="GK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c r="JD837" s="73"/>
      <c r="JE837" s="73"/>
      <c r="JF837" s="73"/>
      <c r="JG837" s="73"/>
      <c r="JH837" s="73"/>
      <c r="JI837" s="73"/>
      <c r="JJ837" s="73"/>
      <c r="JK837" s="73"/>
      <c r="JL837" s="73"/>
      <c r="JM837" s="73"/>
      <c r="JN837" s="73"/>
      <c r="JO837" s="73"/>
      <c r="JP837" s="73"/>
      <c r="JQ837" s="73"/>
      <c r="JR837" s="73"/>
      <c r="JS837" s="73"/>
      <c r="JT837" s="73"/>
      <c r="JU837" s="73"/>
      <c r="JV837" s="73"/>
      <c r="JW837" s="73"/>
      <c r="JX837" s="73"/>
      <c r="JY837" s="73"/>
      <c r="JZ837" s="73"/>
      <c r="KA837" s="73"/>
      <c r="KB837" s="73"/>
      <c r="KC837" s="73"/>
      <c r="KD837" s="73"/>
      <c r="KE837" s="73"/>
      <c r="KF837" s="73"/>
      <c r="KG837" s="73"/>
    </row>
    <row r="838" spans="1:293" s="153" customFormat="1" x14ac:dyDescent="0.25">
      <c r="A838" s="233">
        <v>33</v>
      </c>
      <c r="B838" s="234" t="s">
        <v>1266</v>
      </c>
      <c r="C838" s="234" t="s">
        <v>1268</v>
      </c>
      <c r="D838" s="235">
        <v>30120630</v>
      </c>
      <c r="E838" s="236" t="s">
        <v>707</v>
      </c>
      <c r="F838" s="244" t="s">
        <v>2469</v>
      </c>
      <c r="G838" s="238" t="s">
        <v>16</v>
      </c>
      <c r="H838" s="238" t="s">
        <v>621</v>
      </c>
      <c r="I838" s="238" t="s">
        <v>12</v>
      </c>
      <c r="J838" s="236" t="s">
        <v>69</v>
      </c>
      <c r="K838" s="236"/>
      <c r="L838" s="239">
        <v>63746000</v>
      </c>
      <c r="M838" s="239">
        <v>0</v>
      </c>
      <c r="N838" s="138">
        <v>24111000</v>
      </c>
      <c r="O838" s="138"/>
      <c r="P838" s="139">
        <v>0</v>
      </c>
      <c r="Q838" s="139">
        <v>0</v>
      </c>
      <c r="R838" s="139">
        <v>0</v>
      </c>
      <c r="S838" s="139">
        <v>0</v>
      </c>
      <c r="T838" s="139">
        <v>0</v>
      </c>
      <c r="U838" s="139">
        <v>0</v>
      </c>
      <c r="V838" s="139"/>
      <c r="W838" s="139"/>
      <c r="X838" s="139"/>
      <c r="Y838" s="140">
        <v>0</v>
      </c>
      <c r="Z838" s="140">
        <v>0</v>
      </c>
      <c r="AA838" s="140">
        <v>24110879</v>
      </c>
      <c r="AB838" s="139">
        <v>0</v>
      </c>
      <c r="AC838" s="139">
        <v>0</v>
      </c>
      <c r="AD838" s="139">
        <v>0</v>
      </c>
      <c r="AE838" s="141">
        <v>24110879</v>
      </c>
      <c r="AF838" s="141">
        <v>24110879</v>
      </c>
      <c r="AG838" s="139">
        <v>39635121</v>
      </c>
      <c r="AH838" s="241">
        <v>0</v>
      </c>
      <c r="AI838" s="241"/>
      <c r="AJ838" s="242">
        <v>41428</v>
      </c>
      <c r="AK838" s="242"/>
      <c r="AL838" s="236" t="s">
        <v>708</v>
      </c>
      <c r="AM838" s="236" t="s">
        <v>709</v>
      </c>
      <c r="AN838" s="243" t="s">
        <v>695</v>
      </c>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c r="BU838" s="73"/>
      <c r="BV838" s="73"/>
      <c r="BW838" s="73"/>
      <c r="BX838" s="73"/>
      <c r="BY838" s="73"/>
      <c r="BZ838" s="73"/>
      <c r="CA838" s="73"/>
      <c r="CB838" s="73"/>
      <c r="CC838" s="73"/>
      <c r="CD838" s="73"/>
      <c r="CE838" s="73"/>
      <c r="CF838" s="73"/>
      <c r="CG838" s="73"/>
      <c r="CH838" s="73"/>
      <c r="CI838" s="73"/>
      <c r="CJ838" s="73"/>
      <c r="CK838" s="73"/>
      <c r="CL838" s="73"/>
      <c r="CM838" s="73"/>
      <c r="CN838" s="73"/>
      <c r="CO838" s="73"/>
      <c r="CP838" s="73"/>
      <c r="CQ838" s="73"/>
      <c r="CR838" s="73"/>
      <c r="CS838" s="73"/>
      <c r="CT838" s="73"/>
      <c r="CU838" s="73"/>
      <c r="CV838" s="73"/>
      <c r="CW838" s="73"/>
      <c r="CX838" s="73"/>
      <c r="CY838" s="73"/>
      <c r="CZ838" s="73"/>
      <c r="DA838" s="73"/>
      <c r="DB838" s="73"/>
      <c r="DC838" s="73"/>
      <c r="DD838" s="73"/>
      <c r="DE838" s="73"/>
      <c r="DF838" s="73"/>
      <c r="DG838" s="73"/>
      <c r="DH838" s="73"/>
      <c r="DI838" s="73"/>
      <c r="DJ838" s="73"/>
      <c r="DK838" s="73"/>
      <c r="DL838" s="73"/>
      <c r="DM838" s="73"/>
      <c r="DN838" s="73"/>
      <c r="DO838" s="73"/>
      <c r="DP838" s="73"/>
      <c r="DQ838" s="73"/>
      <c r="DR838" s="73"/>
      <c r="DS838" s="73"/>
      <c r="DT838" s="73"/>
      <c r="DU838" s="73"/>
      <c r="DV838" s="73"/>
      <c r="DW838" s="73"/>
      <c r="DX838" s="73"/>
      <c r="DY838" s="73"/>
      <c r="DZ838" s="73"/>
      <c r="EA838" s="73"/>
      <c r="EB838" s="73"/>
      <c r="EC838" s="73"/>
      <c r="ED838" s="73"/>
      <c r="EE838" s="73"/>
      <c r="EF838" s="73"/>
      <c r="EG838" s="73"/>
      <c r="EH838" s="73"/>
      <c r="EI838" s="73"/>
      <c r="EJ838" s="73"/>
      <c r="EK838" s="73"/>
      <c r="EL838" s="73"/>
      <c r="EM838" s="73"/>
      <c r="EN838" s="73"/>
      <c r="EO838" s="73"/>
      <c r="EP838" s="73"/>
      <c r="EQ838" s="73"/>
      <c r="ER838" s="73"/>
      <c r="ES838" s="73"/>
      <c r="ET838" s="73"/>
      <c r="EU838" s="73"/>
      <c r="EV838" s="73"/>
      <c r="EW838" s="73"/>
      <c r="EX838" s="73"/>
      <c r="EY838" s="73"/>
      <c r="EZ838" s="73"/>
      <c r="FA838" s="73"/>
      <c r="FB838" s="73"/>
      <c r="FC838" s="73"/>
      <c r="FD838" s="73"/>
      <c r="FE838" s="73"/>
      <c r="FF838" s="73"/>
      <c r="FG838" s="73"/>
      <c r="FH838" s="73"/>
      <c r="FI838" s="73"/>
      <c r="FJ838" s="73"/>
      <c r="FK838" s="73"/>
      <c r="FL838" s="73"/>
      <c r="FM838" s="73"/>
      <c r="FN838" s="73"/>
      <c r="FO838" s="73"/>
      <c r="FP838" s="73"/>
      <c r="FQ838" s="73"/>
      <c r="FR838" s="73"/>
      <c r="FS838" s="73"/>
      <c r="FT838" s="73"/>
      <c r="FU838" s="73"/>
      <c r="FV838" s="73"/>
      <c r="FW838" s="73"/>
      <c r="FX838" s="73"/>
      <c r="FY838" s="73"/>
      <c r="FZ838" s="73"/>
      <c r="GA838" s="73"/>
      <c r="GB838" s="73"/>
      <c r="GC838" s="73"/>
      <c r="GD838" s="73"/>
      <c r="GE838" s="73"/>
      <c r="GF838" s="73"/>
      <c r="GG838" s="73"/>
      <c r="GH838" s="73"/>
      <c r="GI838" s="73"/>
      <c r="GJ838" s="73"/>
      <c r="GK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c r="JD838" s="73"/>
      <c r="JE838" s="73"/>
      <c r="JF838" s="73"/>
      <c r="JG838" s="73"/>
      <c r="JH838" s="73"/>
      <c r="JI838" s="73"/>
      <c r="JJ838" s="73"/>
      <c r="JK838" s="73"/>
      <c r="JL838" s="73"/>
      <c r="JM838" s="73"/>
      <c r="JN838" s="73"/>
      <c r="JO838" s="73"/>
      <c r="JP838" s="73"/>
      <c r="JQ838" s="73"/>
      <c r="JR838" s="73"/>
      <c r="JS838" s="73"/>
      <c r="JT838" s="73"/>
      <c r="JU838" s="73"/>
      <c r="JV838" s="73"/>
      <c r="JW838" s="73"/>
      <c r="JX838" s="73"/>
      <c r="JY838" s="73"/>
      <c r="JZ838" s="73"/>
      <c r="KA838" s="73"/>
      <c r="KB838" s="73"/>
      <c r="KC838" s="73"/>
      <c r="KD838" s="73"/>
      <c r="KE838" s="73"/>
      <c r="KF838" s="73"/>
      <c r="KG838" s="73"/>
    </row>
    <row r="839" spans="1:293" s="153" customFormat="1" x14ac:dyDescent="0.25">
      <c r="A839" s="233">
        <v>33</v>
      </c>
      <c r="B839" s="234" t="s">
        <v>1266</v>
      </c>
      <c r="C839" s="234" t="s">
        <v>1268</v>
      </c>
      <c r="D839" s="235">
        <v>30120729</v>
      </c>
      <c r="E839" s="236" t="s">
        <v>976</v>
      </c>
      <c r="F839" s="244" t="s">
        <v>2469</v>
      </c>
      <c r="G839" s="238" t="s">
        <v>16</v>
      </c>
      <c r="H839" s="238" t="s">
        <v>258</v>
      </c>
      <c r="I839" s="238" t="s">
        <v>12</v>
      </c>
      <c r="J839" s="236" t="s">
        <v>69</v>
      </c>
      <c r="K839" s="236"/>
      <c r="L839" s="239">
        <v>49792000</v>
      </c>
      <c r="M839" s="239">
        <v>12448000</v>
      </c>
      <c r="N839" s="138">
        <v>37344000</v>
      </c>
      <c r="O839" s="138"/>
      <c r="P839" s="139">
        <v>0</v>
      </c>
      <c r="Q839" s="139">
        <v>17170612</v>
      </c>
      <c r="R839" s="139">
        <v>0</v>
      </c>
      <c r="S839" s="139">
        <v>0</v>
      </c>
      <c r="T839" s="139">
        <v>0</v>
      </c>
      <c r="U839" s="139">
        <v>20173388</v>
      </c>
      <c r="V839" s="139"/>
      <c r="W839" s="139"/>
      <c r="X839" s="139"/>
      <c r="Y839" s="140">
        <v>0</v>
      </c>
      <c r="Z839" s="140">
        <v>0</v>
      </c>
      <c r="AA839" s="140">
        <v>0</v>
      </c>
      <c r="AB839" s="139">
        <v>17170612</v>
      </c>
      <c r="AC839" s="139">
        <v>20173388</v>
      </c>
      <c r="AD839" s="139">
        <v>0</v>
      </c>
      <c r="AE839" s="141">
        <v>0</v>
      </c>
      <c r="AF839" s="141">
        <v>37344000</v>
      </c>
      <c r="AG839" s="139">
        <v>0</v>
      </c>
      <c r="AH839" s="241">
        <v>1</v>
      </c>
      <c r="AI839" s="241" t="s">
        <v>1421</v>
      </c>
      <c r="AJ839" s="242">
        <v>41246</v>
      </c>
      <c r="AK839" s="242">
        <v>42004</v>
      </c>
      <c r="AL839" s="236" t="s">
        <v>977</v>
      </c>
      <c r="AM839" s="236" t="s">
        <v>978</v>
      </c>
      <c r="AN839" s="243" t="s">
        <v>963</v>
      </c>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c r="BU839" s="73"/>
      <c r="BV839" s="73"/>
      <c r="BW839" s="73"/>
      <c r="BX839" s="73"/>
      <c r="BY839" s="73"/>
      <c r="BZ839" s="73"/>
      <c r="CA839" s="73"/>
      <c r="CB839" s="73"/>
      <c r="CC839" s="73"/>
      <c r="CD839" s="73"/>
      <c r="CE839" s="73"/>
      <c r="CF839" s="73"/>
      <c r="CG839" s="73"/>
      <c r="CH839" s="73"/>
      <c r="CI839" s="73"/>
      <c r="CJ839" s="73"/>
      <c r="CK839" s="73"/>
      <c r="CL839" s="73"/>
      <c r="CM839" s="73"/>
      <c r="CN839" s="73"/>
      <c r="CO839" s="73"/>
      <c r="CP839" s="73"/>
      <c r="CQ839" s="73"/>
      <c r="CR839" s="73"/>
      <c r="CS839" s="73"/>
      <c r="CT839" s="73"/>
      <c r="CU839" s="73"/>
      <c r="CV839" s="73"/>
      <c r="CW839" s="73"/>
      <c r="CX839" s="73"/>
      <c r="CY839" s="73"/>
      <c r="CZ839" s="73"/>
      <c r="DA839" s="73"/>
      <c r="DB839" s="73"/>
      <c r="DC839" s="73"/>
      <c r="DD839" s="73"/>
      <c r="DE839" s="73"/>
      <c r="DF839" s="73"/>
      <c r="DG839" s="73"/>
      <c r="DH839" s="73"/>
      <c r="DI839" s="73"/>
      <c r="DJ839" s="73"/>
      <c r="DK839" s="73"/>
      <c r="DL839" s="73"/>
      <c r="DM839" s="73"/>
      <c r="DN839" s="73"/>
      <c r="DO839" s="73"/>
      <c r="DP839" s="73"/>
      <c r="DQ839" s="73"/>
      <c r="DR839" s="73"/>
      <c r="DS839" s="73"/>
      <c r="DT839" s="73"/>
      <c r="DU839" s="73"/>
      <c r="DV839" s="73"/>
      <c r="DW839" s="73"/>
      <c r="DX839" s="73"/>
      <c r="DY839" s="73"/>
      <c r="DZ839" s="73"/>
      <c r="EA839" s="73"/>
      <c r="EB839" s="73"/>
      <c r="EC839" s="73"/>
      <c r="ED839" s="73"/>
      <c r="EE839" s="73"/>
      <c r="EF839" s="73"/>
      <c r="EG839" s="73"/>
      <c r="EH839" s="73"/>
      <c r="EI839" s="73"/>
      <c r="EJ839" s="73"/>
      <c r="EK839" s="73"/>
      <c r="EL839" s="73"/>
      <c r="EM839" s="73"/>
      <c r="EN839" s="73"/>
      <c r="EO839" s="73"/>
      <c r="EP839" s="73"/>
      <c r="EQ839" s="73"/>
      <c r="ER839" s="73"/>
      <c r="ES839" s="73"/>
      <c r="ET839" s="73"/>
      <c r="EU839" s="73"/>
      <c r="EV839" s="73"/>
      <c r="EW839" s="73"/>
      <c r="EX839" s="73"/>
      <c r="EY839" s="73"/>
      <c r="EZ839" s="73"/>
      <c r="FA839" s="73"/>
      <c r="FB839" s="73"/>
      <c r="FC839" s="73"/>
      <c r="FD839" s="73"/>
      <c r="FE839" s="73"/>
      <c r="FF839" s="73"/>
      <c r="FG839" s="73"/>
      <c r="FH839" s="73"/>
      <c r="FI839" s="73"/>
      <c r="FJ839" s="73"/>
      <c r="FK839" s="73"/>
      <c r="FL839" s="73"/>
      <c r="FM839" s="73"/>
      <c r="FN839" s="73"/>
      <c r="FO839" s="73"/>
      <c r="FP839" s="73"/>
      <c r="FQ839" s="73"/>
      <c r="FR839" s="73"/>
      <c r="FS839" s="73"/>
      <c r="FT839" s="73"/>
      <c r="FU839" s="73"/>
      <c r="FV839" s="73"/>
      <c r="FW839" s="73"/>
      <c r="FX839" s="73"/>
      <c r="FY839" s="73"/>
      <c r="FZ839" s="73"/>
      <c r="GA839" s="73"/>
      <c r="GB839" s="73"/>
      <c r="GC839" s="73"/>
      <c r="GD839" s="73"/>
      <c r="GE839" s="73"/>
      <c r="GF839" s="73"/>
      <c r="GG839" s="73"/>
      <c r="GH839" s="73"/>
      <c r="GI839" s="73"/>
      <c r="GJ839" s="73"/>
      <c r="GK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c r="JD839" s="73"/>
      <c r="JE839" s="73"/>
      <c r="JF839" s="73"/>
      <c r="JG839" s="73"/>
      <c r="JH839" s="73"/>
      <c r="JI839" s="73"/>
      <c r="JJ839" s="73"/>
      <c r="JK839" s="73"/>
      <c r="JL839" s="73"/>
      <c r="JM839" s="73"/>
      <c r="JN839" s="73"/>
      <c r="JO839" s="73"/>
      <c r="JP839" s="73"/>
      <c r="JQ839" s="73"/>
      <c r="JR839" s="73"/>
      <c r="JS839" s="73"/>
      <c r="JT839" s="73"/>
      <c r="JU839" s="73"/>
      <c r="JV839" s="73"/>
      <c r="JW839" s="73"/>
      <c r="JX839" s="73"/>
      <c r="JY839" s="73"/>
      <c r="JZ839" s="73"/>
      <c r="KA839" s="73"/>
      <c r="KB839" s="73"/>
      <c r="KC839" s="73"/>
      <c r="KD839" s="73"/>
      <c r="KE839" s="73"/>
      <c r="KF839" s="73"/>
      <c r="KG839" s="73"/>
    </row>
    <row r="840" spans="1:293" s="153" customFormat="1" x14ac:dyDescent="0.25">
      <c r="A840" s="233">
        <v>33</v>
      </c>
      <c r="B840" s="234" t="s">
        <v>1266</v>
      </c>
      <c r="C840" s="234">
        <v>215</v>
      </c>
      <c r="D840" s="235">
        <v>30120872</v>
      </c>
      <c r="E840" s="236" t="s">
        <v>1572</v>
      </c>
      <c r="F840" s="244" t="s">
        <v>2469</v>
      </c>
      <c r="G840" s="238" t="s">
        <v>16</v>
      </c>
      <c r="H840" s="238" t="s">
        <v>1265</v>
      </c>
      <c r="I840" s="238" t="s">
        <v>12</v>
      </c>
      <c r="J840" s="236" t="s">
        <v>69</v>
      </c>
      <c r="K840" s="236"/>
      <c r="L840" s="239">
        <v>854239000</v>
      </c>
      <c r="M840" s="239">
        <v>708700000</v>
      </c>
      <c r="N840" s="138">
        <v>141300000</v>
      </c>
      <c r="O840" s="138"/>
      <c r="P840" s="139">
        <v>0</v>
      </c>
      <c r="Q840" s="139">
        <v>0</v>
      </c>
      <c r="R840" s="139">
        <v>0</v>
      </c>
      <c r="S840" s="139">
        <v>0</v>
      </c>
      <c r="T840" s="139">
        <v>0</v>
      </c>
      <c r="U840" s="139">
        <v>0</v>
      </c>
      <c r="V840" s="139"/>
      <c r="W840" s="139"/>
      <c r="X840" s="139"/>
      <c r="Y840" s="140">
        <v>0</v>
      </c>
      <c r="Z840" s="140">
        <v>141300000</v>
      </c>
      <c r="AA840" s="140">
        <v>0</v>
      </c>
      <c r="AB840" s="139">
        <v>0</v>
      </c>
      <c r="AC840" s="139">
        <v>0</v>
      </c>
      <c r="AD840" s="139">
        <v>0</v>
      </c>
      <c r="AE840" s="141">
        <v>141300000</v>
      </c>
      <c r="AF840" s="141">
        <v>141300000</v>
      </c>
      <c r="AG840" s="139">
        <v>4239000</v>
      </c>
      <c r="AH840" s="241">
        <v>0.82962730570718501</v>
      </c>
      <c r="AI840" s="241"/>
      <c r="AJ840" s="242">
        <v>41064</v>
      </c>
      <c r="AK840" s="242">
        <v>42369</v>
      </c>
      <c r="AL840" s="236" t="s">
        <v>611</v>
      </c>
      <c r="AM840" s="236" t="s">
        <v>612</v>
      </c>
      <c r="AN840" s="243" t="s">
        <v>613</v>
      </c>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c r="BU840" s="73"/>
      <c r="BV840" s="73"/>
      <c r="BW840" s="73"/>
      <c r="BX840" s="73"/>
      <c r="BY840" s="73"/>
      <c r="BZ840" s="73"/>
      <c r="CA840" s="73"/>
      <c r="CB840" s="73"/>
      <c r="CC840" s="73"/>
      <c r="CD840" s="73"/>
      <c r="CE840" s="73"/>
      <c r="CF840" s="73"/>
      <c r="CG840" s="73"/>
      <c r="CH840" s="73"/>
      <c r="CI840" s="73"/>
      <c r="CJ840" s="73"/>
      <c r="CK840" s="73"/>
      <c r="CL840" s="73"/>
      <c r="CM840" s="73"/>
      <c r="CN840" s="73"/>
      <c r="CO840" s="73"/>
      <c r="CP840" s="73"/>
      <c r="CQ840" s="73"/>
      <c r="CR840" s="73"/>
      <c r="CS840" s="73"/>
      <c r="CT840" s="73"/>
      <c r="CU840" s="73"/>
      <c r="CV840" s="73"/>
      <c r="CW840" s="73"/>
      <c r="CX840" s="73"/>
      <c r="CY840" s="73"/>
      <c r="CZ840" s="73"/>
      <c r="DA840" s="73"/>
      <c r="DB840" s="73"/>
      <c r="DC840" s="73"/>
      <c r="DD840" s="73"/>
      <c r="DE840" s="73"/>
      <c r="DF840" s="73"/>
      <c r="DG840" s="73"/>
      <c r="DH840" s="73"/>
      <c r="DI840" s="73"/>
      <c r="DJ840" s="73"/>
      <c r="DK840" s="73"/>
      <c r="DL840" s="73"/>
      <c r="DM840" s="73"/>
      <c r="DN840" s="73"/>
      <c r="DO840" s="73"/>
      <c r="DP840" s="73"/>
      <c r="DQ840" s="73"/>
      <c r="DR840" s="73"/>
      <c r="DS840" s="73"/>
      <c r="DT840" s="73"/>
      <c r="DU840" s="73"/>
      <c r="DV840" s="73"/>
      <c r="DW840" s="73"/>
      <c r="DX840" s="73"/>
      <c r="DY840" s="73"/>
      <c r="DZ840" s="73"/>
      <c r="EA840" s="73"/>
      <c r="EB840" s="73"/>
      <c r="EC840" s="73"/>
      <c r="ED840" s="73"/>
      <c r="EE840" s="73"/>
      <c r="EF840" s="73"/>
      <c r="EG840" s="73"/>
      <c r="EH840" s="73"/>
      <c r="EI840" s="73"/>
      <c r="EJ840" s="73"/>
      <c r="EK840" s="73"/>
      <c r="EL840" s="73"/>
      <c r="EM840" s="73"/>
      <c r="EN840" s="73"/>
      <c r="EO840" s="73"/>
      <c r="EP840" s="73"/>
      <c r="EQ840" s="73"/>
      <c r="ER840" s="73"/>
      <c r="ES840" s="73"/>
      <c r="ET840" s="73"/>
      <c r="EU840" s="73"/>
      <c r="EV840" s="73"/>
      <c r="EW840" s="73"/>
      <c r="EX840" s="73"/>
      <c r="EY840" s="73"/>
      <c r="EZ840" s="73"/>
      <c r="FA840" s="73"/>
      <c r="FB840" s="73"/>
      <c r="FC840" s="73"/>
      <c r="FD840" s="73"/>
      <c r="FE840" s="73"/>
      <c r="FF840" s="73"/>
      <c r="FG840" s="73"/>
      <c r="FH840" s="73"/>
      <c r="FI840" s="73"/>
      <c r="FJ840" s="73"/>
      <c r="FK840" s="73"/>
      <c r="FL840" s="73"/>
      <c r="FM840" s="73"/>
      <c r="FN840" s="73"/>
      <c r="FO840" s="73"/>
      <c r="FP840" s="73"/>
      <c r="FQ840" s="73"/>
      <c r="FR840" s="73"/>
      <c r="FS840" s="73"/>
      <c r="FT840" s="73"/>
      <c r="FU840" s="73"/>
      <c r="FV840" s="73"/>
      <c r="FW840" s="73"/>
      <c r="FX840" s="73"/>
      <c r="FY840" s="73"/>
      <c r="FZ840" s="73"/>
      <c r="GA840" s="73"/>
      <c r="GB840" s="73"/>
      <c r="GC840" s="73"/>
      <c r="GD840" s="73"/>
      <c r="GE840" s="73"/>
      <c r="GF840" s="73"/>
      <c r="GG840" s="73"/>
      <c r="GH840" s="73"/>
      <c r="GI840" s="73"/>
      <c r="GJ840" s="73"/>
      <c r="GK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c r="JD840" s="73"/>
      <c r="JE840" s="73"/>
      <c r="JF840" s="73"/>
      <c r="JG840" s="73"/>
      <c r="JH840" s="73"/>
      <c r="JI840" s="73"/>
      <c r="JJ840" s="73"/>
      <c r="JK840" s="73"/>
      <c r="JL840" s="73"/>
      <c r="JM840" s="73"/>
      <c r="JN840" s="73"/>
      <c r="JO840" s="73"/>
      <c r="JP840" s="73"/>
      <c r="JQ840" s="73"/>
      <c r="JR840" s="73"/>
      <c r="JS840" s="73"/>
      <c r="JT840" s="73"/>
      <c r="JU840" s="73"/>
      <c r="JV840" s="73"/>
      <c r="JW840" s="73"/>
      <c r="JX840" s="73"/>
      <c r="JY840" s="73"/>
      <c r="JZ840" s="73"/>
      <c r="KA840" s="73"/>
      <c r="KB840" s="73"/>
      <c r="KC840" s="73"/>
      <c r="KD840" s="73"/>
      <c r="KE840" s="73"/>
      <c r="KF840" s="73"/>
      <c r="KG840" s="73"/>
    </row>
    <row r="841" spans="1:293" s="153" customFormat="1" x14ac:dyDescent="0.25">
      <c r="A841" s="233">
        <v>33</v>
      </c>
      <c r="B841" s="234" t="s">
        <v>1266</v>
      </c>
      <c r="C841" s="234" t="s">
        <v>1268</v>
      </c>
      <c r="D841" s="235">
        <v>30120948</v>
      </c>
      <c r="E841" s="236" t="s">
        <v>680</v>
      </c>
      <c r="F841" s="244" t="s">
        <v>2469</v>
      </c>
      <c r="G841" s="238" t="s">
        <v>16</v>
      </c>
      <c r="H841" s="238" t="s">
        <v>68</v>
      </c>
      <c r="I841" s="238" t="s">
        <v>12</v>
      </c>
      <c r="J841" s="236" t="s">
        <v>69</v>
      </c>
      <c r="K841" s="236"/>
      <c r="L841" s="239">
        <v>27000000</v>
      </c>
      <c r="M841" s="239">
        <v>0</v>
      </c>
      <c r="N841" s="138">
        <v>26979000</v>
      </c>
      <c r="O841" s="138"/>
      <c r="P841" s="139">
        <v>0</v>
      </c>
      <c r="Q841" s="139">
        <v>0</v>
      </c>
      <c r="R841" s="139">
        <v>6744158</v>
      </c>
      <c r="S841" s="139">
        <v>0</v>
      </c>
      <c r="T841" s="139">
        <v>0</v>
      </c>
      <c r="U841" s="139">
        <v>20233947</v>
      </c>
      <c r="V841" s="139"/>
      <c r="W841" s="139"/>
      <c r="X841" s="139"/>
      <c r="Y841" s="140">
        <v>0</v>
      </c>
      <c r="Z841" s="140">
        <v>0</v>
      </c>
      <c r="AA841" s="140">
        <v>0</v>
      </c>
      <c r="AB841" s="139">
        <v>6744158</v>
      </c>
      <c r="AC841" s="139">
        <v>20233947</v>
      </c>
      <c r="AD841" s="139">
        <v>0</v>
      </c>
      <c r="AE841" s="141">
        <v>0</v>
      </c>
      <c r="AF841" s="141">
        <v>26978105</v>
      </c>
      <c r="AG841" s="139">
        <v>21895</v>
      </c>
      <c r="AH841" s="241">
        <v>0.99918907407407409</v>
      </c>
      <c r="AI841" s="241" t="s">
        <v>1421</v>
      </c>
      <c r="AJ841" s="242">
        <v>41428</v>
      </c>
      <c r="AK841" s="242">
        <v>42004</v>
      </c>
      <c r="AL841" s="236" t="s">
        <v>681</v>
      </c>
      <c r="AM841" s="236" t="s">
        <v>682</v>
      </c>
      <c r="AN841" s="243" t="s">
        <v>670</v>
      </c>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c r="BU841" s="73"/>
      <c r="BV841" s="73"/>
      <c r="BW841" s="73"/>
      <c r="BX841" s="73"/>
      <c r="BY841" s="73"/>
      <c r="BZ841" s="73"/>
      <c r="CA841" s="73"/>
      <c r="CB841" s="73"/>
      <c r="CC841" s="73"/>
      <c r="CD841" s="73"/>
      <c r="CE841" s="73"/>
      <c r="CF841" s="73"/>
      <c r="CG841" s="73"/>
      <c r="CH841" s="73"/>
      <c r="CI841" s="73"/>
      <c r="CJ841" s="73"/>
      <c r="CK841" s="73"/>
      <c r="CL841" s="73"/>
      <c r="CM841" s="73"/>
      <c r="CN841" s="73"/>
      <c r="CO841" s="73"/>
      <c r="CP841" s="73"/>
      <c r="CQ841" s="73"/>
      <c r="CR841" s="73"/>
      <c r="CS841" s="73"/>
      <c r="CT841" s="73"/>
      <c r="CU841" s="73"/>
      <c r="CV841" s="73"/>
      <c r="CW841" s="73"/>
      <c r="CX841" s="73"/>
      <c r="CY841" s="73"/>
      <c r="CZ841" s="73"/>
      <c r="DA841" s="73"/>
      <c r="DB841" s="73"/>
      <c r="DC841" s="73"/>
      <c r="DD841" s="73"/>
      <c r="DE841" s="73"/>
      <c r="DF841" s="73"/>
      <c r="DG841" s="73"/>
      <c r="DH841" s="73"/>
      <c r="DI841" s="73"/>
      <c r="DJ841" s="73"/>
      <c r="DK841" s="73"/>
      <c r="DL841" s="73"/>
      <c r="DM841" s="73"/>
      <c r="DN841" s="73"/>
      <c r="DO841" s="73"/>
      <c r="DP841" s="73"/>
      <c r="DQ841" s="73"/>
      <c r="DR841" s="73"/>
      <c r="DS841" s="73"/>
      <c r="DT841" s="73"/>
      <c r="DU841" s="73"/>
      <c r="DV841" s="73"/>
      <c r="DW841" s="73"/>
      <c r="DX841" s="73"/>
      <c r="DY841" s="73"/>
      <c r="DZ841" s="73"/>
      <c r="EA841" s="73"/>
      <c r="EB841" s="73"/>
      <c r="EC841" s="73"/>
      <c r="ED841" s="73"/>
      <c r="EE841" s="73"/>
      <c r="EF841" s="73"/>
      <c r="EG841" s="73"/>
      <c r="EH841" s="73"/>
      <c r="EI841" s="73"/>
      <c r="EJ841" s="73"/>
      <c r="EK841" s="73"/>
      <c r="EL841" s="73"/>
      <c r="EM841" s="73"/>
      <c r="EN841" s="73"/>
      <c r="EO841" s="73"/>
      <c r="EP841" s="73"/>
      <c r="EQ841" s="73"/>
      <c r="ER841" s="73"/>
      <c r="ES841" s="73"/>
      <c r="ET841" s="73"/>
      <c r="EU841" s="73"/>
      <c r="EV841" s="73"/>
      <c r="EW841" s="73"/>
      <c r="EX841" s="73"/>
      <c r="EY841" s="73"/>
      <c r="EZ841" s="73"/>
      <c r="FA841" s="73"/>
      <c r="FB841" s="73"/>
      <c r="FC841" s="73"/>
      <c r="FD841" s="73"/>
      <c r="FE841" s="73"/>
      <c r="FF841" s="73"/>
      <c r="FG841" s="73"/>
      <c r="FH841" s="73"/>
      <c r="FI841" s="73"/>
      <c r="FJ841" s="73"/>
      <c r="FK841" s="73"/>
      <c r="FL841" s="73"/>
      <c r="FM841" s="73"/>
      <c r="FN841" s="73"/>
      <c r="FO841" s="73"/>
      <c r="FP841" s="73"/>
      <c r="FQ841" s="73"/>
      <c r="FR841" s="73"/>
      <c r="FS841" s="73"/>
      <c r="FT841" s="73"/>
      <c r="FU841" s="73"/>
      <c r="FV841" s="73"/>
      <c r="FW841" s="73"/>
      <c r="FX841" s="73"/>
      <c r="FY841" s="73"/>
      <c r="FZ841" s="73"/>
      <c r="GA841" s="73"/>
      <c r="GB841" s="73"/>
      <c r="GC841" s="73"/>
      <c r="GD841" s="73"/>
      <c r="GE841" s="73"/>
      <c r="GF841" s="73"/>
      <c r="GG841" s="73"/>
      <c r="GH841" s="73"/>
      <c r="GI841" s="73"/>
      <c r="GJ841" s="73"/>
      <c r="GK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c r="JD841" s="73"/>
      <c r="JE841" s="73"/>
      <c r="JF841" s="73"/>
      <c r="JG841" s="73"/>
      <c r="JH841" s="73"/>
      <c r="JI841" s="73"/>
      <c r="JJ841" s="73"/>
      <c r="JK841" s="73"/>
      <c r="JL841" s="73"/>
      <c r="JM841" s="73"/>
      <c r="JN841" s="73"/>
      <c r="JO841" s="73"/>
      <c r="JP841" s="73"/>
      <c r="JQ841" s="73"/>
      <c r="JR841" s="73"/>
      <c r="JS841" s="73"/>
      <c r="JT841" s="73"/>
      <c r="JU841" s="73"/>
      <c r="JV841" s="73"/>
      <c r="JW841" s="73"/>
      <c r="JX841" s="73"/>
      <c r="JY841" s="73"/>
      <c r="JZ841" s="73"/>
      <c r="KA841" s="73"/>
      <c r="KB841" s="73"/>
      <c r="KC841" s="73"/>
      <c r="KD841" s="73"/>
      <c r="KE841" s="73"/>
      <c r="KF841" s="73"/>
      <c r="KG841" s="73"/>
    </row>
    <row r="842" spans="1:293" s="153" customFormat="1" x14ac:dyDescent="0.25">
      <c r="A842" s="233">
        <v>31</v>
      </c>
      <c r="B842" s="234" t="s">
        <v>1245</v>
      </c>
      <c r="C842" s="234"/>
      <c r="D842" s="235">
        <v>30120982</v>
      </c>
      <c r="E842" s="236" t="s">
        <v>686</v>
      </c>
      <c r="F842" s="244" t="s">
        <v>2469</v>
      </c>
      <c r="G842" s="238" t="s">
        <v>16</v>
      </c>
      <c r="H842" s="238" t="s">
        <v>68</v>
      </c>
      <c r="I842" s="238" t="s">
        <v>12</v>
      </c>
      <c r="J842" s="236" t="s">
        <v>45</v>
      </c>
      <c r="K842" s="236"/>
      <c r="L842" s="239">
        <v>505605000</v>
      </c>
      <c r="M842" s="239">
        <v>0</v>
      </c>
      <c r="N842" s="138">
        <v>500549000</v>
      </c>
      <c r="O842" s="138"/>
      <c r="P842" s="139">
        <v>0</v>
      </c>
      <c r="Q842" s="139">
        <v>0</v>
      </c>
      <c r="R842" s="139">
        <v>0</v>
      </c>
      <c r="S842" s="139">
        <v>0</v>
      </c>
      <c r="T842" s="139">
        <v>0</v>
      </c>
      <c r="U842" s="139">
        <v>97464256</v>
      </c>
      <c r="V842" s="139">
        <v>1086000</v>
      </c>
      <c r="W842" s="139">
        <v>1086000</v>
      </c>
      <c r="X842" s="139">
        <v>311435963</v>
      </c>
      <c r="Y842" s="140">
        <v>385355</v>
      </c>
      <c r="Z842" s="140">
        <v>89090865</v>
      </c>
      <c r="AA842" s="140">
        <v>0</v>
      </c>
      <c r="AB842" s="139">
        <v>0</v>
      </c>
      <c r="AC842" s="139">
        <v>97464256</v>
      </c>
      <c r="AD842" s="139">
        <v>313607963</v>
      </c>
      <c r="AE842" s="141">
        <v>89476220</v>
      </c>
      <c r="AF842" s="141">
        <v>500548439</v>
      </c>
      <c r="AG842" s="139">
        <v>5056561</v>
      </c>
      <c r="AH842" s="241">
        <v>0.19276758734585298</v>
      </c>
      <c r="AI842" s="241" t="s">
        <v>1422</v>
      </c>
      <c r="AJ842" s="242">
        <v>41610</v>
      </c>
      <c r="AK842" s="242">
        <v>42369</v>
      </c>
      <c r="AL842" s="236" t="s">
        <v>687</v>
      </c>
      <c r="AM842" s="236" t="s">
        <v>688</v>
      </c>
      <c r="AN842" s="243" t="s">
        <v>670</v>
      </c>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c r="BU842" s="73"/>
      <c r="BV842" s="73"/>
      <c r="BW842" s="73"/>
      <c r="BX842" s="73"/>
      <c r="BY842" s="73"/>
      <c r="BZ842" s="73"/>
      <c r="CA842" s="73"/>
      <c r="CB842" s="73"/>
      <c r="CC842" s="73"/>
      <c r="CD842" s="73"/>
      <c r="CE842" s="73"/>
      <c r="CF842" s="73"/>
      <c r="CG842" s="73"/>
      <c r="CH842" s="73"/>
      <c r="CI842" s="73"/>
      <c r="CJ842" s="73"/>
      <c r="CK842" s="73"/>
      <c r="CL842" s="73"/>
      <c r="CM842" s="73"/>
      <c r="CN842" s="73"/>
      <c r="CO842" s="73"/>
      <c r="CP842" s="73"/>
      <c r="CQ842" s="73"/>
      <c r="CR842" s="73"/>
      <c r="CS842" s="73"/>
      <c r="CT842" s="73"/>
      <c r="CU842" s="73"/>
      <c r="CV842" s="73"/>
      <c r="CW842" s="73"/>
      <c r="CX842" s="73"/>
      <c r="CY842" s="73"/>
      <c r="CZ842" s="73"/>
      <c r="DA842" s="73"/>
      <c r="DB842" s="73"/>
      <c r="DC842" s="73"/>
      <c r="DD842" s="73"/>
      <c r="DE842" s="73"/>
      <c r="DF842" s="73"/>
      <c r="DG842" s="73"/>
      <c r="DH842" s="73"/>
      <c r="DI842" s="73"/>
      <c r="DJ842" s="73"/>
      <c r="DK842" s="73"/>
      <c r="DL842" s="73"/>
      <c r="DM842" s="73"/>
      <c r="DN842" s="73"/>
      <c r="DO842" s="73"/>
      <c r="DP842" s="73"/>
      <c r="DQ842" s="73"/>
      <c r="DR842" s="73"/>
      <c r="DS842" s="73"/>
      <c r="DT842" s="73"/>
      <c r="DU842" s="73"/>
      <c r="DV842" s="73"/>
      <c r="DW842" s="73"/>
      <c r="DX842" s="73"/>
      <c r="DY842" s="73"/>
      <c r="DZ842" s="73"/>
      <c r="EA842" s="73"/>
      <c r="EB842" s="73"/>
      <c r="EC842" s="73"/>
      <c r="ED842" s="73"/>
      <c r="EE842" s="73"/>
      <c r="EF842" s="73"/>
      <c r="EG842" s="73"/>
      <c r="EH842" s="73"/>
      <c r="EI842" s="73"/>
      <c r="EJ842" s="73"/>
      <c r="EK842" s="73"/>
      <c r="EL842" s="73"/>
      <c r="EM842" s="73"/>
      <c r="EN842" s="73"/>
      <c r="EO842" s="73"/>
      <c r="EP842" s="73"/>
      <c r="EQ842" s="73"/>
      <c r="ER842" s="73"/>
      <c r="ES842" s="73"/>
      <c r="ET842" s="73"/>
      <c r="EU842" s="73"/>
      <c r="EV842" s="73"/>
      <c r="EW842" s="73"/>
      <c r="EX842" s="73"/>
      <c r="EY842" s="73"/>
      <c r="EZ842" s="73"/>
      <c r="FA842" s="73"/>
      <c r="FB842" s="73"/>
      <c r="FC842" s="73"/>
      <c r="FD842" s="73"/>
      <c r="FE842" s="73"/>
      <c r="FF842" s="73"/>
      <c r="FG842" s="73"/>
      <c r="FH842" s="73"/>
      <c r="FI842" s="73"/>
      <c r="FJ842" s="73"/>
      <c r="FK842" s="73"/>
      <c r="FL842" s="73"/>
      <c r="FM842" s="73"/>
      <c r="FN842" s="73"/>
      <c r="FO842" s="73"/>
      <c r="FP842" s="73"/>
      <c r="FQ842" s="73"/>
      <c r="FR842" s="73"/>
      <c r="FS842" s="73"/>
      <c r="FT842" s="73"/>
      <c r="FU842" s="73"/>
      <c r="FV842" s="73"/>
      <c r="FW842" s="73"/>
      <c r="FX842" s="73"/>
      <c r="FY842" s="73"/>
      <c r="FZ842" s="73"/>
      <c r="GA842" s="73"/>
      <c r="GB842" s="73"/>
      <c r="GC842" s="73"/>
      <c r="GD842" s="73"/>
      <c r="GE842" s="73"/>
      <c r="GF842" s="73"/>
      <c r="GG842" s="73"/>
      <c r="GH842" s="73"/>
      <c r="GI842" s="73"/>
      <c r="GJ842" s="73"/>
      <c r="GK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c r="JD842" s="73"/>
      <c r="JE842" s="73"/>
      <c r="JF842" s="73"/>
      <c r="JG842" s="73"/>
      <c r="JH842" s="73"/>
      <c r="JI842" s="73"/>
      <c r="JJ842" s="73"/>
      <c r="JK842" s="73"/>
      <c r="JL842" s="73"/>
      <c r="JM842" s="73"/>
      <c r="JN842" s="73"/>
      <c r="JO842" s="73"/>
      <c r="JP842" s="73"/>
      <c r="JQ842" s="73"/>
      <c r="JR842" s="73"/>
      <c r="JS842" s="73"/>
      <c r="JT842" s="73"/>
      <c r="JU842" s="73"/>
      <c r="JV842" s="73"/>
      <c r="JW842" s="73"/>
      <c r="JX842" s="73"/>
      <c r="JY842" s="73"/>
      <c r="JZ842" s="73"/>
      <c r="KA842" s="73"/>
      <c r="KB842" s="73"/>
      <c r="KC842" s="73"/>
      <c r="KD842" s="73"/>
      <c r="KE842" s="73"/>
      <c r="KF842" s="73"/>
      <c r="KG842" s="73"/>
    </row>
    <row r="843" spans="1:293" s="153" customFormat="1" x14ac:dyDescent="0.25">
      <c r="A843" s="233">
        <v>33</v>
      </c>
      <c r="B843" s="234" t="s">
        <v>1266</v>
      </c>
      <c r="C843" s="234" t="s">
        <v>1951</v>
      </c>
      <c r="D843" s="235">
        <v>30121123</v>
      </c>
      <c r="E843" s="236" t="s">
        <v>1535</v>
      </c>
      <c r="F843" s="244" t="s">
        <v>2469</v>
      </c>
      <c r="G843" s="238" t="s">
        <v>24</v>
      </c>
      <c r="H843" s="238" t="s">
        <v>1265</v>
      </c>
      <c r="I843" s="238" t="s">
        <v>1246</v>
      </c>
      <c r="J843" s="236" t="s">
        <v>69</v>
      </c>
      <c r="K843" s="236"/>
      <c r="L843" s="239">
        <v>1100000000</v>
      </c>
      <c r="M843" s="239">
        <v>0</v>
      </c>
      <c r="N843" s="138">
        <v>60428000</v>
      </c>
      <c r="O843" s="138"/>
      <c r="P843" s="139"/>
      <c r="Q843" s="139"/>
      <c r="R843" s="139"/>
      <c r="S843" s="139"/>
      <c r="T843" s="139"/>
      <c r="U843" s="139"/>
      <c r="V843" s="139"/>
      <c r="W843" s="139"/>
      <c r="X843" s="139"/>
      <c r="Y843" s="140">
        <v>0</v>
      </c>
      <c r="Z843" s="140">
        <v>0</v>
      </c>
      <c r="AA843" s="140">
        <v>60428000</v>
      </c>
      <c r="AB843" s="139">
        <v>0</v>
      </c>
      <c r="AC843" s="139">
        <v>0</v>
      </c>
      <c r="AD843" s="139">
        <v>0</v>
      </c>
      <c r="AE843" s="141">
        <v>60428000</v>
      </c>
      <c r="AF843" s="141">
        <v>60428000</v>
      </c>
      <c r="AG843" s="139">
        <v>1039572000</v>
      </c>
      <c r="AH843" s="241"/>
      <c r="AI843" s="241"/>
      <c r="AJ843" s="253"/>
      <c r="AK843" s="253"/>
      <c r="AL843" s="236" t="s">
        <v>609</v>
      </c>
      <c r="AM843" s="236" t="s">
        <v>1730</v>
      </c>
      <c r="AN843" s="243" t="s">
        <v>1688</v>
      </c>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c r="BU843" s="73"/>
      <c r="BV843" s="73"/>
      <c r="BW843" s="73"/>
      <c r="BX843" s="73"/>
      <c r="BY843" s="73"/>
      <c r="BZ843" s="73"/>
      <c r="CA843" s="73"/>
      <c r="CB843" s="73"/>
      <c r="CC843" s="73"/>
      <c r="CD843" s="73"/>
      <c r="CE843" s="73"/>
      <c r="CF843" s="73"/>
      <c r="CG843" s="73"/>
      <c r="CH843" s="73"/>
      <c r="CI843" s="73"/>
      <c r="CJ843" s="73"/>
      <c r="CK843" s="73"/>
      <c r="CL843" s="73"/>
      <c r="CM843" s="73"/>
      <c r="CN843" s="73"/>
      <c r="CO843" s="73"/>
      <c r="CP843" s="73"/>
      <c r="CQ843" s="73"/>
      <c r="CR843" s="73"/>
      <c r="CS843" s="73"/>
      <c r="CT843" s="73"/>
      <c r="CU843" s="73"/>
      <c r="CV843" s="73"/>
      <c r="CW843" s="73"/>
      <c r="CX843" s="73"/>
      <c r="CY843" s="73"/>
      <c r="CZ843" s="73"/>
      <c r="DA843" s="73"/>
      <c r="DB843" s="73"/>
      <c r="DC843" s="73"/>
      <c r="DD843" s="73"/>
      <c r="DE843" s="73"/>
      <c r="DF843" s="73"/>
      <c r="DG843" s="73"/>
      <c r="DH843" s="73"/>
      <c r="DI843" s="73"/>
      <c r="DJ843" s="73"/>
      <c r="DK843" s="73"/>
      <c r="DL843" s="73"/>
      <c r="DM843" s="73"/>
      <c r="DN843" s="73"/>
      <c r="DO843" s="73"/>
      <c r="DP843" s="73"/>
      <c r="DQ843" s="73"/>
      <c r="DR843" s="73"/>
      <c r="DS843" s="73"/>
      <c r="DT843" s="73"/>
      <c r="DU843" s="73"/>
      <c r="DV843" s="73"/>
      <c r="DW843" s="73"/>
      <c r="DX843" s="73"/>
      <c r="DY843" s="73"/>
      <c r="DZ843" s="73"/>
      <c r="EA843" s="73"/>
      <c r="EB843" s="73"/>
      <c r="EC843" s="73"/>
      <c r="ED843" s="73"/>
      <c r="EE843" s="73"/>
      <c r="EF843" s="73"/>
      <c r="EG843" s="73"/>
      <c r="EH843" s="73"/>
      <c r="EI843" s="73"/>
      <c r="EJ843" s="73"/>
      <c r="EK843" s="73"/>
      <c r="EL843" s="73"/>
      <c r="EM843" s="73"/>
      <c r="EN843" s="73"/>
      <c r="EO843" s="73"/>
      <c r="EP843" s="73"/>
      <c r="EQ843" s="73"/>
      <c r="ER843" s="73"/>
      <c r="ES843" s="73"/>
      <c r="ET843" s="73"/>
      <c r="EU843" s="73"/>
      <c r="EV843" s="73"/>
      <c r="EW843" s="73"/>
      <c r="EX843" s="73"/>
      <c r="EY843" s="73"/>
      <c r="EZ843" s="73"/>
      <c r="FA843" s="73"/>
      <c r="FB843" s="73"/>
      <c r="FC843" s="73"/>
      <c r="FD843" s="73"/>
      <c r="FE843" s="73"/>
      <c r="FF843" s="73"/>
      <c r="FG843" s="73"/>
      <c r="FH843" s="73"/>
      <c r="FI843" s="73"/>
      <c r="FJ843" s="73"/>
      <c r="FK843" s="73"/>
      <c r="FL843" s="73"/>
      <c r="FM843" s="73"/>
      <c r="FN843" s="73"/>
      <c r="FO843" s="73"/>
      <c r="FP843" s="73"/>
      <c r="FQ843" s="73"/>
      <c r="FR843" s="73"/>
      <c r="FS843" s="73"/>
      <c r="FT843" s="73"/>
      <c r="FU843" s="73"/>
      <c r="FV843" s="73"/>
      <c r="FW843" s="73"/>
      <c r="FX843" s="73"/>
      <c r="FY843" s="73"/>
      <c r="FZ843" s="73"/>
      <c r="GA843" s="73"/>
      <c r="GB843" s="73"/>
      <c r="GC843" s="73"/>
      <c r="GD843" s="73"/>
      <c r="GE843" s="73"/>
      <c r="GF843" s="73"/>
      <c r="GG843" s="73"/>
      <c r="GH843" s="73"/>
      <c r="GI843" s="73"/>
      <c r="GJ843" s="73"/>
      <c r="GK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c r="JD843" s="73"/>
      <c r="JE843" s="73"/>
      <c r="JF843" s="73"/>
      <c r="JG843" s="73"/>
      <c r="JH843" s="73"/>
      <c r="JI843" s="73"/>
      <c r="JJ843" s="73"/>
      <c r="JK843" s="73"/>
      <c r="JL843" s="73"/>
      <c r="JM843" s="73"/>
      <c r="JN843" s="73"/>
      <c r="JO843" s="73"/>
      <c r="JP843" s="73"/>
      <c r="JQ843" s="73"/>
      <c r="JR843" s="73"/>
      <c r="JS843" s="73"/>
      <c r="JT843" s="73"/>
      <c r="JU843" s="73"/>
      <c r="JV843" s="73"/>
      <c r="JW843" s="73"/>
      <c r="JX843" s="73"/>
      <c r="JY843" s="73"/>
      <c r="JZ843" s="73"/>
      <c r="KA843" s="73"/>
      <c r="KB843" s="73"/>
      <c r="KC843" s="73"/>
      <c r="KD843" s="73"/>
      <c r="KE843" s="73"/>
      <c r="KF843" s="73"/>
      <c r="KG843" s="73"/>
    </row>
    <row r="844" spans="1:293" s="153" customFormat="1" x14ac:dyDescent="0.25">
      <c r="A844" s="233">
        <v>31</v>
      </c>
      <c r="B844" s="234" t="s">
        <v>1245</v>
      </c>
      <c r="C844" s="234"/>
      <c r="D844" s="235">
        <v>30121517</v>
      </c>
      <c r="E844" s="236" t="s">
        <v>825</v>
      </c>
      <c r="F844" s="244" t="s">
        <v>2469</v>
      </c>
      <c r="G844" s="238" t="s">
        <v>16</v>
      </c>
      <c r="H844" s="238" t="s">
        <v>3096</v>
      </c>
      <c r="I844" s="238" t="s">
        <v>12</v>
      </c>
      <c r="J844" s="236" t="s">
        <v>45</v>
      </c>
      <c r="K844" s="236"/>
      <c r="L844" s="239">
        <v>306837000</v>
      </c>
      <c r="M844" s="239">
        <v>0</v>
      </c>
      <c r="N844" s="138">
        <v>300439000</v>
      </c>
      <c r="O844" s="138"/>
      <c r="P844" s="139">
        <v>0</v>
      </c>
      <c r="Q844" s="139">
        <v>72174049</v>
      </c>
      <c r="R844" s="139">
        <v>0</v>
      </c>
      <c r="S844" s="139">
        <v>213242686</v>
      </c>
      <c r="T844" s="139">
        <v>15021934</v>
      </c>
      <c r="U844" s="139">
        <v>0</v>
      </c>
      <c r="V844" s="139"/>
      <c r="W844" s="139"/>
      <c r="X844" s="139"/>
      <c r="Y844" s="140">
        <v>0</v>
      </c>
      <c r="Z844" s="140">
        <v>0</v>
      </c>
      <c r="AA844" s="140">
        <v>0</v>
      </c>
      <c r="AB844" s="139">
        <v>72174049</v>
      </c>
      <c r="AC844" s="139">
        <v>228264620</v>
      </c>
      <c r="AD844" s="139">
        <v>0</v>
      </c>
      <c r="AE844" s="141">
        <v>0</v>
      </c>
      <c r="AF844" s="141">
        <v>300438669</v>
      </c>
      <c r="AG844" s="139">
        <v>6398331</v>
      </c>
      <c r="AH844" s="241">
        <v>0.97914745940026793</v>
      </c>
      <c r="AI844" s="241" t="s">
        <v>1423</v>
      </c>
      <c r="AJ844" s="242">
        <v>41610</v>
      </c>
      <c r="AK844" s="242">
        <v>42369</v>
      </c>
      <c r="AL844" s="236" t="s">
        <v>826</v>
      </c>
      <c r="AM844" s="236" t="s">
        <v>827</v>
      </c>
      <c r="AN844" s="243" t="s">
        <v>806</v>
      </c>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c r="BU844" s="73"/>
      <c r="BV844" s="73"/>
      <c r="BW844" s="73"/>
      <c r="BX844" s="73"/>
      <c r="BY844" s="73"/>
      <c r="BZ844" s="73"/>
      <c r="CA844" s="73"/>
      <c r="CB844" s="73"/>
      <c r="CC844" s="73"/>
      <c r="CD844" s="73"/>
      <c r="CE844" s="73"/>
      <c r="CF844" s="73"/>
      <c r="CG844" s="73"/>
      <c r="CH844" s="73"/>
      <c r="CI844" s="73"/>
      <c r="CJ844" s="73"/>
      <c r="CK844" s="73"/>
      <c r="CL844" s="73"/>
      <c r="CM844" s="73"/>
      <c r="CN844" s="73"/>
      <c r="CO844" s="73"/>
      <c r="CP844" s="73"/>
      <c r="CQ844" s="73"/>
      <c r="CR844" s="73"/>
      <c r="CS844" s="73"/>
      <c r="CT844" s="73"/>
      <c r="CU844" s="73"/>
      <c r="CV844" s="73"/>
      <c r="CW844" s="73"/>
      <c r="CX844" s="73"/>
      <c r="CY844" s="73"/>
      <c r="CZ844" s="73"/>
      <c r="DA844" s="73"/>
      <c r="DB844" s="73"/>
      <c r="DC844" s="73"/>
      <c r="DD844" s="73"/>
      <c r="DE844" s="73"/>
      <c r="DF844" s="73"/>
      <c r="DG844" s="73"/>
      <c r="DH844" s="73"/>
      <c r="DI844" s="73"/>
      <c r="DJ844" s="73"/>
      <c r="DK844" s="73"/>
      <c r="DL844" s="73"/>
      <c r="DM844" s="73"/>
      <c r="DN844" s="73"/>
      <c r="DO844" s="73"/>
      <c r="DP844" s="73"/>
      <c r="DQ844" s="73"/>
      <c r="DR844" s="73"/>
      <c r="DS844" s="73"/>
      <c r="DT844" s="73"/>
      <c r="DU844" s="73"/>
      <c r="DV844" s="73"/>
      <c r="DW844" s="73"/>
      <c r="DX844" s="73"/>
      <c r="DY844" s="73"/>
      <c r="DZ844" s="73"/>
      <c r="EA844" s="73"/>
      <c r="EB844" s="73"/>
      <c r="EC844" s="73"/>
      <c r="ED844" s="73"/>
      <c r="EE844" s="73"/>
      <c r="EF844" s="73"/>
      <c r="EG844" s="73"/>
      <c r="EH844" s="73"/>
      <c r="EI844" s="73"/>
      <c r="EJ844" s="73"/>
      <c r="EK844" s="73"/>
      <c r="EL844" s="73"/>
      <c r="EM844" s="73"/>
      <c r="EN844" s="73"/>
      <c r="EO844" s="73"/>
      <c r="EP844" s="73"/>
      <c r="EQ844" s="73"/>
      <c r="ER844" s="73"/>
      <c r="ES844" s="73"/>
      <c r="ET844" s="73"/>
      <c r="EU844" s="73"/>
      <c r="EV844" s="73"/>
      <c r="EW844" s="73"/>
      <c r="EX844" s="73"/>
      <c r="EY844" s="73"/>
      <c r="EZ844" s="73"/>
      <c r="FA844" s="73"/>
      <c r="FB844" s="73"/>
      <c r="FC844" s="73"/>
      <c r="FD844" s="73"/>
      <c r="FE844" s="73"/>
      <c r="FF844" s="73"/>
      <c r="FG844" s="73"/>
      <c r="FH844" s="73"/>
      <c r="FI844" s="73"/>
      <c r="FJ844" s="73"/>
      <c r="FK844" s="73"/>
      <c r="FL844" s="73"/>
      <c r="FM844" s="73"/>
      <c r="FN844" s="73"/>
      <c r="FO844" s="73"/>
      <c r="FP844" s="73"/>
      <c r="FQ844" s="73"/>
      <c r="FR844" s="73"/>
      <c r="FS844" s="73"/>
      <c r="FT844" s="73"/>
      <c r="FU844" s="73"/>
      <c r="FV844" s="73"/>
      <c r="FW844" s="73"/>
      <c r="FX844" s="73"/>
      <c r="FY844" s="73"/>
      <c r="FZ844" s="73"/>
      <c r="GA844" s="73"/>
      <c r="GB844" s="73"/>
      <c r="GC844" s="73"/>
      <c r="GD844" s="73"/>
      <c r="GE844" s="73"/>
      <c r="GF844" s="73"/>
      <c r="GG844" s="73"/>
      <c r="GH844" s="73"/>
      <c r="GI844" s="73"/>
      <c r="GJ844" s="73"/>
      <c r="GK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c r="JD844" s="73"/>
      <c r="JE844" s="73"/>
      <c r="JF844" s="73"/>
      <c r="JG844" s="73"/>
      <c r="JH844" s="73"/>
      <c r="JI844" s="73"/>
      <c r="JJ844" s="73"/>
      <c r="JK844" s="73"/>
      <c r="JL844" s="73"/>
      <c r="JM844" s="73"/>
      <c r="JN844" s="73"/>
      <c r="JO844" s="73"/>
      <c r="JP844" s="73"/>
      <c r="JQ844" s="73"/>
      <c r="JR844" s="73"/>
      <c r="JS844" s="73"/>
      <c r="JT844" s="73"/>
      <c r="JU844" s="73"/>
      <c r="JV844" s="73"/>
      <c r="JW844" s="73"/>
      <c r="JX844" s="73"/>
      <c r="JY844" s="73"/>
      <c r="JZ844" s="73"/>
      <c r="KA844" s="73"/>
      <c r="KB844" s="73"/>
      <c r="KC844" s="73"/>
      <c r="KD844" s="73"/>
      <c r="KE844" s="73"/>
      <c r="KF844" s="73"/>
      <c r="KG844" s="73"/>
    </row>
    <row r="845" spans="1:293" s="153" customFormat="1" x14ac:dyDescent="0.25">
      <c r="A845" s="233">
        <v>33</v>
      </c>
      <c r="B845" s="234" t="s">
        <v>1266</v>
      </c>
      <c r="C845" s="234" t="s">
        <v>1268</v>
      </c>
      <c r="D845" s="235">
        <v>30121633</v>
      </c>
      <c r="E845" s="236" t="s">
        <v>796</v>
      </c>
      <c r="F845" s="244" t="s">
        <v>2469</v>
      </c>
      <c r="G845" s="238" t="s">
        <v>16</v>
      </c>
      <c r="H845" s="238" t="s">
        <v>2966</v>
      </c>
      <c r="I845" s="238" t="s">
        <v>12</v>
      </c>
      <c r="J845" s="236" t="s">
        <v>69</v>
      </c>
      <c r="K845" s="236"/>
      <c r="L845" s="239">
        <v>49998000</v>
      </c>
      <c r="M845" s="239">
        <v>44903641</v>
      </c>
      <c r="N845" s="138">
        <v>4990000</v>
      </c>
      <c r="O845" s="138"/>
      <c r="P845" s="139">
        <v>0</v>
      </c>
      <c r="Q845" s="139">
        <v>4989293</v>
      </c>
      <c r="R845" s="139">
        <v>0</v>
      </c>
      <c r="S845" s="139">
        <v>0</v>
      </c>
      <c r="T845" s="139">
        <v>0</v>
      </c>
      <c r="U845" s="139">
        <v>0</v>
      </c>
      <c r="V845" s="139"/>
      <c r="W845" s="139"/>
      <c r="X845" s="139"/>
      <c r="Y845" s="140">
        <v>0</v>
      </c>
      <c r="Z845" s="140">
        <v>0</v>
      </c>
      <c r="AA845" s="140">
        <v>0</v>
      </c>
      <c r="AB845" s="139">
        <v>4989293</v>
      </c>
      <c r="AC845" s="139">
        <v>0</v>
      </c>
      <c r="AD845" s="139">
        <v>0</v>
      </c>
      <c r="AE845" s="141">
        <v>0</v>
      </c>
      <c r="AF845" s="141">
        <v>4989293</v>
      </c>
      <c r="AG845" s="139">
        <v>105066</v>
      </c>
      <c r="AH845" s="241">
        <v>0.99789859594383779</v>
      </c>
      <c r="AI845" s="241" t="s">
        <v>1421</v>
      </c>
      <c r="AJ845" s="242">
        <v>41249</v>
      </c>
      <c r="AK845" s="242"/>
      <c r="AL845" s="236" t="s">
        <v>797</v>
      </c>
      <c r="AM845" s="236" t="s">
        <v>798</v>
      </c>
      <c r="AN845" s="243" t="s">
        <v>799</v>
      </c>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c r="CA845" s="73"/>
      <c r="CB845" s="73"/>
      <c r="CC845" s="73"/>
      <c r="CD845" s="73"/>
      <c r="CE845" s="73"/>
      <c r="CF845" s="73"/>
      <c r="CG845" s="73"/>
      <c r="CH845" s="73"/>
      <c r="CI845" s="73"/>
      <c r="CJ845" s="73"/>
      <c r="CK845" s="73"/>
      <c r="CL845" s="73"/>
      <c r="CM845" s="73"/>
      <c r="CN845" s="73"/>
      <c r="CO845" s="73"/>
      <c r="CP845" s="73"/>
      <c r="CQ845" s="73"/>
      <c r="CR845" s="73"/>
      <c r="CS845" s="73"/>
      <c r="CT845" s="73"/>
      <c r="CU845" s="73"/>
      <c r="CV845" s="73"/>
      <c r="CW845" s="73"/>
      <c r="CX845" s="73"/>
      <c r="CY845" s="73"/>
      <c r="CZ845" s="73"/>
      <c r="DA845" s="73"/>
      <c r="DB845" s="73"/>
      <c r="DC845" s="73"/>
      <c r="DD845" s="73"/>
      <c r="DE845" s="73"/>
      <c r="DF845" s="73"/>
      <c r="DG845" s="73"/>
      <c r="DH845" s="73"/>
      <c r="DI845" s="73"/>
      <c r="DJ845" s="73"/>
      <c r="DK845" s="73"/>
      <c r="DL845" s="73"/>
      <c r="DM845" s="73"/>
      <c r="DN845" s="73"/>
      <c r="DO845" s="73"/>
      <c r="DP845" s="73"/>
      <c r="DQ845" s="73"/>
      <c r="DR845" s="73"/>
      <c r="DS845" s="73"/>
      <c r="DT845" s="73"/>
      <c r="DU845" s="73"/>
      <c r="DV845" s="73"/>
      <c r="DW845" s="73"/>
      <c r="DX845" s="73"/>
      <c r="DY845" s="73"/>
      <c r="DZ845" s="73"/>
      <c r="EA845" s="73"/>
      <c r="EB845" s="73"/>
      <c r="EC845" s="73"/>
      <c r="ED845" s="73"/>
      <c r="EE845" s="73"/>
      <c r="EF845" s="73"/>
      <c r="EG845" s="73"/>
      <c r="EH845" s="73"/>
      <c r="EI845" s="73"/>
      <c r="EJ845" s="73"/>
      <c r="EK845" s="73"/>
      <c r="EL845" s="73"/>
      <c r="EM845" s="73"/>
      <c r="EN845" s="73"/>
      <c r="EO845" s="73"/>
      <c r="EP845" s="73"/>
      <c r="EQ845" s="73"/>
      <c r="ER845" s="73"/>
      <c r="ES845" s="73"/>
      <c r="ET845" s="73"/>
      <c r="EU845" s="73"/>
      <c r="EV845" s="73"/>
      <c r="EW845" s="73"/>
      <c r="EX845" s="73"/>
      <c r="EY845" s="73"/>
      <c r="EZ845" s="73"/>
      <c r="FA845" s="73"/>
      <c r="FB845" s="73"/>
      <c r="FC845" s="73"/>
      <c r="FD845" s="73"/>
      <c r="FE845" s="73"/>
      <c r="FF845" s="73"/>
      <c r="FG845" s="73"/>
      <c r="FH845" s="73"/>
      <c r="FI845" s="73"/>
      <c r="FJ845" s="73"/>
      <c r="FK845" s="73"/>
      <c r="FL845" s="73"/>
      <c r="FM845" s="73"/>
      <c r="FN845" s="73"/>
      <c r="FO845" s="73"/>
      <c r="FP845" s="73"/>
      <c r="FQ845" s="73"/>
      <c r="FR845" s="73"/>
      <c r="FS845" s="73"/>
      <c r="FT845" s="73"/>
      <c r="FU845" s="73"/>
      <c r="FV845" s="73"/>
      <c r="FW845" s="73"/>
      <c r="FX845" s="73"/>
      <c r="FY845" s="73"/>
      <c r="FZ845" s="73"/>
      <c r="GA845" s="73"/>
      <c r="GB845" s="73"/>
      <c r="GC845" s="73"/>
      <c r="GD845" s="73"/>
      <c r="GE845" s="73"/>
      <c r="GF845" s="73"/>
      <c r="GG845" s="73"/>
      <c r="GH845" s="73"/>
      <c r="GI845" s="73"/>
      <c r="GJ845" s="73"/>
      <c r="GK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c r="JD845" s="73"/>
      <c r="JE845" s="73"/>
      <c r="JF845" s="73"/>
      <c r="JG845" s="73"/>
      <c r="JH845" s="73"/>
      <c r="JI845" s="73"/>
      <c r="JJ845" s="73"/>
      <c r="JK845" s="73"/>
      <c r="JL845" s="73"/>
      <c r="JM845" s="73"/>
      <c r="JN845" s="73"/>
      <c r="JO845" s="73"/>
      <c r="JP845" s="73"/>
      <c r="JQ845" s="73"/>
      <c r="JR845" s="73"/>
      <c r="JS845" s="73"/>
      <c r="JT845" s="73"/>
      <c r="JU845" s="73"/>
      <c r="JV845" s="73"/>
      <c r="JW845" s="73"/>
      <c r="JX845" s="73"/>
      <c r="JY845" s="73"/>
      <c r="JZ845" s="73"/>
      <c r="KA845" s="73"/>
      <c r="KB845" s="73"/>
      <c r="KC845" s="73"/>
      <c r="KD845" s="73"/>
      <c r="KE845" s="73"/>
      <c r="KF845" s="73"/>
      <c r="KG845" s="73"/>
    </row>
    <row r="846" spans="1:293" s="153" customFormat="1" x14ac:dyDescent="0.25">
      <c r="A846" s="233">
        <v>29</v>
      </c>
      <c r="B846" s="234" t="s">
        <v>1448</v>
      </c>
      <c r="C846" s="234"/>
      <c r="D846" s="235">
        <v>30121665</v>
      </c>
      <c r="E846" s="236" t="s">
        <v>1451</v>
      </c>
      <c r="F846" s="244" t="s">
        <v>2469</v>
      </c>
      <c r="G846" s="238"/>
      <c r="H846" s="238" t="s">
        <v>79</v>
      </c>
      <c r="I846" s="238"/>
      <c r="J846" s="236" t="s">
        <v>13</v>
      </c>
      <c r="K846" s="236"/>
      <c r="L846" s="239">
        <v>1515524000</v>
      </c>
      <c r="M846" s="239"/>
      <c r="N846" s="138">
        <v>40095000</v>
      </c>
      <c r="O846" s="138"/>
      <c r="P846" s="139"/>
      <c r="Q846" s="139"/>
      <c r="R846" s="139"/>
      <c r="S846" s="139"/>
      <c r="T846" s="139"/>
      <c r="U846" s="139"/>
      <c r="V846" s="139">
        <v>0</v>
      </c>
      <c r="W846" s="139">
        <v>0</v>
      </c>
      <c r="X846" s="139"/>
      <c r="Y846" s="140">
        <v>0</v>
      </c>
      <c r="Z846" s="140">
        <v>0</v>
      </c>
      <c r="AA846" s="140">
        <v>22165000</v>
      </c>
      <c r="AB846" s="139">
        <v>0</v>
      </c>
      <c r="AC846" s="139">
        <v>0</v>
      </c>
      <c r="AD846" s="139">
        <v>0</v>
      </c>
      <c r="AE846" s="141">
        <v>22165000</v>
      </c>
      <c r="AF846" s="141">
        <v>22165000</v>
      </c>
      <c r="AG846" s="139">
        <v>1493359000</v>
      </c>
      <c r="AH846" s="241"/>
      <c r="AI846" s="241"/>
      <c r="AJ846" s="253">
        <v>41852</v>
      </c>
      <c r="AK846" s="253">
        <v>42735</v>
      </c>
      <c r="AL846" s="236" t="s">
        <v>1874</v>
      </c>
      <c r="AM846" s="236" t="s">
        <v>1875</v>
      </c>
      <c r="AN846" s="243" t="s">
        <v>543</v>
      </c>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c r="CA846" s="73"/>
      <c r="CB846" s="73"/>
      <c r="CC846" s="73"/>
      <c r="CD846" s="73"/>
      <c r="CE846" s="73"/>
      <c r="CF846" s="73"/>
      <c r="CG846" s="73"/>
      <c r="CH846" s="73"/>
      <c r="CI846" s="73"/>
      <c r="CJ846" s="73"/>
      <c r="CK846" s="73"/>
      <c r="CL846" s="73"/>
      <c r="CM846" s="73"/>
      <c r="CN846" s="73"/>
      <c r="CO846" s="73"/>
      <c r="CP846" s="73"/>
      <c r="CQ846" s="73"/>
      <c r="CR846" s="73"/>
      <c r="CS846" s="73"/>
      <c r="CT846" s="73"/>
      <c r="CU846" s="73"/>
      <c r="CV846" s="73"/>
      <c r="CW846" s="73"/>
      <c r="CX846" s="73"/>
      <c r="CY846" s="73"/>
      <c r="CZ846" s="73"/>
      <c r="DA846" s="73"/>
      <c r="DB846" s="73"/>
      <c r="DC846" s="73"/>
      <c r="DD846" s="73"/>
      <c r="DE846" s="73"/>
      <c r="DF846" s="73"/>
      <c r="DG846" s="73"/>
      <c r="DH846" s="73"/>
      <c r="DI846" s="73"/>
      <c r="DJ846" s="73"/>
      <c r="DK846" s="73"/>
      <c r="DL846" s="73"/>
      <c r="DM846" s="73"/>
      <c r="DN846" s="73"/>
      <c r="DO846" s="73"/>
      <c r="DP846" s="73"/>
      <c r="DQ846" s="73"/>
      <c r="DR846" s="73"/>
      <c r="DS846" s="73"/>
      <c r="DT846" s="73"/>
      <c r="DU846" s="73"/>
      <c r="DV846" s="73"/>
      <c r="DW846" s="73"/>
      <c r="DX846" s="73"/>
      <c r="DY846" s="73"/>
      <c r="DZ846" s="73"/>
      <c r="EA846" s="73"/>
      <c r="EB846" s="73"/>
      <c r="EC846" s="73"/>
      <c r="ED846" s="73"/>
      <c r="EE846" s="73"/>
      <c r="EF846" s="73"/>
      <c r="EG846" s="73"/>
      <c r="EH846" s="73"/>
      <c r="EI846" s="73"/>
      <c r="EJ846" s="73"/>
      <c r="EK846" s="73"/>
      <c r="EL846" s="73"/>
      <c r="EM846" s="73"/>
      <c r="EN846" s="73"/>
      <c r="EO846" s="73"/>
      <c r="EP846" s="73"/>
      <c r="EQ846" s="73"/>
      <c r="ER846" s="73"/>
      <c r="ES846" s="73"/>
      <c r="ET846" s="73"/>
      <c r="EU846" s="73"/>
      <c r="EV846" s="73"/>
      <c r="EW846" s="73"/>
      <c r="EX846" s="73"/>
      <c r="EY846" s="73"/>
      <c r="EZ846" s="73"/>
      <c r="FA846" s="73"/>
      <c r="FB846" s="73"/>
      <c r="FC846" s="73"/>
      <c r="FD846" s="73"/>
      <c r="FE846" s="73"/>
      <c r="FF846" s="73"/>
      <c r="FG846" s="73"/>
      <c r="FH846" s="73"/>
      <c r="FI846" s="73"/>
      <c r="FJ846" s="73"/>
      <c r="FK846" s="73"/>
      <c r="FL846" s="73"/>
      <c r="FM846" s="73"/>
      <c r="FN846" s="73"/>
      <c r="FO846" s="73"/>
      <c r="FP846" s="73"/>
      <c r="FQ846" s="73"/>
      <c r="FR846" s="73"/>
      <c r="FS846" s="73"/>
      <c r="FT846" s="73"/>
      <c r="FU846" s="73"/>
      <c r="FV846" s="73"/>
      <c r="FW846" s="73"/>
      <c r="FX846" s="73"/>
      <c r="FY846" s="73"/>
      <c r="FZ846" s="73"/>
      <c r="GA846" s="73"/>
      <c r="GB846" s="73"/>
      <c r="GC846" s="73"/>
      <c r="GD846" s="73"/>
      <c r="GE846" s="73"/>
      <c r="GF846" s="73"/>
      <c r="GG846" s="73"/>
      <c r="GH846" s="73"/>
      <c r="GI846" s="73"/>
      <c r="GJ846" s="73"/>
      <c r="GK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c r="JD846" s="73"/>
      <c r="JE846" s="73"/>
      <c r="JF846" s="73"/>
      <c r="JG846" s="73"/>
      <c r="JH846" s="73"/>
      <c r="JI846" s="73"/>
      <c r="JJ846" s="73"/>
      <c r="JK846" s="73"/>
      <c r="JL846" s="73"/>
      <c r="JM846" s="73"/>
      <c r="JN846" s="73"/>
      <c r="JO846" s="73"/>
      <c r="JP846" s="73"/>
      <c r="JQ846" s="73"/>
      <c r="JR846" s="73"/>
      <c r="JS846" s="73"/>
      <c r="JT846" s="73"/>
      <c r="JU846" s="73"/>
      <c r="JV846" s="73"/>
      <c r="JW846" s="73"/>
      <c r="JX846" s="73"/>
      <c r="JY846" s="73"/>
      <c r="JZ846" s="73"/>
      <c r="KA846" s="73"/>
      <c r="KB846" s="73"/>
      <c r="KC846" s="73"/>
      <c r="KD846" s="73"/>
      <c r="KE846" s="73"/>
      <c r="KF846" s="73"/>
      <c r="KG846" s="73"/>
    </row>
    <row r="847" spans="1:293" s="153" customFormat="1" x14ac:dyDescent="0.25">
      <c r="A847" s="233">
        <v>31</v>
      </c>
      <c r="B847" s="234" t="s">
        <v>1245</v>
      </c>
      <c r="C847" s="234"/>
      <c r="D847" s="235">
        <v>30121740</v>
      </c>
      <c r="E847" s="236" t="s">
        <v>875</v>
      </c>
      <c r="F847" s="244" t="s">
        <v>2469</v>
      </c>
      <c r="G847" s="238" t="s">
        <v>16</v>
      </c>
      <c r="H847" s="238" t="s">
        <v>151</v>
      </c>
      <c r="I847" s="238" t="s">
        <v>12</v>
      </c>
      <c r="J847" s="236" t="s">
        <v>45</v>
      </c>
      <c r="K847" s="236"/>
      <c r="L847" s="239">
        <v>419204000</v>
      </c>
      <c r="M847" s="239">
        <v>0</v>
      </c>
      <c r="N847" s="138">
        <v>116781000</v>
      </c>
      <c r="O847" s="138"/>
      <c r="P847" s="139">
        <v>0</v>
      </c>
      <c r="Q847" s="139">
        <v>0</v>
      </c>
      <c r="R847" s="139">
        <v>0</v>
      </c>
      <c r="S847" s="139">
        <v>0</v>
      </c>
      <c r="T847" s="139">
        <v>0</v>
      </c>
      <c r="U847" s="139">
        <v>0</v>
      </c>
      <c r="V847" s="139"/>
      <c r="W847" s="139"/>
      <c r="X847" s="139"/>
      <c r="Y847" s="140">
        <v>57801431</v>
      </c>
      <c r="Z847" s="140">
        <v>0</v>
      </c>
      <c r="AA847" s="140">
        <v>58909662</v>
      </c>
      <c r="AB847" s="139">
        <v>0</v>
      </c>
      <c r="AC847" s="139">
        <v>0</v>
      </c>
      <c r="AD847" s="139">
        <v>0</v>
      </c>
      <c r="AE847" s="141">
        <v>116711093</v>
      </c>
      <c r="AF847" s="141">
        <v>116711093</v>
      </c>
      <c r="AG847" s="139">
        <v>302492907</v>
      </c>
      <c r="AH847" s="241">
        <v>0</v>
      </c>
      <c r="AI847" s="241"/>
      <c r="AJ847" s="242">
        <v>41518</v>
      </c>
      <c r="AK847" s="242">
        <v>42369</v>
      </c>
      <c r="AL847" s="236" t="s">
        <v>876</v>
      </c>
      <c r="AM847" s="236" t="s">
        <v>877</v>
      </c>
      <c r="AN847" s="243" t="s">
        <v>878</v>
      </c>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c r="CA847" s="73"/>
      <c r="CB847" s="73"/>
      <c r="CC847" s="73"/>
      <c r="CD847" s="73"/>
      <c r="CE847" s="73"/>
      <c r="CF847" s="73"/>
      <c r="CG847" s="73"/>
      <c r="CH847" s="73"/>
      <c r="CI847" s="73"/>
      <c r="CJ847" s="73"/>
      <c r="CK847" s="73"/>
      <c r="CL847" s="73"/>
      <c r="CM847" s="73"/>
      <c r="CN847" s="73"/>
      <c r="CO847" s="73"/>
      <c r="CP847" s="73"/>
      <c r="CQ847" s="73"/>
      <c r="CR847" s="73"/>
      <c r="CS847" s="73"/>
      <c r="CT847" s="73"/>
      <c r="CU847" s="73"/>
      <c r="CV847" s="73"/>
      <c r="CW847" s="73"/>
      <c r="CX847" s="73"/>
      <c r="CY847" s="73"/>
      <c r="CZ847" s="73"/>
      <c r="DA847" s="73"/>
      <c r="DB847" s="73"/>
      <c r="DC847" s="73"/>
      <c r="DD847" s="73"/>
      <c r="DE847" s="73"/>
      <c r="DF847" s="73"/>
      <c r="DG847" s="73"/>
      <c r="DH847" s="73"/>
      <c r="DI847" s="73"/>
      <c r="DJ847" s="73"/>
      <c r="DK847" s="73"/>
      <c r="DL847" s="73"/>
      <c r="DM847" s="73"/>
      <c r="DN847" s="73"/>
      <c r="DO847" s="73"/>
      <c r="DP847" s="73"/>
      <c r="DQ847" s="73"/>
      <c r="DR847" s="73"/>
      <c r="DS847" s="73"/>
      <c r="DT847" s="73"/>
      <c r="DU847" s="73"/>
      <c r="DV847" s="73"/>
      <c r="DW847" s="73"/>
      <c r="DX847" s="73"/>
      <c r="DY847" s="73"/>
      <c r="DZ847" s="73"/>
      <c r="EA847" s="73"/>
      <c r="EB847" s="73"/>
      <c r="EC847" s="73"/>
      <c r="ED847" s="73"/>
      <c r="EE847" s="73"/>
      <c r="EF847" s="73"/>
      <c r="EG847" s="73"/>
      <c r="EH847" s="73"/>
      <c r="EI847" s="73"/>
      <c r="EJ847" s="73"/>
      <c r="EK847" s="73"/>
      <c r="EL847" s="73"/>
      <c r="EM847" s="73"/>
      <c r="EN847" s="73"/>
      <c r="EO847" s="73"/>
      <c r="EP847" s="73"/>
      <c r="EQ847" s="73"/>
      <c r="ER847" s="73"/>
      <c r="ES847" s="73"/>
      <c r="ET847" s="73"/>
      <c r="EU847" s="73"/>
      <c r="EV847" s="73"/>
      <c r="EW847" s="73"/>
      <c r="EX847" s="73"/>
      <c r="EY847" s="73"/>
      <c r="EZ847" s="73"/>
      <c r="FA847" s="73"/>
      <c r="FB847" s="73"/>
      <c r="FC847" s="73"/>
      <c r="FD847" s="73"/>
      <c r="FE847" s="73"/>
      <c r="FF847" s="73"/>
      <c r="FG847" s="73"/>
      <c r="FH847" s="73"/>
      <c r="FI847" s="73"/>
      <c r="FJ847" s="73"/>
      <c r="FK847" s="73"/>
      <c r="FL847" s="73"/>
      <c r="FM847" s="73"/>
      <c r="FN847" s="73"/>
      <c r="FO847" s="73"/>
      <c r="FP847" s="73"/>
      <c r="FQ847" s="73"/>
      <c r="FR847" s="73"/>
      <c r="FS847" s="73"/>
      <c r="FT847" s="73"/>
      <c r="FU847" s="73"/>
      <c r="FV847" s="73"/>
      <c r="FW847" s="73"/>
      <c r="FX847" s="73"/>
      <c r="FY847" s="73"/>
      <c r="FZ847" s="73"/>
      <c r="GA847" s="73"/>
      <c r="GB847" s="73"/>
      <c r="GC847" s="73"/>
      <c r="GD847" s="73"/>
      <c r="GE847" s="73"/>
      <c r="GF847" s="73"/>
      <c r="GG847" s="73"/>
      <c r="GH847" s="73"/>
      <c r="GI847" s="73"/>
      <c r="GJ847" s="73"/>
      <c r="GK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c r="JD847" s="73"/>
      <c r="JE847" s="73"/>
      <c r="JF847" s="73"/>
      <c r="JG847" s="73"/>
      <c r="JH847" s="73"/>
      <c r="JI847" s="73"/>
      <c r="JJ847" s="73"/>
      <c r="JK847" s="73"/>
      <c r="JL847" s="73"/>
      <c r="JM847" s="73"/>
      <c r="JN847" s="73"/>
      <c r="JO847" s="73"/>
      <c r="JP847" s="73"/>
      <c r="JQ847" s="73"/>
      <c r="JR847" s="73"/>
      <c r="JS847" s="73"/>
      <c r="JT847" s="73"/>
      <c r="JU847" s="73"/>
      <c r="JV847" s="73"/>
      <c r="JW847" s="73"/>
      <c r="JX847" s="73"/>
      <c r="JY847" s="73"/>
      <c r="JZ847" s="73"/>
      <c r="KA847" s="73"/>
      <c r="KB847" s="73"/>
      <c r="KC847" s="73"/>
      <c r="KD847" s="73"/>
      <c r="KE847" s="73"/>
      <c r="KF847" s="73"/>
      <c r="KG847" s="73"/>
    </row>
    <row r="848" spans="1:293" s="153" customFormat="1" x14ac:dyDescent="0.25">
      <c r="A848" s="233">
        <v>33</v>
      </c>
      <c r="B848" s="234" t="s">
        <v>1266</v>
      </c>
      <c r="C848" s="234" t="s">
        <v>1268</v>
      </c>
      <c r="D848" s="235">
        <v>30121852</v>
      </c>
      <c r="E848" s="236" t="s">
        <v>849</v>
      </c>
      <c r="F848" s="244" t="s">
        <v>2469</v>
      </c>
      <c r="G848" s="238" t="s">
        <v>16</v>
      </c>
      <c r="H848" s="238" t="s">
        <v>144</v>
      </c>
      <c r="I848" s="238" t="s">
        <v>12</v>
      </c>
      <c r="J848" s="236" t="s">
        <v>69</v>
      </c>
      <c r="K848" s="236"/>
      <c r="L848" s="239">
        <v>17000000</v>
      </c>
      <c r="M848" s="239">
        <v>16690000</v>
      </c>
      <c r="N848" s="138">
        <v>1000</v>
      </c>
      <c r="O848" s="138"/>
      <c r="P848" s="139">
        <v>0</v>
      </c>
      <c r="Q848" s="139">
        <v>0</v>
      </c>
      <c r="R848" s="139">
        <v>0</v>
      </c>
      <c r="S848" s="139">
        <v>0</v>
      </c>
      <c r="T848" s="139">
        <v>0</v>
      </c>
      <c r="U848" s="139">
        <v>0</v>
      </c>
      <c r="V848" s="139"/>
      <c r="W848" s="139"/>
      <c r="X848" s="139"/>
      <c r="Y848" s="140">
        <v>0</v>
      </c>
      <c r="Z848" s="140">
        <v>0</v>
      </c>
      <c r="AA848" s="140">
        <v>0</v>
      </c>
      <c r="AB848" s="139">
        <v>0</v>
      </c>
      <c r="AC848" s="139">
        <v>0</v>
      </c>
      <c r="AD848" s="139">
        <v>0</v>
      </c>
      <c r="AE848" s="141">
        <v>0</v>
      </c>
      <c r="AF848" s="141">
        <v>0</v>
      </c>
      <c r="AG848" s="139">
        <v>310000</v>
      </c>
      <c r="AH848" s="241">
        <v>0.98176470588235298</v>
      </c>
      <c r="AI848" s="241"/>
      <c r="AJ848" s="242">
        <v>41029</v>
      </c>
      <c r="AK848" s="242"/>
      <c r="AL848" s="236" t="s">
        <v>850</v>
      </c>
      <c r="AM848" s="236" t="s">
        <v>851</v>
      </c>
      <c r="AN848" s="243" t="s">
        <v>835</v>
      </c>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c r="CA848" s="73"/>
      <c r="CB848" s="73"/>
      <c r="CC848" s="73"/>
      <c r="CD848" s="73"/>
      <c r="CE848" s="73"/>
      <c r="CF848" s="73"/>
      <c r="CG848" s="73"/>
      <c r="CH848" s="73"/>
      <c r="CI848" s="73"/>
      <c r="CJ848" s="73"/>
      <c r="CK848" s="73"/>
      <c r="CL848" s="73"/>
      <c r="CM848" s="73"/>
      <c r="CN848" s="73"/>
      <c r="CO848" s="73"/>
      <c r="CP848" s="73"/>
      <c r="CQ848" s="73"/>
      <c r="CR848" s="73"/>
      <c r="CS848" s="73"/>
      <c r="CT848" s="73"/>
      <c r="CU848" s="73"/>
      <c r="CV848" s="73"/>
      <c r="CW848" s="73"/>
      <c r="CX848" s="73"/>
      <c r="CY848" s="73"/>
      <c r="CZ848" s="73"/>
      <c r="DA848" s="73"/>
      <c r="DB848" s="73"/>
      <c r="DC848" s="73"/>
      <c r="DD848" s="73"/>
      <c r="DE848" s="73"/>
      <c r="DF848" s="73"/>
      <c r="DG848" s="73"/>
      <c r="DH848" s="73"/>
      <c r="DI848" s="73"/>
      <c r="DJ848" s="73"/>
      <c r="DK848" s="73"/>
      <c r="DL848" s="73"/>
      <c r="DM848" s="73"/>
      <c r="DN848" s="73"/>
      <c r="DO848" s="73"/>
      <c r="DP848" s="73"/>
      <c r="DQ848" s="73"/>
      <c r="DR848" s="73"/>
      <c r="DS848" s="73"/>
      <c r="DT848" s="73"/>
      <c r="DU848" s="73"/>
      <c r="DV848" s="73"/>
      <c r="DW848" s="73"/>
      <c r="DX848" s="73"/>
      <c r="DY848" s="73"/>
      <c r="DZ848" s="73"/>
      <c r="EA848" s="73"/>
      <c r="EB848" s="73"/>
      <c r="EC848" s="73"/>
      <c r="ED848" s="73"/>
      <c r="EE848" s="73"/>
      <c r="EF848" s="73"/>
      <c r="EG848" s="73"/>
      <c r="EH848" s="73"/>
      <c r="EI848" s="73"/>
      <c r="EJ848" s="73"/>
      <c r="EK848" s="73"/>
      <c r="EL848" s="73"/>
      <c r="EM848" s="73"/>
      <c r="EN848" s="73"/>
      <c r="EO848" s="73"/>
      <c r="EP848" s="73"/>
      <c r="EQ848" s="73"/>
      <c r="ER848" s="73"/>
      <c r="ES848" s="73"/>
      <c r="ET848" s="73"/>
      <c r="EU848" s="73"/>
      <c r="EV848" s="73"/>
      <c r="EW848" s="73"/>
      <c r="EX848" s="73"/>
      <c r="EY848" s="73"/>
      <c r="EZ848" s="73"/>
      <c r="FA848" s="73"/>
      <c r="FB848" s="73"/>
      <c r="FC848" s="73"/>
      <c r="FD848" s="73"/>
      <c r="FE848" s="73"/>
      <c r="FF848" s="73"/>
      <c r="FG848" s="73"/>
      <c r="FH848" s="73"/>
      <c r="FI848" s="73"/>
      <c r="FJ848" s="73"/>
      <c r="FK848" s="73"/>
      <c r="FL848" s="73"/>
      <c r="FM848" s="73"/>
      <c r="FN848" s="73"/>
      <c r="FO848" s="73"/>
      <c r="FP848" s="73"/>
      <c r="FQ848" s="73"/>
      <c r="FR848" s="73"/>
      <c r="FS848" s="73"/>
      <c r="FT848" s="73"/>
      <c r="FU848" s="73"/>
      <c r="FV848" s="73"/>
      <c r="FW848" s="73"/>
      <c r="FX848" s="73"/>
      <c r="FY848" s="73"/>
      <c r="FZ848" s="73"/>
      <c r="GA848" s="73"/>
      <c r="GB848" s="73"/>
      <c r="GC848" s="73"/>
      <c r="GD848" s="73"/>
      <c r="GE848" s="73"/>
      <c r="GF848" s="73"/>
      <c r="GG848" s="73"/>
      <c r="GH848" s="73"/>
      <c r="GI848" s="73"/>
      <c r="GJ848" s="73"/>
      <c r="GK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c r="JD848" s="73"/>
      <c r="JE848" s="73"/>
      <c r="JF848" s="73"/>
      <c r="JG848" s="73"/>
      <c r="JH848" s="73"/>
      <c r="JI848" s="73"/>
      <c r="JJ848" s="73"/>
      <c r="JK848" s="73"/>
      <c r="JL848" s="73"/>
      <c r="JM848" s="73"/>
      <c r="JN848" s="73"/>
      <c r="JO848" s="73"/>
      <c r="JP848" s="73"/>
      <c r="JQ848" s="73"/>
      <c r="JR848" s="73"/>
      <c r="JS848" s="73"/>
      <c r="JT848" s="73"/>
      <c r="JU848" s="73"/>
      <c r="JV848" s="73"/>
      <c r="JW848" s="73"/>
      <c r="JX848" s="73"/>
      <c r="JY848" s="73"/>
      <c r="JZ848" s="73"/>
      <c r="KA848" s="73"/>
      <c r="KB848" s="73"/>
      <c r="KC848" s="73"/>
      <c r="KD848" s="73"/>
      <c r="KE848" s="73"/>
      <c r="KF848" s="73"/>
      <c r="KG848" s="73"/>
    </row>
    <row r="849" spans="1:293" s="153" customFormat="1" x14ac:dyDescent="0.25">
      <c r="A849" s="233">
        <v>33</v>
      </c>
      <c r="B849" s="234" t="s">
        <v>1266</v>
      </c>
      <c r="C849" s="234" t="s">
        <v>1268</v>
      </c>
      <c r="D849" s="235">
        <v>30122228</v>
      </c>
      <c r="E849" s="236" t="s">
        <v>839</v>
      </c>
      <c r="F849" s="244" t="s">
        <v>2469</v>
      </c>
      <c r="G849" s="238" t="s">
        <v>16</v>
      </c>
      <c r="H849" s="238" t="s">
        <v>144</v>
      </c>
      <c r="I849" s="238" t="s">
        <v>12</v>
      </c>
      <c r="J849" s="236" t="s">
        <v>69</v>
      </c>
      <c r="K849" s="236"/>
      <c r="L849" s="239">
        <v>25000000</v>
      </c>
      <c r="M849" s="239">
        <v>6249749</v>
      </c>
      <c r="N849" s="138">
        <v>18750000</v>
      </c>
      <c r="O849" s="138"/>
      <c r="P849" s="139">
        <v>0</v>
      </c>
      <c r="Q849" s="139">
        <v>0</v>
      </c>
      <c r="R849" s="139">
        <v>0</v>
      </c>
      <c r="S849" s="139">
        <v>18749247</v>
      </c>
      <c r="T849" s="139">
        <v>0</v>
      </c>
      <c r="U849" s="139">
        <v>0</v>
      </c>
      <c r="V849" s="139"/>
      <c r="W849" s="139"/>
      <c r="X849" s="139"/>
      <c r="Y849" s="140">
        <v>0</v>
      </c>
      <c r="Z849" s="140">
        <v>0</v>
      </c>
      <c r="AA849" s="140">
        <v>0</v>
      </c>
      <c r="AB849" s="139">
        <v>0</v>
      </c>
      <c r="AC849" s="139">
        <v>18749247</v>
      </c>
      <c r="AD849" s="139">
        <v>0</v>
      </c>
      <c r="AE849" s="141">
        <v>0</v>
      </c>
      <c r="AF849" s="141">
        <v>18749247</v>
      </c>
      <c r="AG849" s="139">
        <v>1004</v>
      </c>
      <c r="AH849" s="241">
        <v>0.99995984000000004</v>
      </c>
      <c r="AI849" s="241" t="s">
        <v>1421</v>
      </c>
      <c r="AJ849" s="242">
        <v>41248</v>
      </c>
      <c r="AK849" s="242">
        <v>42004</v>
      </c>
      <c r="AL849" s="236" t="s">
        <v>840</v>
      </c>
      <c r="AM849" s="236" t="s">
        <v>841</v>
      </c>
      <c r="AN849" s="243" t="s">
        <v>835</v>
      </c>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c r="CA849" s="73"/>
      <c r="CB849" s="73"/>
      <c r="CC849" s="73"/>
      <c r="CD849" s="73"/>
      <c r="CE849" s="73"/>
      <c r="CF849" s="73"/>
      <c r="CG849" s="73"/>
      <c r="CH849" s="73"/>
      <c r="CI849" s="73"/>
      <c r="CJ849" s="73"/>
      <c r="CK849" s="73"/>
      <c r="CL849" s="73"/>
      <c r="CM849" s="73"/>
      <c r="CN849" s="73"/>
      <c r="CO849" s="73"/>
      <c r="CP849" s="73"/>
      <c r="CQ849" s="73"/>
      <c r="CR849" s="73"/>
      <c r="CS849" s="73"/>
      <c r="CT849" s="73"/>
      <c r="CU849" s="73"/>
      <c r="CV849" s="73"/>
      <c r="CW849" s="73"/>
      <c r="CX849" s="73"/>
      <c r="CY849" s="73"/>
      <c r="CZ849" s="73"/>
      <c r="DA849" s="73"/>
      <c r="DB849" s="73"/>
      <c r="DC849" s="73"/>
      <c r="DD849" s="73"/>
      <c r="DE849" s="73"/>
      <c r="DF849" s="73"/>
      <c r="DG849" s="73"/>
      <c r="DH849" s="73"/>
      <c r="DI849" s="73"/>
      <c r="DJ849" s="73"/>
      <c r="DK849" s="73"/>
      <c r="DL849" s="73"/>
      <c r="DM849" s="73"/>
      <c r="DN849" s="73"/>
      <c r="DO849" s="73"/>
      <c r="DP849" s="73"/>
      <c r="DQ849" s="73"/>
      <c r="DR849" s="73"/>
      <c r="DS849" s="73"/>
      <c r="DT849" s="73"/>
      <c r="DU849" s="73"/>
      <c r="DV849" s="73"/>
      <c r="DW849" s="73"/>
      <c r="DX849" s="73"/>
      <c r="DY849" s="73"/>
      <c r="DZ849" s="73"/>
      <c r="EA849" s="73"/>
      <c r="EB849" s="73"/>
      <c r="EC849" s="73"/>
      <c r="ED849" s="73"/>
      <c r="EE849" s="73"/>
      <c r="EF849" s="73"/>
      <c r="EG849" s="73"/>
      <c r="EH849" s="73"/>
      <c r="EI849" s="73"/>
      <c r="EJ849" s="73"/>
      <c r="EK849" s="73"/>
      <c r="EL849" s="73"/>
      <c r="EM849" s="73"/>
      <c r="EN849" s="73"/>
      <c r="EO849" s="73"/>
      <c r="EP849" s="73"/>
      <c r="EQ849" s="73"/>
      <c r="ER849" s="73"/>
      <c r="ES849" s="73"/>
      <c r="ET849" s="73"/>
      <c r="EU849" s="73"/>
      <c r="EV849" s="73"/>
      <c r="EW849" s="73"/>
      <c r="EX849" s="73"/>
      <c r="EY849" s="73"/>
      <c r="EZ849" s="73"/>
      <c r="FA849" s="73"/>
      <c r="FB849" s="73"/>
      <c r="FC849" s="73"/>
      <c r="FD849" s="73"/>
      <c r="FE849" s="73"/>
      <c r="FF849" s="73"/>
      <c r="FG849" s="73"/>
      <c r="FH849" s="73"/>
      <c r="FI849" s="73"/>
      <c r="FJ849" s="73"/>
      <c r="FK849" s="73"/>
      <c r="FL849" s="73"/>
      <c r="FM849" s="73"/>
      <c r="FN849" s="73"/>
      <c r="FO849" s="73"/>
      <c r="FP849" s="73"/>
      <c r="FQ849" s="73"/>
      <c r="FR849" s="73"/>
      <c r="FS849" s="73"/>
      <c r="FT849" s="73"/>
      <c r="FU849" s="73"/>
      <c r="FV849" s="73"/>
      <c r="FW849" s="73"/>
      <c r="FX849" s="73"/>
      <c r="FY849" s="73"/>
      <c r="FZ849" s="73"/>
      <c r="GA849" s="73"/>
      <c r="GB849" s="73"/>
      <c r="GC849" s="73"/>
      <c r="GD849" s="73"/>
      <c r="GE849" s="73"/>
      <c r="GF849" s="73"/>
      <c r="GG849" s="73"/>
      <c r="GH849" s="73"/>
      <c r="GI849" s="73"/>
      <c r="GJ849" s="73"/>
      <c r="GK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c r="JD849" s="73"/>
      <c r="JE849" s="73"/>
      <c r="JF849" s="73"/>
      <c r="JG849" s="73"/>
      <c r="JH849" s="73"/>
      <c r="JI849" s="73"/>
      <c r="JJ849" s="73"/>
      <c r="JK849" s="73"/>
      <c r="JL849" s="73"/>
      <c r="JM849" s="73"/>
      <c r="JN849" s="73"/>
      <c r="JO849" s="73"/>
      <c r="JP849" s="73"/>
      <c r="JQ849" s="73"/>
      <c r="JR849" s="73"/>
      <c r="JS849" s="73"/>
      <c r="JT849" s="73"/>
      <c r="JU849" s="73"/>
      <c r="JV849" s="73"/>
      <c r="JW849" s="73"/>
      <c r="JX849" s="73"/>
      <c r="JY849" s="73"/>
      <c r="JZ849" s="73"/>
      <c r="KA849" s="73"/>
      <c r="KB849" s="73"/>
      <c r="KC849" s="73"/>
      <c r="KD849" s="73"/>
      <c r="KE849" s="73"/>
      <c r="KF849" s="73"/>
      <c r="KG849" s="73"/>
    </row>
    <row r="850" spans="1:293" s="153" customFormat="1" x14ac:dyDescent="0.25">
      <c r="A850" s="233">
        <v>31</v>
      </c>
      <c r="B850" s="234" t="s">
        <v>1245</v>
      </c>
      <c r="C850" s="234"/>
      <c r="D850" s="235">
        <v>30122283</v>
      </c>
      <c r="E850" s="236" t="s">
        <v>489</v>
      </c>
      <c r="F850" s="244" t="s">
        <v>2469</v>
      </c>
      <c r="G850" s="238" t="s">
        <v>16</v>
      </c>
      <c r="H850" s="238" t="s">
        <v>3096</v>
      </c>
      <c r="I850" s="238" t="s">
        <v>108</v>
      </c>
      <c r="J850" s="236" t="s">
        <v>45</v>
      </c>
      <c r="K850" s="236"/>
      <c r="L850" s="239">
        <v>3999541000</v>
      </c>
      <c r="M850" s="239">
        <v>89502615</v>
      </c>
      <c r="N850" s="138">
        <v>2081828000</v>
      </c>
      <c r="O850" s="138"/>
      <c r="P850" s="139">
        <v>0</v>
      </c>
      <c r="Q850" s="139">
        <v>294357278</v>
      </c>
      <c r="R850" s="139">
        <v>0</v>
      </c>
      <c r="S850" s="139">
        <v>653748370</v>
      </c>
      <c r="T850" s="139">
        <v>134688973</v>
      </c>
      <c r="U850" s="139">
        <v>245236491</v>
      </c>
      <c r="V850" s="139">
        <v>51568929</v>
      </c>
      <c r="W850" s="139">
        <v>145963751</v>
      </c>
      <c r="X850" s="139">
        <v>169208119</v>
      </c>
      <c r="Y850" s="140">
        <v>90014611</v>
      </c>
      <c r="Z850" s="140">
        <v>0</v>
      </c>
      <c r="AA850" s="140">
        <v>296941521</v>
      </c>
      <c r="AB850" s="139">
        <v>294357278</v>
      </c>
      <c r="AC850" s="139">
        <v>1033673834</v>
      </c>
      <c r="AD850" s="139">
        <v>366740799</v>
      </c>
      <c r="AE850" s="141">
        <v>386956132</v>
      </c>
      <c r="AF850" s="141">
        <v>2081728043</v>
      </c>
      <c r="AG850" s="139">
        <v>1828310342</v>
      </c>
      <c r="AH850" s="241">
        <v>0.35442410191569484</v>
      </c>
      <c r="AI850" s="241" t="s">
        <v>1422</v>
      </c>
      <c r="AJ850" s="242">
        <v>41610</v>
      </c>
      <c r="AK850" s="242">
        <v>42369</v>
      </c>
      <c r="AL850" s="236" t="s">
        <v>490</v>
      </c>
      <c r="AM850" s="236" t="s">
        <v>491</v>
      </c>
      <c r="AN850" s="243" t="s">
        <v>478</v>
      </c>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3"/>
      <c r="DV850" s="73"/>
      <c r="DW850" s="73"/>
      <c r="DX850" s="73"/>
      <c r="DY850" s="73"/>
      <c r="DZ850" s="73"/>
      <c r="EA850" s="73"/>
      <c r="EB850" s="73"/>
      <c r="EC850" s="73"/>
      <c r="ED850" s="73"/>
      <c r="EE850" s="73"/>
      <c r="EF850" s="73"/>
      <c r="EG850" s="73"/>
      <c r="EH850" s="73"/>
      <c r="EI850" s="73"/>
      <c r="EJ850" s="73"/>
      <c r="EK850" s="73"/>
      <c r="EL850" s="73"/>
      <c r="EM850" s="73"/>
      <c r="EN850" s="73"/>
      <c r="EO850" s="73"/>
      <c r="EP850" s="73"/>
      <c r="EQ850" s="73"/>
      <c r="ER850" s="73"/>
      <c r="ES850" s="73"/>
      <c r="ET850" s="73"/>
      <c r="EU850" s="73"/>
      <c r="EV850" s="73"/>
      <c r="EW850" s="73"/>
      <c r="EX850" s="73"/>
      <c r="EY850" s="73"/>
      <c r="EZ850" s="73"/>
      <c r="FA850" s="73"/>
      <c r="FB850" s="73"/>
      <c r="FC850" s="73"/>
      <c r="FD850" s="73"/>
      <c r="FE850" s="73"/>
      <c r="FF850" s="73"/>
      <c r="FG850" s="73"/>
      <c r="FH850" s="73"/>
      <c r="FI850" s="73"/>
      <c r="FJ850" s="73"/>
      <c r="FK850" s="73"/>
      <c r="FL850" s="73"/>
      <c r="FM850" s="73"/>
      <c r="FN850" s="73"/>
      <c r="FO850" s="73"/>
      <c r="FP850" s="73"/>
      <c r="FQ850" s="73"/>
      <c r="FR850" s="73"/>
      <c r="FS850" s="73"/>
      <c r="FT850" s="73"/>
      <c r="FU850" s="73"/>
      <c r="FV850" s="73"/>
      <c r="FW850" s="73"/>
      <c r="FX850" s="73"/>
      <c r="FY850" s="73"/>
      <c r="FZ850" s="73"/>
      <c r="GA850" s="73"/>
      <c r="GB850" s="73"/>
      <c r="GC850" s="73"/>
      <c r="GD850" s="73"/>
      <c r="GE850" s="73"/>
      <c r="GF850" s="73"/>
      <c r="GG850" s="73"/>
      <c r="GH850" s="73"/>
      <c r="GI850" s="73"/>
      <c r="GJ850" s="73"/>
      <c r="GK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c r="JD850" s="73"/>
      <c r="JE850" s="73"/>
      <c r="JF850" s="73"/>
      <c r="JG850" s="73"/>
      <c r="JH850" s="73"/>
      <c r="JI850" s="73"/>
      <c r="JJ850" s="73"/>
      <c r="JK850" s="73"/>
      <c r="JL850" s="73"/>
      <c r="JM850" s="73"/>
      <c r="JN850" s="73"/>
      <c r="JO850" s="73"/>
      <c r="JP850" s="73"/>
      <c r="JQ850" s="73"/>
      <c r="JR850" s="73"/>
      <c r="JS850" s="73"/>
      <c r="JT850" s="73"/>
      <c r="JU850" s="73"/>
      <c r="JV850" s="73"/>
      <c r="JW850" s="73"/>
      <c r="JX850" s="73"/>
      <c r="JY850" s="73"/>
      <c r="JZ850" s="73"/>
      <c r="KA850" s="73"/>
      <c r="KB850" s="73"/>
      <c r="KC850" s="73"/>
      <c r="KD850" s="73"/>
      <c r="KE850" s="73"/>
      <c r="KF850" s="73"/>
      <c r="KG850" s="73"/>
    </row>
    <row r="851" spans="1:293" s="153" customFormat="1" x14ac:dyDescent="0.25">
      <c r="A851" s="233">
        <v>33</v>
      </c>
      <c r="B851" s="234" t="s">
        <v>1266</v>
      </c>
      <c r="C851" s="234" t="s">
        <v>1268</v>
      </c>
      <c r="D851" s="235">
        <v>30123040</v>
      </c>
      <c r="E851" s="236" t="s">
        <v>1116</v>
      </c>
      <c r="F851" s="244" t="s">
        <v>2469</v>
      </c>
      <c r="G851" s="238" t="s">
        <v>16</v>
      </c>
      <c r="H851" s="238" t="s">
        <v>11</v>
      </c>
      <c r="I851" s="238" t="s">
        <v>12</v>
      </c>
      <c r="J851" s="236" t="s">
        <v>69</v>
      </c>
      <c r="K851" s="236"/>
      <c r="L851" s="239">
        <v>35854000</v>
      </c>
      <c r="M851" s="239">
        <v>31569232</v>
      </c>
      <c r="N851" s="138">
        <v>1662000</v>
      </c>
      <c r="O851" s="138"/>
      <c r="P851" s="139">
        <v>0</v>
      </c>
      <c r="Q851" s="139">
        <v>0</v>
      </c>
      <c r="R851" s="139">
        <v>0</v>
      </c>
      <c r="S851" s="139">
        <v>1661539</v>
      </c>
      <c r="T851" s="139">
        <v>0</v>
      </c>
      <c r="U851" s="139">
        <v>0</v>
      </c>
      <c r="V851" s="139"/>
      <c r="W851" s="139"/>
      <c r="X851" s="139"/>
      <c r="Y851" s="140">
        <v>0</v>
      </c>
      <c r="Z851" s="140">
        <v>0</v>
      </c>
      <c r="AA851" s="140">
        <v>0</v>
      </c>
      <c r="AB851" s="139">
        <v>0</v>
      </c>
      <c r="AC851" s="139">
        <v>1661539</v>
      </c>
      <c r="AD851" s="139">
        <v>0</v>
      </c>
      <c r="AE851" s="141">
        <v>0</v>
      </c>
      <c r="AF851" s="141">
        <v>1661539</v>
      </c>
      <c r="AG851" s="139">
        <v>2623229</v>
      </c>
      <c r="AH851" s="241">
        <v>0.92683580632565399</v>
      </c>
      <c r="AI851" s="241"/>
      <c r="AJ851" s="242">
        <v>41246</v>
      </c>
      <c r="AK851" s="242"/>
      <c r="AL851" s="236" t="s">
        <v>1117</v>
      </c>
      <c r="AM851" s="236" t="s">
        <v>1118</v>
      </c>
      <c r="AN851" s="243" t="s">
        <v>1106</v>
      </c>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c r="BU851" s="73"/>
      <c r="BV851" s="73"/>
      <c r="BW851" s="73"/>
      <c r="BX851" s="73"/>
      <c r="BY851" s="73"/>
      <c r="BZ851" s="73"/>
      <c r="CA851" s="73"/>
      <c r="CB851" s="73"/>
      <c r="CC851" s="73"/>
      <c r="CD851" s="73"/>
      <c r="CE851" s="73"/>
      <c r="CF851" s="73"/>
      <c r="CG851" s="73"/>
      <c r="CH851" s="73"/>
      <c r="CI851" s="73"/>
      <c r="CJ851" s="73"/>
      <c r="CK851" s="73"/>
      <c r="CL851" s="73"/>
      <c r="CM851" s="73"/>
      <c r="CN851" s="73"/>
      <c r="CO851" s="73"/>
      <c r="CP851" s="73"/>
      <c r="CQ851" s="73"/>
      <c r="CR851" s="73"/>
      <c r="CS851" s="73"/>
      <c r="CT851" s="73"/>
      <c r="CU851" s="73"/>
      <c r="CV851" s="73"/>
      <c r="CW851" s="73"/>
      <c r="CX851" s="73"/>
      <c r="CY851" s="73"/>
      <c r="CZ851" s="73"/>
      <c r="DA851" s="73"/>
      <c r="DB851" s="73"/>
      <c r="DC851" s="73"/>
      <c r="DD851" s="73"/>
      <c r="DE851" s="73"/>
      <c r="DF851" s="73"/>
      <c r="DG851" s="73"/>
      <c r="DH851" s="73"/>
      <c r="DI851" s="73"/>
      <c r="DJ851" s="73"/>
      <c r="DK851" s="73"/>
      <c r="DL851" s="73"/>
      <c r="DM851" s="73"/>
      <c r="DN851" s="73"/>
      <c r="DO851" s="73"/>
      <c r="DP851" s="73"/>
      <c r="DQ851" s="73"/>
      <c r="DR851" s="73"/>
      <c r="DS851" s="73"/>
      <c r="DT851" s="73"/>
      <c r="DU851" s="73"/>
      <c r="DV851" s="73"/>
      <c r="DW851" s="73"/>
      <c r="DX851" s="73"/>
      <c r="DY851" s="73"/>
      <c r="DZ851" s="73"/>
      <c r="EA851" s="73"/>
      <c r="EB851" s="73"/>
      <c r="EC851" s="73"/>
      <c r="ED851" s="73"/>
      <c r="EE851" s="73"/>
      <c r="EF851" s="73"/>
      <c r="EG851" s="73"/>
      <c r="EH851" s="73"/>
      <c r="EI851" s="73"/>
      <c r="EJ851" s="73"/>
      <c r="EK851" s="73"/>
      <c r="EL851" s="73"/>
      <c r="EM851" s="73"/>
      <c r="EN851" s="73"/>
      <c r="EO851" s="73"/>
      <c r="EP851" s="73"/>
      <c r="EQ851" s="73"/>
      <c r="ER851" s="73"/>
      <c r="ES851" s="73"/>
      <c r="ET851" s="73"/>
      <c r="EU851" s="73"/>
      <c r="EV851" s="73"/>
      <c r="EW851" s="73"/>
      <c r="EX851" s="73"/>
      <c r="EY851" s="73"/>
      <c r="EZ851" s="73"/>
      <c r="FA851" s="73"/>
      <c r="FB851" s="73"/>
      <c r="FC851" s="73"/>
      <c r="FD851" s="73"/>
      <c r="FE851" s="73"/>
      <c r="FF851" s="73"/>
      <c r="FG851" s="73"/>
      <c r="FH851" s="73"/>
      <c r="FI851" s="73"/>
      <c r="FJ851" s="73"/>
      <c r="FK851" s="73"/>
      <c r="FL851" s="73"/>
      <c r="FM851" s="73"/>
      <c r="FN851" s="73"/>
      <c r="FO851" s="73"/>
      <c r="FP851" s="73"/>
      <c r="FQ851" s="73"/>
      <c r="FR851" s="73"/>
      <c r="FS851" s="73"/>
      <c r="FT851" s="73"/>
      <c r="FU851" s="73"/>
      <c r="FV851" s="73"/>
      <c r="FW851" s="73"/>
      <c r="FX851" s="73"/>
      <c r="FY851" s="73"/>
      <c r="FZ851" s="73"/>
      <c r="GA851" s="73"/>
      <c r="GB851" s="73"/>
      <c r="GC851" s="73"/>
      <c r="GD851" s="73"/>
      <c r="GE851" s="73"/>
      <c r="GF851" s="73"/>
      <c r="GG851" s="73"/>
      <c r="GH851" s="73"/>
      <c r="GI851" s="73"/>
      <c r="GJ851" s="73"/>
      <c r="GK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c r="JD851" s="73"/>
      <c r="JE851" s="73"/>
      <c r="JF851" s="73"/>
      <c r="JG851" s="73"/>
      <c r="JH851" s="73"/>
      <c r="JI851" s="73"/>
      <c r="JJ851" s="73"/>
      <c r="JK851" s="73"/>
      <c r="JL851" s="73"/>
      <c r="JM851" s="73"/>
      <c r="JN851" s="73"/>
      <c r="JO851" s="73"/>
      <c r="JP851" s="73"/>
      <c r="JQ851" s="73"/>
      <c r="JR851" s="73"/>
      <c r="JS851" s="73"/>
      <c r="JT851" s="73"/>
      <c r="JU851" s="73"/>
      <c r="JV851" s="73"/>
      <c r="JW851" s="73"/>
      <c r="JX851" s="73"/>
      <c r="JY851" s="73"/>
      <c r="JZ851" s="73"/>
      <c r="KA851" s="73"/>
      <c r="KB851" s="73"/>
      <c r="KC851" s="73"/>
      <c r="KD851" s="73"/>
      <c r="KE851" s="73"/>
      <c r="KF851" s="73"/>
      <c r="KG851" s="73"/>
    </row>
    <row r="852" spans="1:293" s="153" customFormat="1" x14ac:dyDescent="0.25">
      <c r="A852" s="233">
        <v>31</v>
      </c>
      <c r="B852" s="234" t="s">
        <v>1245</v>
      </c>
      <c r="C852" s="234"/>
      <c r="D852" s="235">
        <v>30123140</v>
      </c>
      <c r="E852" s="236" t="s">
        <v>551</v>
      </c>
      <c r="F852" s="244" t="s">
        <v>2469</v>
      </c>
      <c r="G852" s="238" t="s">
        <v>16</v>
      </c>
      <c r="H852" s="238" t="s">
        <v>1265</v>
      </c>
      <c r="I852" s="238" t="s">
        <v>108</v>
      </c>
      <c r="J852" s="236" t="s">
        <v>45</v>
      </c>
      <c r="K852" s="236"/>
      <c r="L852" s="239">
        <v>5159995000</v>
      </c>
      <c r="M852" s="239">
        <v>1900896843</v>
      </c>
      <c r="N852" s="138">
        <v>3257678000</v>
      </c>
      <c r="O852" s="138"/>
      <c r="P852" s="139">
        <v>0</v>
      </c>
      <c r="Q852" s="139">
        <v>1743353002</v>
      </c>
      <c r="R852" s="139">
        <v>596243156</v>
      </c>
      <c r="S852" s="139">
        <v>387493713</v>
      </c>
      <c r="T852" s="139">
        <v>356519219</v>
      </c>
      <c r="U852" s="139">
        <v>109641093</v>
      </c>
      <c r="V852" s="139">
        <v>64397650</v>
      </c>
      <c r="W852" s="139">
        <v>0</v>
      </c>
      <c r="X852" s="139">
        <v>0</v>
      </c>
      <c r="Y852" s="140">
        <v>0</v>
      </c>
      <c r="Z852" s="140">
        <v>0</v>
      </c>
      <c r="AA852" s="140">
        <v>0</v>
      </c>
      <c r="AB852" s="139">
        <v>2339596158</v>
      </c>
      <c r="AC852" s="139">
        <v>853654025</v>
      </c>
      <c r="AD852" s="139">
        <v>64397650</v>
      </c>
      <c r="AE852" s="141">
        <v>0</v>
      </c>
      <c r="AF852" s="141">
        <v>3257647833</v>
      </c>
      <c r="AG852" s="139">
        <v>1450324</v>
      </c>
      <c r="AH852" s="241">
        <v>0.98723875236313219</v>
      </c>
      <c r="AI852" s="241" t="s">
        <v>1423</v>
      </c>
      <c r="AJ852" s="242">
        <v>41519</v>
      </c>
      <c r="AK852" s="242"/>
      <c r="AL852" s="236" t="s">
        <v>552</v>
      </c>
      <c r="AM852" s="236" t="s">
        <v>553</v>
      </c>
      <c r="AN852" s="243" t="s">
        <v>554</v>
      </c>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c r="BU852" s="73"/>
      <c r="BV852" s="73"/>
      <c r="BW852" s="73"/>
      <c r="BX852" s="73"/>
      <c r="BY852" s="73"/>
      <c r="BZ852" s="73"/>
      <c r="CA852" s="73"/>
      <c r="CB852" s="73"/>
      <c r="CC852" s="73"/>
      <c r="CD852" s="73"/>
      <c r="CE852" s="73"/>
      <c r="CF852" s="73"/>
      <c r="CG852" s="73"/>
      <c r="CH852" s="73"/>
      <c r="CI852" s="73"/>
      <c r="CJ852" s="73"/>
      <c r="CK852" s="73"/>
      <c r="CL852" s="73"/>
      <c r="CM852" s="73"/>
      <c r="CN852" s="73"/>
      <c r="CO852" s="73"/>
      <c r="CP852" s="73"/>
      <c r="CQ852" s="73"/>
      <c r="CR852" s="73"/>
      <c r="CS852" s="73"/>
      <c r="CT852" s="73"/>
      <c r="CU852" s="73"/>
      <c r="CV852" s="73"/>
      <c r="CW852" s="73"/>
      <c r="CX852" s="73"/>
      <c r="CY852" s="73"/>
      <c r="CZ852" s="73"/>
      <c r="DA852" s="73"/>
      <c r="DB852" s="73"/>
      <c r="DC852" s="73"/>
      <c r="DD852" s="73"/>
      <c r="DE852" s="73"/>
      <c r="DF852" s="73"/>
      <c r="DG852" s="73"/>
      <c r="DH852" s="73"/>
      <c r="DI852" s="73"/>
      <c r="DJ852" s="73"/>
      <c r="DK852" s="73"/>
      <c r="DL852" s="73"/>
      <c r="DM852" s="73"/>
      <c r="DN852" s="73"/>
      <c r="DO852" s="73"/>
      <c r="DP852" s="73"/>
      <c r="DQ852" s="73"/>
      <c r="DR852" s="73"/>
      <c r="DS852" s="73"/>
      <c r="DT852" s="73"/>
      <c r="DU852" s="73"/>
      <c r="DV852" s="73"/>
      <c r="DW852" s="73"/>
      <c r="DX852" s="73"/>
      <c r="DY852" s="73"/>
      <c r="DZ852" s="73"/>
      <c r="EA852" s="73"/>
      <c r="EB852" s="73"/>
      <c r="EC852" s="73"/>
      <c r="ED852" s="73"/>
      <c r="EE852" s="73"/>
      <c r="EF852" s="73"/>
      <c r="EG852" s="73"/>
      <c r="EH852" s="73"/>
      <c r="EI852" s="73"/>
      <c r="EJ852" s="73"/>
      <c r="EK852" s="73"/>
      <c r="EL852" s="73"/>
      <c r="EM852" s="73"/>
      <c r="EN852" s="73"/>
      <c r="EO852" s="73"/>
      <c r="EP852" s="73"/>
      <c r="EQ852" s="73"/>
      <c r="ER852" s="73"/>
      <c r="ES852" s="73"/>
      <c r="ET852" s="73"/>
      <c r="EU852" s="73"/>
      <c r="EV852" s="73"/>
      <c r="EW852" s="73"/>
      <c r="EX852" s="73"/>
      <c r="EY852" s="73"/>
      <c r="EZ852" s="73"/>
      <c r="FA852" s="73"/>
      <c r="FB852" s="73"/>
      <c r="FC852" s="73"/>
      <c r="FD852" s="73"/>
      <c r="FE852" s="73"/>
      <c r="FF852" s="73"/>
      <c r="FG852" s="73"/>
      <c r="FH852" s="73"/>
      <c r="FI852" s="73"/>
      <c r="FJ852" s="73"/>
      <c r="FK852" s="73"/>
      <c r="FL852" s="73"/>
      <c r="FM852" s="73"/>
      <c r="FN852" s="73"/>
      <c r="FO852" s="73"/>
      <c r="FP852" s="73"/>
      <c r="FQ852" s="73"/>
      <c r="FR852" s="73"/>
      <c r="FS852" s="73"/>
      <c r="FT852" s="73"/>
      <c r="FU852" s="73"/>
      <c r="FV852" s="73"/>
      <c r="FW852" s="73"/>
      <c r="FX852" s="73"/>
      <c r="FY852" s="73"/>
      <c r="FZ852" s="73"/>
      <c r="GA852" s="73"/>
      <c r="GB852" s="73"/>
      <c r="GC852" s="73"/>
      <c r="GD852" s="73"/>
      <c r="GE852" s="73"/>
      <c r="GF852" s="73"/>
      <c r="GG852" s="73"/>
      <c r="GH852" s="73"/>
      <c r="GI852" s="73"/>
      <c r="GJ852" s="73"/>
      <c r="GK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c r="JD852" s="73"/>
      <c r="JE852" s="73"/>
      <c r="JF852" s="73"/>
      <c r="JG852" s="73"/>
      <c r="JH852" s="73"/>
      <c r="JI852" s="73"/>
      <c r="JJ852" s="73"/>
      <c r="JK852" s="73"/>
      <c r="JL852" s="73"/>
      <c r="JM852" s="73"/>
      <c r="JN852" s="73"/>
      <c r="JO852" s="73"/>
      <c r="JP852" s="73"/>
      <c r="JQ852" s="73"/>
      <c r="JR852" s="73"/>
      <c r="JS852" s="73"/>
      <c r="JT852" s="73"/>
      <c r="JU852" s="73"/>
      <c r="JV852" s="73"/>
      <c r="JW852" s="73"/>
      <c r="JX852" s="73"/>
      <c r="JY852" s="73"/>
      <c r="JZ852" s="73"/>
      <c r="KA852" s="73"/>
      <c r="KB852" s="73"/>
      <c r="KC852" s="73"/>
      <c r="KD852" s="73"/>
      <c r="KE852" s="73"/>
      <c r="KF852" s="73"/>
      <c r="KG852" s="73"/>
    </row>
    <row r="853" spans="1:293" s="153" customFormat="1" x14ac:dyDescent="0.25">
      <c r="A853" s="233">
        <v>31</v>
      </c>
      <c r="B853" s="234" t="s">
        <v>1245</v>
      </c>
      <c r="C853" s="234"/>
      <c r="D853" s="235">
        <v>30123273</v>
      </c>
      <c r="E853" s="236" t="s">
        <v>646</v>
      </c>
      <c r="F853" s="244" t="s">
        <v>2469</v>
      </c>
      <c r="G853" s="238" t="s">
        <v>16</v>
      </c>
      <c r="H853" s="238" t="s">
        <v>79</v>
      </c>
      <c r="I853" s="238" t="s">
        <v>12</v>
      </c>
      <c r="J853" s="236" t="s">
        <v>45</v>
      </c>
      <c r="K853" s="236"/>
      <c r="L853" s="239">
        <v>85955000</v>
      </c>
      <c r="M853" s="239">
        <v>0</v>
      </c>
      <c r="N853" s="138">
        <v>85629000</v>
      </c>
      <c r="O853" s="138"/>
      <c r="P853" s="139">
        <v>0</v>
      </c>
      <c r="Q853" s="139">
        <v>24881056</v>
      </c>
      <c r="R853" s="139">
        <v>9161298</v>
      </c>
      <c r="S853" s="139">
        <v>30343066</v>
      </c>
      <c r="T853" s="139">
        <v>0</v>
      </c>
      <c r="U853" s="139">
        <v>3398075</v>
      </c>
      <c r="V853" s="139"/>
      <c r="W853" s="139"/>
      <c r="X853" s="139"/>
      <c r="Y853" s="140">
        <v>0</v>
      </c>
      <c r="Z853" s="140">
        <v>17845210</v>
      </c>
      <c r="AA853" s="140">
        <v>0</v>
      </c>
      <c r="AB853" s="139">
        <v>34042354</v>
      </c>
      <c r="AC853" s="139">
        <v>33741141</v>
      </c>
      <c r="AD853" s="139">
        <v>0</v>
      </c>
      <c r="AE853" s="141">
        <v>17845210</v>
      </c>
      <c r="AF853" s="141">
        <v>85628705</v>
      </c>
      <c r="AG853" s="139">
        <v>326295</v>
      </c>
      <c r="AH853" s="241">
        <v>0.78859281019137917</v>
      </c>
      <c r="AI853" s="241" t="s">
        <v>1423</v>
      </c>
      <c r="AJ853" s="242">
        <v>41610</v>
      </c>
      <c r="AK853" s="242"/>
      <c r="AL853" s="236" t="s">
        <v>647</v>
      </c>
      <c r="AM853" s="236" t="s">
        <v>648</v>
      </c>
      <c r="AN853" s="243" t="s">
        <v>638</v>
      </c>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c r="BU853" s="73"/>
      <c r="BV853" s="73"/>
      <c r="BW853" s="73"/>
      <c r="BX853" s="73"/>
      <c r="BY853" s="73"/>
      <c r="BZ853" s="73"/>
      <c r="CA853" s="73"/>
      <c r="CB853" s="73"/>
      <c r="CC853" s="73"/>
      <c r="CD853" s="73"/>
      <c r="CE853" s="73"/>
      <c r="CF853" s="73"/>
      <c r="CG853" s="73"/>
      <c r="CH853" s="73"/>
      <c r="CI853" s="73"/>
      <c r="CJ853" s="73"/>
      <c r="CK853" s="73"/>
      <c r="CL853" s="73"/>
      <c r="CM853" s="73"/>
      <c r="CN853" s="73"/>
      <c r="CO853" s="73"/>
      <c r="CP853" s="73"/>
      <c r="CQ853" s="73"/>
      <c r="CR853" s="73"/>
      <c r="CS853" s="73"/>
      <c r="CT853" s="73"/>
      <c r="CU853" s="73"/>
      <c r="CV853" s="73"/>
      <c r="CW853" s="73"/>
      <c r="CX853" s="73"/>
      <c r="CY853" s="73"/>
      <c r="CZ853" s="73"/>
      <c r="DA853" s="73"/>
      <c r="DB853" s="73"/>
      <c r="DC853" s="73"/>
      <c r="DD853" s="73"/>
      <c r="DE853" s="73"/>
      <c r="DF853" s="73"/>
      <c r="DG853" s="73"/>
      <c r="DH853" s="73"/>
      <c r="DI853" s="73"/>
      <c r="DJ853" s="73"/>
      <c r="DK853" s="73"/>
      <c r="DL853" s="73"/>
      <c r="DM853" s="73"/>
      <c r="DN853" s="73"/>
      <c r="DO853" s="73"/>
      <c r="DP853" s="73"/>
      <c r="DQ853" s="73"/>
      <c r="DR853" s="73"/>
      <c r="DS853" s="73"/>
      <c r="DT853" s="73"/>
      <c r="DU853" s="73"/>
      <c r="DV853" s="73"/>
      <c r="DW853" s="73"/>
      <c r="DX853" s="73"/>
      <c r="DY853" s="73"/>
      <c r="DZ853" s="73"/>
      <c r="EA853" s="73"/>
      <c r="EB853" s="73"/>
      <c r="EC853" s="73"/>
      <c r="ED853" s="73"/>
      <c r="EE853" s="73"/>
      <c r="EF853" s="73"/>
      <c r="EG853" s="73"/>
      <c r="EH853" s="73"/>
      <c r="EI853" s="73"/>
      <c r="EJ853" s="73"/>
      <c r="EK853" s="73"/>
      <c r="EL853" s="73"/>
      <c r="EM853" s="73"/>
      <c r="EN853" s="73"/>
      <c r="EO853" s="73"/>
      <c r="EP853" s="73"/>
      <c r="EQ853" s="73"/>
      <c r="ER853" s="73"/>
      <c r="ES853" s="73"/>
      <c r="ET853" s="73"/>
      <c r="EU853" s="73"/>
      <c r="EV853" s="73"/>
      <c r="EW853" s="73"/>
      <c r="EX853" s="73"/>
      <c r="EY853" s="73"/>
      <c r="EZ853" s="73"/>
      <c r="FA853" s="73"/>
      <c r="FB853" s="73"/>
      <c r="FC853" s="73"/>
      <c r="FD853" s="73"/>
      <c r="FE853" s="73"/>
      <c r="FF853" s="73"/>
      <c r="FG853" s="73"/>
      <c r="FH853" s="73"/>
      <c r="FI853" s="73"/>
      <c r="FJ853" s="73"/>
      <c r="FK853" s="73"/>
      <c r="FL853" s="73"/>
      <c r="FM853" s="73"/>
      <c r="FN853" s="73"/>
      <c r="FO853" s="73"/>
      <c r="FP853" s="73"/>
      <c r="FQ853" s="73"/>
      <c r="FR853" s="73"/>
      <c r="FS853" s="73"/>
      <c r="FT853" s="73"/>
      <c r="FU853" s="73"/>
      <c r="FV853" s="73"/>
      <c r="FW853" s="73"/>
      <c r="FX853" s="73"/>
      <c r="FY853" s="73"/>
      <c r="FZ853" s="73"/>
      <c r="GA853" s="73"/>
      <c r="GB853" s="73"/>
      <c r="GC853" s="73"/>
      <c r="GD853" s="73"/>
      <c r="GE853" s="73"/>
      <c r="GF853" s="73"/>
      <c r="GG853" s="73"/>
      <c r="GH853" s="73"/>
      <c r="GI853" s="73"/>
      <c r="GJ853" s="73"/>
      <c r="GK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c r="JD853" s="73"/>
      <c r="JE853" s="73"/>
      <c r="JF853" s="73"/>
      <c r="JG853" s="73"/>
      <c r="JH853" s="73"/>
      <c r="JI853" s="73"/>
      <c r="JJ853" s="73"/>
      <c r="JK853" s="73"/>
      <c r="JL853" s="73"/>
      <c r="JM853" s="73"/>
      <c r="JN853" s="73"/>
      <c r="JO853" s="73"/>
      <c r="JP853" s="73"/>
      <c r="JQ853" s="73"/>
      <c r="JR853" s="73"/>
      <c r="JS853" s="73"/>
      <c r="JT853" s="73"/>
      <c r="JU853" s="73"/>
      <c r="JV853" s="73"/>
      <c r="JW853" s="73"/>
      <c r="JX853" s="73"/>
      <c r="JY853" s="73"/>
      <c r="JZ853" s="73"/>
      <c r="KA853" s="73"/>
      <c r="KB853" s="73"/>
      <c r="KC853" s="73"/>
      <c r="KD853" s="73"/>
      <c r="KE853" s="73"/>
      <c r="KF853" s="73"/>
      <c r="KG853" s="73"/>
    </row>
    <row r="854" spans="1:293" s="153" customFormat="1" x14ac:dyDescent="0.25">
      <c r="A854" s="233">
        <v>31</v>
      </c>
      <c r="B854" s="234" t="s">
        <v>1245</v>
      </c>
      <c r="C854" s="234"/>
      <c r="D854" s="235">
        <v>30123514</v>
      </c>
      <c r="E854" s="236" t="s">
        <v>180</v>
      </c>
      <c r="F854" s="244" t="s">
        <v>2469</v>
      </c>
      <c r="G854" s="238" t="s">
        <v>24</v>
      </c>
      <c r="H854" s="238" t="s">
        <v>151</v>
      </c>
      <c r="I854" s="238" t="s">
        <v>1660</v>
      </c>
      <c r="J854" s="236" t="s">
        <v>45</v>
      </c>
      <c r="K854" s="236" t="s">
        <v>1586</v>
      </c>
      <c r="L854" s="239">
        <v>1649969000</v>
      </c>
      <c r="M854" s="239">
        <v>0</v>
      </c>
      <c r="N854" s="138">
        <v>115002000</v>
      </c>
      <c r="O854" s="138" t="s">
        <v>2476</v>
      </c>
      <c r="P854" s="139">
        <v>0</v>
      </c>
      <c r="Q854" s="139">
        <v>0</v>
      </c>
      <c r="R854" s="139">
        <v>0</v>
      </c>
      <c r="S854" s="139">
        <v>0</v>
      </c>
      <c r="T854" s="139">
        <v>0</v>
      </c>
      <c r="U854" s="139">
        <v>0</v>
      </c>
      <c r="V854" s="139">
        <v>4000000</v>
      </c>
      <c r="W854" s="139">
        <v>0</v>
      </c>
      <c r="X854" s="139">
        <v>0</v>
      </c>
      <c r="Y854" s="140">
        <v>0</v>
      </c>
      <c r="Z854" s="140">
        <v>0</v>
      </c>
      <c r="AA854" s="140">
        <v>256138877</v>
      </c>
      <c r="AB854" s="139">
        <v>0</v>
      </c>
      <c r="AC854" s="139">
        <v>0</v>
      </c>
      <c r="AD854" s="139">
        <v>4000000</v>
      </c>
      <c r="AE854" s="141">
        <v>256138877</v>
      </c>
      <c r="AF854" s="141">
        <v>260138877</v>
      </c>
      <c r="AG854" s="139">
        <v>1389830123</v>
      </c>
      <c r="AH854" s="241">
        <v>0</v>
      </c>
      <c r="AI854" s="241"/>
      <c r="AJ854" s="242">
        <v>41760</v>
      </c>
      <c r="AK854" s="242">
        <v>42735</v>
      </c>
      <c r="AL854" s="236" t="s">
        <v>181</v>
      </c>
      <c r="AM854" s="236" t="s">
        <v>182</v>
      </c>
      <c r="AN854" s="243" t="s">
        <v>136</v>
      </c>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c r="BU854" s="73"/>
      <c r="BV854" s="73"/>
      <c r="BW854" s="73"/>
      <c r="BX854" s="73"/>
      <c r="BY854" s="73"/>
      <c r="BZ854" s="73"/>
      <c r="CA854" s="73"/>
      <c r="CB854" s="73"/>
      <c r="CC854" s="73"/>
      <c r="CD854" s="73"/>
      <c r="CE854" s="73"/>
      <c r="CF854" s="73"/>
      <c r="CG854" s="73"/>
      <c r="CH854" s="73"/>
      <c r="CI854" s="73"/>
      <c r="CJ854" s="73"/>
      <c r="CK854" s="73"/>
      <c r="CL854" s="73"/>
      <c r="CM854" s="73"/>
      <c r="CN854" s="73"/>
      <c r="CO854" s="73"/>
      <c r="CP854" s="73"/>
      <c r="CQ854" s="73"/>
      <c r="CR854" s="73"/>
      <c r="CS854" s="73"/>
      <c r="CT854" s="73"/>
      <c r="CU854" s="73"/>
      <c r="CV854" s="73"/>
      <c r="CW854" s="73"/>
      <c r="CX854" s="73"/>
      <c r="CY854" s="73"/>
      <c r="CZ854" s="73"/>
      <c r="DA854" s="73"/>
      <c r="DB854" s="73"/>
      <c r="DC854" s="73"/>
      <c r="DD854" s="73"/>
      <c r="DE854" s="73"/>
      <c r="DF854" s="73"/>
      <c r="DG854" s="73"/>
      <c r="DH854" s="73"/>
      <c r="DI854" s="73"/>
      <c r="DJ854" s="73"/>
      <c r="DK854" s="73"/>
      <c r="DL854" s="73"/>
      <c r="DM854" s="73"/>
      <c r="DN854" s="73"/>
      <c r="DO854" s="73"/>
      <c r="DP854" s="73"/>
      <c r="DQ854" s="73"/>
      <c r="DR854" s="73"/>
      <c r="DS854" s="73"/>
      <c r="DT854" s="73"/>
      <c r="DU854" s="73"/>
      <c r="DV854" s="73"/>
      <c r="DW854" s="73"/>
      <c r="DX854" s="73"/>
      <c r="DY854" s="73"/>
      <c r="DZ854" s="73"/>
      <c r="EA854" s="73"/>
      <c r="EB854" s="73"/>
      <c r="EC854" s="73"/>
      <c r="ED854" s="73"/>
      <c r="EE854" s="73"/>
      <c r="EF854" s="73"/>
      <c r="EG854" s="73"/>
      <c r="EH854" s="73"/>
      <c r="EI854" s="73"/>
      <c r="EJ854" s="73"/>
      <c r="EK854" s="73"/>
      <c r="EL854" s="73"/>
      <c r="EM854" s="73"/>
      <c r="EN854" s="73"/>
      <c r="EO854" s="73"/>
      <c r="EP854" s="73"/>
      <c r="EQ854" s="73"/>
      <c r="ER854" s="73"/>
      <c r="ES854" s="73"/>
      <c r="ET854" s="73"/>
      <c r="EU854" s="73"/>
      <c r="EV854" s="73"/>
      <c r="EW854" s="73"/>
      <c r="EX854" s="73"/>
      <c r="EY854" s="73"/>
      <c r="EZ854" s="73"/>
      <c r="FA854" s="73"/>
      <c r="FB854" s="73"/>
      <c r="FC854" s="73"/>
      <c r="FD854" s="73"/>
      <c r="FE854" s="73"/>
      <c r="FF854" s="73"/>
      <c r="FG854" s="73"/>
      <c r="FH854" s="73"/>
      <c r="FI854" s="73"/>
      <c r="FJ854" s="73"/>
      <c r="FK854" s="73"/>
      <c r="FL854" s="73"/>
      <c r="FM854" s="73"/>
      <c r="FN854" s="73"/>
      <c r="FO854" s="73"/>
      <c r="FP854" s="73"/>
      <c r="FQ854" s="73"/>
      <c r="FR854" s="73"/>
      <c r="FS854" s="73"/>
      <c r="FT854" s="73"/>
      <c r="FU854" s="73"/>
      <c r="FV854" s="73"/>
      <c r="FW854" s="73"/>
      <c r="FX854" s="73"/>
      <c r="FY854" s="73"/>
      <c r="FZ854" s="73"/>
      <c r="GA854" s="73"/>
      <c r="GB854" s="73"/>
      <c r="GC854" s="73"/>
      <c r="GD854" s="73"/>
      <c r="GE854" s="73"/>
      <c r="GF854" s="73"/>
      <c r="GG854" s="73"/>
      <c r="GH854" s="73"/>
      <c r="GI854" s="73"/>
      <c r="GJ854" s="73"/>
      <c r="GK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c r="JD854" s="73"/>
      <c r="JE854" s="73"/>
      <c r="JF854" s="73"/>
      <c r="JG854" s="73"/>
      <c r="JH854" s="73"/>
      <c r="JI854" s="73"/>
      <c r="JJ854" s="73"/>
      <c r="JK854" s="73"/>
      <c r="JL854" s="73"/>
      <c r="JM854" s="73"/>
      <c r="JN854" s="73"/>
      <c r="JO854" s="73"/>
      <c r="JP854" s="73"/>
      <c r="JQ854" s="73"/>
      <c r="JR854" s="73"/>
      <c r="JS854" s="73"/>
      <c r="JT854" s="73"/>
      <c r="JU854" s="73"/>
      <c r="JV854" s="73"/>
      <c r="JW854" s="73"/>
      <c r="JX854" s="73"/>
      <c r="JY854" s="73"/>
      <c r="JZ854" s="73"/>
      <c r="KA854" s="73"/>
      <c r="KB854" s="73"/>
      <c r="KC854" s="73"/>
      <c r="KD854" s="73"/>
      <c r="KE854" s="73"/>
      <c r="KF854" s="73"/>
      <c r="KG854" s="73"/>
    </row>
    <row r="855" spans="1:293" s="153" customFormat="1" x14ac:dyDescent="0.25">
      <c r="A855" s="233">
        <v>33</v>
      </c>
      <c r="B855" s="234" t="s">
        <v>1266</v>
      </c>
      <c r="C855" s="234" t="s">
        <v>1268</v>
      </c>
      <c r="D855" s="235">
        <v>30124229</v>
      </c>
      <c r="E855" s="236" t="s">
        <v>1536</v>
      </c>
      <c r="F855" s="244" t="s">
        <v>2469</v>
      </c>
      <c r="G855" s="238" t="s">
        <v>24</v>
      </c>
      <c r="H855" s="238" t="s">
        <v>248</v>
      </c>
      <c r="I855" s="238" t="s">
        <v>1246</v>
      </c>
      <c r="J855" s="236" t="s">
        <v>69</v>
      </c>
      <c r="K855" s="236"/>
      <c r="L855" s="239">
        <v>36325000</v>
      </c>
      <c r="M855" s="239">
        <v>0</v>
      </c>
      <c r="N855" s="138">
        <v>32429000</v>
      </c>
      <c r="O855" s="138"/>
      <c r="P855" s="139"/>
      <c r="Q855" s="139"/>
      <c r="R855" s="139"/>
      <c r="S855" s="139"/>
      <c r="T855" s="139"/>
      <c r="U855" s="139"/>
      <c r="V855" s="139"/>
      <c r="W855" s="139"/>
      <c r="X855" s="139"/>
      <c r="Y855" s="140">
        <v>0</v>
      </c>
      <c r="Z855" s="140">
        <v>0</v>
      </c>
      <c r="AA855" s="140">
        <v>32429000</v>
      </c>
      <c r="AB855" s="139">
        <v>0</v>
      </c>
      <c r="AC855" s="139">
        <v>0</v>
      </c>
      <c r="AD855" s="139">
        <v>0</v>
      </c>
      <c r="AE855" s="141">
        <v>32429000</v>
      </c>
      <c r="AF855" s="141">
        <v>32429000</v>
      </c>
      <c r="AG855" s="139">
        <v>3896000</v>
      </c>
      <c r="AH855" s="241"/>
      <c r="AI855" s="241"/>
      <c r="AJ855" s="253"/>
      <c r="AK855" s="253"/>
      <c r="AL855" s="236" t="s">
        <v>1731</v>
      </c>
      <c r="AM855" s="236" t="s">
        <v>1732</v>
      </c>
      <c r="AN855" s="243" t="s">
        <v>1684</v>
      </c>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c r="BU855" s="73"/>
      <c r="BV855" s="73"/>
      <c r="BW855" s="73"/>
      <c r="BX855" s="73"/>
      <c r="BY855" s="73"/>
      <c r="BZ855" s="73"/>
      <c r="CA855" s="73"/>
      <c r="CB855" s="73"/>
      <c r="CC855" s="73"/>
      <c r="CD855" s="73"/>
      <c r="CE855" s="73"/>
      <c r="CF855" s="73"/>
      <c r="CG855" s="73"/>
      <c r="CH855" s="73"/>
      <c r="CI855" s="73"/>
      <c r="CJ855" s="73"/>
      <c r="CK855" s="73"/>
      <c r="CL855" s="73"/>
      <c r="CM855" s="73"/>
      <c r="CN855" s="73"/>
      <c r="CO855" s="73"/>
      <c r="CP855" s="73"/>
      <c r="CQ855" s="73"/>
      <c r="CR855" s="73"/>
      <c r="CS855" s="73"/>
      <c r="CT855" s="73"/>
      <c r="CU855" s="73"/>
      <c r="CV855" s="73"/>
      <c r="CW855" s="73"/>
      <c r="CX855" s="73"/>
      <c r="CY855" s="73"/>
      <c r="CZ855" s="73"/>
      <c r="DA855" s="73"/>
      <c r="DB855" s="73"/>
      <c r="DC855" s="73"/>
      <c r="DD855" s="73"/>
      <c r="DE855" s="73"/>
      <c r="DF855" s="73"/>
      <c r="DG855" s="73"/>
      <c r="DH855" s="73"/>
      <c r="DI855" s="73"/>
      <c r="DJ855" s="73"/>
      <c r="DK855" s="73"/>
      <c r="DL855" s="73"/>
      <c r="DM855" s="73"/>
      <c r="DN855" s="73"/>
      <c r="DO855" s="73"/>
      <c r="DP855" s="73"/>
      <c r="DQ855" s="73"/>
      <c r="DR855" s="73"/>
      <c r="DS855" s="73"/>
      <c r="DT855" s="73"/>
      <c r="DU855" s="73"/>
      <c r="DV855" s="73"/>
      <c r="DW855" s="73"/>
      <c r="DX855" s="73"/>
      <c r="DY855" s="73"/>
      <c r="DZ855" s="73"/>
      <c r="EA855" s="73"/>
      <c r="EB855" s="73"/>
      <c r="EC855" s="73"/>
      <c r="ED855" s="73"/>
      <c r="EE855" s="73"/>
      <c r="EF855" s="73"/>
      <c r="EG855" s="73"/>
      <c r="EH855" s="73"/>
      <c r="EI855" s="73"/>
      <c r="EJ855" s="73"/>
      <c r="EK855" s="73"/>
      <c r="EL855" s="73"/>
      <c r="EM855" s="73"/>
      <c r="EN855" s="73"/>
      <c r="EO855" s="73"/>
      <c r="EP855" s="73"/>
      <c r="EQ855" s="73"/>
      <c r="ER855" s="73"/>
      <c r="ES855" s="73"/>
      <c r="ET855" s="73"/>
      <c r="EU855" s="73"/>
      <c r="EV855" s="73"/>
      <c r="EW855" s="73"/>
      <c r="EX855" s="73"/>
      <c r="EY855" s="73"/>
      <c r="EZ855" s="73"/>
      <c r="FA855" s="73"/>
      <c r="FB855" s="73"/>
      <c r="FC855" s="73"/>
      <c r="FD855" s="73"/>
      <c r="FE855" s="73"/>
      <c r="FF855" s="73"/>
      <c r="FG855" s="73"/>
      <c r="FH855" s="73"/>
      <c r="FI855" s="73"/>
      <c r="FJ855" s="73"/>
      <c r="FK855" s="73"/>
      <c r="FL855" s="73"/>
      <c r="FM855" s="73"/>
      <c r="FN855" s="73"/>
      <c r="FO855" s="73"/>
      <c r="FP855" s="73"/>
      <c r="FQ855" s="73"/>
      <c r="FR855" s="73"/>
      <c r="FS855" s="73"/>
      <c r="FT855" s="73"/>
      <c r="FU855" s="73"/>
      <c r="FV855" s="73"/>
      <c r="FW855" s="73"/>
      <c r="FX855" s="73"/>
      <c r="FY855" s="73"/>
      <c r="FZ855" s="73"/>
      <c r="GA855" s="73"/>
      <c r="GB855" s="73"/>
      <c r="GC855" s="73"/>
      <c r="GD855" s="73"/>
      <c r="GE855" s="73"/>
      <c r="GF855" s="73"/>
      <c r="GG855" s="73"/>
      <c r="GH855" s="73"/>
      <c r="GI855" s="73"/>
      <c r="GJ855" s="73"/>
      <c r="GK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c r="JD855" s="73"/>
      <c r="JE855" s="73"/>
      <c r="JF855" s="73"/>
      <c r="JG855" s="73"/>
      <c r="JH855" s="73"/>
      <c r="JI855" s="73"/>
      <c r="JJ855" s="73"/>
      <c r="JK855" s="73"/>
      <c r="JL855" s="73"/>
      <c r="JM855" s="73"/>
      <c r="JN855" s="73"/>
      <c r="JO855" s="73"/>
      <c r="JP855" s="73"/>
      <c r="JQ855" s="73"/>
      <c r="JR855" s="73"/>
      <c r="JS855" s="73"/>
      <c r="JT855" s="73"/>
      <c r="JU855" s="73"/>
      <c r="JV855" s="73"/>
      <c r="JW855" s="73"/>
      <c r="JX855" s="73"/>
      <c r="JY855" s="73"/>
      <c r="JZ855" s="73"/>
      <c r="KA855" s="73"/>
      <c r="KB855" s="73"/>
      <c r="KC855" s="73"/>
      <c r="KD855" s="73"/>
      <c r="KE855" s="73"/>
      <c r="KF855" s="73"/>
      <c r="KG855" s="73"/>
    </row>
    <row r="856" spans="1:293" s="153" customFormat="1" x14ac:dyDescent="0.25">
      <c r="A856" s="233">
        <v>33</v>
      </c>
      <c r="B856" s="234" t="s">
        <v>1266</v>
      </c>
      <c r="C856" s="234" t="s">
        <v>1268</v>
      </c>
      <c r="D856" s="235">
        <v>30125089</v>
      </c>
      <c r="E856" s="236" t="s">
        <v>937</v>
      </c>
      <c r="F856" s="244" t="s">
        <v>2469</v>
      </c>
      <c r="G856" s="238" t="s">
        <v>16</v>
      </c>
      <c r="H856" s="238" t="s">
        <v>150</v>
      </c>
      <c r="I856" s="238" t="s">
        <v>12</v>
      </c>
      <c r="J856" s="236" t="s">
        <v>69</v>
      </c>
      <c r="K856" s="236"/>
      <c r="L856" s="239">
        <v>28713000</v>
      </c>
      <c r="M856" s="239">
        <v>0</v>
      </c>
      <c r="N856" s="138">
        <v>27592000</v>
      </c>
      <c r="O856" s="138"/>
      <c r="P856" s="139">
        <v>0</v>
      </c>
      <c r="Q856" s="139">
        <v>0</v>
      </c>
      <c r="R856" s="139">
        <v>0</v>
      </c>
      <c r="S856" s="139">
        <v>6897978</v>
      </c>
      <c r="T856" s="139">
        <v>20693934</v>
      </c>
      <c r="U856" s="139">
        <v>0</v>
      </c>
      <c r="V856" s="139"/>
      <c r="W856" s="139"/>
      <c r="X856" s="139"/>
      <c r="Y856" s="140">
        <v>0</v>
      </c>
      <c r="Z856" s="140">
        <v>0</v>
      </c>
      <c r="AA856" s="140">
        <v>0</v>
      </c>
      <c r="AB856" s="139">
        <v>0</v>
      </c>
      <c r="AC856" s="139">
        <v>27591912</v>
      </c>
      <c r="AD856" s="139">
        <v>0</v>
      </c>
      <c r="AE856" s="141">
        <v>0</v>
      </c>
      <c r="AF856" s="141">
        <v>27591912</v>
      </c>
      <c r="AG856" s="139">
        <v>1121088</v>
      </c>
      <c r="AH856" s="241">
        <v>0.96095538606206243</v>
      </c>
      <c r="AI856" s="241"/>
      <c r="AJ856" s="242">
        <v>41402</v>
      </c>
      <c r="AK856" s="242"/>
      <c r="AL856" s="236" t="s">
        <v>938</v>
      </c>
      <c r="AM856" s="236" t="s">
        <v>939</v>
      </c>
      <c r="AN856" s="243" t="s">
        <v>936</v>
      </c>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c r="BU856" s="73"/>
      <c r="BV856" s="73"/>
      <c r="BW856" s="73"/>
      <c r="BX856" s="73"/>
      <c r="BY856" s="73"/>
      <c r="BZ856" s="73"/>
      <c r="CA856" s="73"/>
      <c r="CB856" s="73"/>
      <c r="CC856" s="73"/>
      <c r="CD856" s="73"/>
      <c r="CE856" s="73"/>
      <c r="CF856" s="73"/>
      <c r="CG856" s="73"/>
      <c r="CH856" s="73"/>
      <c r="CI856" s="73"/>
      <c r="CJ856" s="73"/>
      <c r="CK856" s="73"/>
      <c r="CL856" s="73"/>
      <c r="CM856" s="73"/>
      <c r="CN856" s="73"/>
      <c r="CO856" s="73"/>
      <c r="CP856" s="73"/>
      <c r="CQ856" s="73"/>
      <c r="CR856" s="73"/>
      <c r="CS856" s="73"/>
      <c r="CT856" s="73"/>
      <c r="CU856" s="73"/>
      <c r="CV856" s="73"/>
      <c r="CW856" s="73"/>
      <c r="CX856" s="73"/>
      <c r="CY856" s="73"/>
      <c r="CZ856" s="73"/>
      <c r="DA856" s="73"/>
      <c r="DB856" s="73"/>
      <c r="DC856" s="73"/>
      <c r="DD856" s="73"/>
      <c r="DE856" s="73"/>
      <c r="DF856" s="73"/>
      <c r="DG856" s="73"/>
      <c r="DH856" s="73"/>
      <c r="DI856" s="73"/>
      <c r="DJ856" s="73"/>
      <c r="DK856" s="73"/>
      <c r="DL856" s="73"/>
      <c r="DM856" s="73"/>
      <c r="DN856" s="73"/>
      <c r="DO856" s="73"/>
      <c r="DP856" s="73"/>
      <c r="DQ856" s="73"/>
      <c r="DR856" s="73"/>
      <c r="DS856" s="73"/>
      <c r="DT856" s="73"/>
      <c r="DU856" s="73"/>
      <c r="DV856" s="73"/>
      <c r="DW856" s="73"/>
      <c r="DX856" s="73"/>
      <c r="DY856" s="73"/>
      <c r="DZ856" s="73"/>
      <c r="EA856" s="73"/>
      <c r="EB856" s="73"/>
      <c r="EC856" s="73"/>
      <c r="ED856" s="73"/>
      <c r="EE856" s="73"/>
      <c r="EF856" s="73"/>
      <c r="EG856" s="73"/>
      <c r="EH856" s="73"/>
      <c r="EI856" s="73"/>
      <c r="EJ856" s="73"/>
      <c r="EK856" s="73"/>
      <c r="EL856" s="73"/>
      <c r="EM856" s="73"/>
      <c r="EN856" s="73"/>
      <c r="EO856" s="73"/>
      <c r="EP856" s="73"/>
      <c r="EQ856" s="73"/>
      <c r="ER856" s="73"/>
      <c r="ES856" s="73"/>
      <c r="ET856" s="73"/>
      <c r="EU856" s="73"/>
      <c r="EV856" s="73"/>
      <c r="EW856" s="73"/>
      <c r="EX856" s="73"/>
      <c r="EY856" s="73"/>
      <c r="EZ856" s="73"/>
      <c r="FA856" s="73"/>
      <c r="FB856" s="73"/>
      <c r="FC856" s="73"/>
      <c r="FD856" s="73"/>
      <c r="FE856" s="73"/>
      <c r="FF856" s="73"/>
      <c r="FG856" s="73"/>
      <c r="FH856" s="73"/>
      <c r="FI856" s="73"/>
      <c r="FJ856" s="73"/>
      <c r="FK856" s="73"/>
      <c r="FL856" s="73"/>
      <c r="FM856" s="73"/>
      <c r="FN856" s="73"/>
      <c r="FO856" s="73"/>
      <c r="FP856" s="73"/>
      <c r="FQ856" s="73"/>
      <c r="FR856" s="73"/>
      <c r="FS856" s="73"/>
      <c r="FT856" s="73"/>
      <c r="FU856" s="73"/>
      <c r="FV856" s="73"/>
      <c r="FW856" s="73"/>
      <c r="FX856" s="73"/>
      <c r="FY856" s="73"/>
      <c r="FZ856" s="73"/>
      <c r="GA856" s="73"/>
      <c r="GB856" s="73"/>
      <c r="GC856" s="73"/>
      <c r="GD856" s="73"/>
      <c r="GE856" s="73"/>
      <c r="GF856" s="73"/>
      <c r="GG856" s="73"/>
      <c r="GH856" s="73"/>
      <c r="GI856" s="73"/>
      <c r="GJ856" s="73"/>
      <c r="GK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c r="JD856" s="73"/>
      <c r="JE856" s="73"/>
      <c r="JF856" s="73"/>
      <c r="JG856" s="73"/>
      <c r="JH856" s="73"/>
      <c r="JI856" s="73"/>
      <c r="JJ856" s="73"/>
      <c r="JK856" s="73"/>
      <c r="JL856" s="73"/>
      <c r="JM856" s="73"/>
      <c r="JN856" s="73"/>
      <c r="JO856" s="73"/>
      <c r="JP856" s="73"/>
      <c r="JQ856" s="73"/>
      <c r="JR856" s="73"/>
      <c r="JS856" s="73"/>
      <c r="JT856" s="73"/>
      <c r="JU856" s="73"/>
      <c r="JV856" s="73"/>
      <c r="JW856" s="73"/>
      <c r="JX856" s="73"/>
      <c r="JY856" s="73"/>
      <c r="JZ856" s="73"/>
      <c r="KA856" s="73"/>
      <c r="KB856" s="73"/>
      <c r="KC856" s="73"/>
      <c r="KD856" s="73"/>
      <c r="KE856" s="73"/>
      <c r="KF856" s="73"/>
      <c r="KG856" s="73"/>
    </row>
    <row r="857" spans="1:293" s="153" customFormat="1" x14ac:dyDescent="0.25">
      <c r="A857" s="233">
        <v>33</v>
      </c>
      <c r="B857" s="234" t="s">
        <v>1266</v>
      </c>
      <c r="C857" s="234" t="s">
        <v>1268</v>
      </c>
      <c r="D857" s="235">
        <v>30125150</v>
      </c>
      <c r="E857" s="236" t="s">
        <v>945</v>
      </c>
      <c r="F857" s="244" t="s">
        <v>2469</v>
      </c>
      <c r="G857" s="238" t="s">
        <v>24</v>
      </c>
      <c r="H857" s="238" t="s">
        <v>150</v>
      </c>
      <c r="I857" s="238" t="s">
        <v>12</v>
      </c>
      <c r="J857" s="236" t="s">
        <v>69</v>
      </c>
      <c r="K857" s="236"/>
      <c r="L857" s="239">
        <v>30000000</v>
      </c>
      <c r="M857" s="239">
        <v>0</v>
      </c>
      <c r="N857" s="138">
        <v>1000</v>
      </c>
      <c r="O857" s="138"/>
      <c r="P857" s="139">
        <v>0</v>
      </c>
      <c r="Q857" s="139">
        <v>0</v>
      </c>
      <c r="R857" s="139">
        <v>0</v>
      </c>
      <c r="S857" s="139">
        <v>0</v>
      </c>
      <c r="T857" s="139">
        <v>0</v>
      </c>
      <c r="U857" s="139">
        <v>0</v>
      </c>
      <c r="V857" s="139"/>
      <c r="W857" s="139"/>
      <c r="X857" s="139"/>
      <c r="Y857" s="140">
        <v>0</v>
      </c>
      <c r="Z857" s="140">
        <v>0</v>
      </c>
      <c r="AA857" s="140">
        <v>0</v>
      </c>
      <c r="AB857" s="139">
        <v>0</v>
      </c>
      <c r="AC857" s="139">
        <v>0</v>
      </c>
      <c r="AD857" s="139">
        <v>0</v>
      </c>
      <c r="AE857" s="141">
        <v>0</v>
      </c>
      <c r="AF857" s="141">
        <v>0</v>
      </c>
      <c r="AG857" s="139">
        <v>30000000</v>
      </c>
      <c r="AH857" s="241">
        <v>0</v>
      </c>
      <c r="AI857" s="241"/>
      <c r="AJ857" s="242">
        <v>41699</v>
      </c>
      <c r="AK857" s="242">
        <v>42735</v>
      </c>
      <c r="AL857" s="236" t="s">
        <v>946</v>
      </c>
      <c r="AM857" s="236" t="s">
        <v>947</v>
      </c>
      <c r="AN857" s="243" t="s">
        <v>936</v>
      </c>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c r="BU857" s="73"/>
      <c r="BV857" s="73"/>
      <c r="BW857" s="73"/>
      <c r="BX857" s="73"/>
      <c r="BY857" s="73"/>
      <c r="BZ857" s="73"/>
      <c r="CA857" s="73"/>
      <c r="CB857" s="73"/>
      <c r="CC857" s="73"/>
      <c r="CD857" s="73"/>
      <c r="CE857" s="73"/>
      <c r="CF857" s="73"/>
      <c r="CG857" s="73"/>
      <c r="CH857" s="73"/>
      <c r="CI857" s="73"/>
      <c r="CJ857" s="73"/>
      <c r="CK857" s="73"/>
      <c r="CL857" s="73"/>
      <c r="CM857" s="73"/>
      <c r="CN857" s="73"/>
      <c r="CO857" s="73"/>
      <c r="CP857" s="73"/>
      <c r="CQ857" s="73"/>
      <c r="CR857" s="73"/>
      <c r="CS857" s="73"/>
      <c r="CT857" s="73"/>
      <c r="CU857" s="73"/>
      <c r="CV857" s="73"/>
      <c r="CW857" s="73"/>
      <c r="CX857" s="73"/>
      <c r="CY857" s="73"/>
      <c r="CZ857" s="73"/>
      <c r="DA857" s="73"/>
      <c r="DB857" s="73"/>
      <c r="DC857" s="73"/>
      <c r="DD857" s="73"/>
      <c r="DE857" s="73"/>
      <c r="DF857" s="73"/>
      <c r="DG857" s="73"/>
      <c r="DH857" s="73"/>
      <c r="DI857" s="73"/>
      <c r="DJ857" s="73"/>
      <c r="DK857" s="73"/>
      <c r="DL857" s="73"/>
      <c r="DM857" s="73"/>
      <c r="DN857" s="73"/>
      <c r="DO857" s="73"/>
      <c r="DP857" s="73"/>
      <c r="DQ857" s="73"/>
      <c r="DR857" s="73"/>
      <c r="DS857" s="73"/>
      <c r="DT857" s="73"/>
      <c r="DU857" s="73"/>
      <c r="DV857" s="73"/>
      <c r="DW857" s="73"/>
      <c r="DX857" s="73"/>
      <c r="DY857" s="73"/>
      <c r="DZ857" s="73"/>
      <c r="EA857" s="73"/>
      <c r="EB857" s="73"/>
      <c r="EC857" s="73"/>
      <c r="ED857" s="73"/>
      <c r="EE857" s="73"/>
      <c r="EF857" s="73"/>
      <c r="EG857" s="73"/>
      <c r="EH857" s="73"/>
      <c r="EI857" s="73"/>
      <c r="EJ857" s="73"/>
      <c r="EK857" s="73"/>
      <c r="EL857" s="73"/>
      <c r="EM857" s="73"/>
      <c r="EN857" s="73"/>
      <c r="EO857" s="73"/>
      <c r="EP857" s="73"/>
      <c r="EQ857" s="73"/>
      <c r="ER857" s="73"/>
      <c r="ES857" s="73"/>
      <c r="ET857" s="73"/>
      <c r="EU857" s="73"/>
      <c r="EV857" s="73"/>
      <c r="EW857" s="73"/>
      <c r="EX857" s="73"/>
      <c r="EY857" s="73"/>
      <c r="EZ857" s="73"/>
      <c r="FA857" s="73"/>
      <c r="FB857" s="73"/>
      <c r="FC857" s="73"/>
      <c r="FD857" s="73"/>
      <c r="FE857" s="73"/>
      <c r="FF857" s="73"/>
      <c r="FG857" s="73"/>
      <c r="FH857" s="73"/>
      <c r="FI857" s="73"/>
      <c r="FJ857" s="73"/>
      <c r="FK857" s="73"/>
      <c r="FL857" s="73"/>
      <c r="FM857" s="73"/>
      <c r="FN857" s="73"/>
      <c r="FO857" s="73"/>
      <c r="FP857" s="73"/>
      <c r="FQ857" s="73"/>
      <c r="FR857" s="73"/>
      <c r="FS857" s="73"/>
      <c r="FT857" s="73"/>
      <c r="FU857" s="73"/>
      <c r="FV857" s="73"/>
      <c r="FW857" s="73"/>
      <c r="FX857" s="73"/>
      <c r="FY857" s="73"/>
      <c r="FZ857" s="73"/>
      <c r="GA857" s="73"/>
      <c r="GB857" s="73"/>
      <c r="GC857" s="73"/>
      <c r="GD857" s="73"/>
      <c r="GE857" s="73"/>
      <c r="GF857" s="73"/>
      <c r="GG857" s="73"/>
      <c r="GH857" s="73"/>
      <c r="GI857" s="73"/>
      <c r="GJ857" s="73"/>
      <c r="GK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c r="JD857" s="73"/>
      <c r="JE857" s="73"/>
      <c r="JF857" s="73"/>
      <c r="JG857" s="73"/>
      <c r="JH857" s="73"/>
      <c r="JI857" s="73"/>
      <c r="JJ857" s="73"/>
      <c r="JK857" s="73"/>
      <c r="JL857" s="73"/>
      <c r="JM857" s="73"/>
      <c r="JN857" s="73"/>
      <c r="JO857" s="73"/>
      <c r="JP857" s="73"/>
      <c r="JQ857" s="73"/>
      <c r="JR857" s="73"/>
      <c r="JS857" s="73"/>
      <c r="JT857" s="73"/>
      <c r="JU857" s="73"/>
      <c r="JV857" s="73"/>
      <c r="JW857" s="73"/>
      <c r="JX857" s="73"/>
      <c r="JY857" s="73"/>
      <c r="JZ857" s="73"/>
      <c r="KA857" s="73"/>
      <c r="KB857" s="73"/>
      <c r="KC857" s="73"/>
      <c r="KD857" s="73"/>
      <c r="KE857" s="73"/>
      <c r="KF857" s="73"/>
      <c r="KG857" s="73"/>
    </row>
    <row r="858" spans="1:293" s="153" customFormat="1" x14ac:dyDescent="0.25">
      <c r="A858" s="233">
        <v>33</v>
      </c>
      <c r="B858" s="234" t="s">
        <v>1266</v>
      </c>
      <c r="C858" s="234" t="s">
        <v>1268</v>
      </c>
      <c r="D858" s="235">
        <v>30125394</v>
      </c>
      <c r="E858" s="236" t="s">
        <v>940</v>
      </c>
      <c r="F858" s="244" t="s">
        <v>2469</v>
      </c>
      <c r="G858" s="238" t="s">
        <v>16</v>
      </c>
      <c r="H858" s="238" t="s">
        <v>150</v>
      </c>
      <c r="I858" s="238" t="s">
        <v>12</v>
      </c>
      <c r="J858" s="236" t="s">
        <v>69</v>
      </c>
      <c r="K858" s="236"/>
      <c r="L858" s="239">
        <v>28713000</v>
      </c>
      <c r="M858" s="239">
        <v>0</v>
      </c>
      <c r="N858" s="138">
        <v>28471000</v>
      </c>
      <c r="O858" s="138"/>
      <c r="P858" s="139">
        <v>0</v>
      </c>
      <c r="Q858" s="139">
        <v>0</v>
      </c>
      <c r="R858" s="139">
        <v>0</v>
      </c>
      <c r="S858" s="139">
        <v>0</v>
      </c>
      <c r="T858" s="139">
        <v>4112634</v>
      </c>
      <c r="U858" s="139">
        <v>0</v>
      </c>
      <c r="V858" s="139"/>
      <c r="W858" s="139"/>
      <c r="X858" s="139"/>
      <c r="Y858" s="140">
        <v>0</v>
      </c>
      <c r="Z858" s="140">
        <v>0</v>
      </c>
      <c r="AA858" s="140">
        <v>24357853</v>
      </c>
      <c r="AB858" s="139">
        <v>0</v>
      </c>
      <c r="AC858" s="139">
        <v>4112634</v>
      </c>
      <c r="AD858" s="139">
        <v>0</v>
      </c>
      <c r="AE858" s="141">
        <v>24357853</v>
      </c>
      <c r="AF858" s="141">
        <v>28470487</v>
      </c>
      <c r="AG858" s="139">
        <v>242513</v>
      </c>
      <c r="AH858" s="241">
        <v>0.14323247309581025</v>
      </c>
      <c r="AI858" s="241"/>
      <c r="AJ858" s="242">
        <v>41402</v>
      </c>
      <c r="AK858" s="242"/>
      <c r="AL858" s="236" t="s">
        <v>938</v>
      </c>
      <c r="AM858" s="236" t="s">
        <v>941</v>
      </c>
      <c r="AN858" s="243" t="s">
        <v>936</v>
      </c>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c r="BU858" s="73"/>
      <c r="BV858" s="73"/>
      <c r="BW858" s="73"/>
      <c r="BX858" s="73"/>
      <c r="BY858" s="73"/>
      <c r="BZ858" s="73"/>
      <c r="CA858" s="73"/>
      <c r="CB858" s="73"/>
      <c r="CC858" s="73"/>
      <c r="CD858" s="73"/>
      <c r="CE858" s="73"/>
      <c r="CF858" s="73"/>
      <c r="CG858" s="73"/>
      <c r="CH858" s="73"/>
      <c r="CI858" s="73"/>
      <c r="CJ858" s="73"/>
      <c r="CK858" s="73"/>
      <c r="CL858" s="73"/>
      <c r="CM858" s="73"/>
      <c r="CN858" s="73"/>
      <c r="CO858" s="73"/>
      <c r="CP858" s="73"/>
      <c r="CQ858" s="73"/>
      <c r="CR858" s="73"/>
      <c r="CS858" s="73"/>
      <c r="CT858" s="73"/>
      <c r="CU858" s="73"/>
      <c r="CV858" s="73"/>
      <c r="CW858" s="73"/>
      <c r="CX858" s="73"/>
      <c r="CY858" s="73"/>
      <c r="CZ858" s="73"/>
      <c r="DA858" s="73"/>
      <c r="DB858" s="73"/>
      <c r="DC858" s="73"/>
      <c r="DD858" s="73"/>
      <c r="DE858" s="73"/>
      <c r="DF858" s="73"/>
      <c r="DG858" s="73"/>
      <c r="DH858" s="73"/>
      <c r="DI858" s="73"/>
      <c r="DJ858" s="73"/>
      <c r="DK858" s="73"/>
      <c r="DL858" s="73"/>
      <c r="DM858" s="73"/>
      <c r="DN858" s="73"/>
      <c r="DO858" s="73"/>
      <c r="DP858" s="73"/>
      <c r="DQ858" s="73"/>
      <c r="DR858" s="73"/>
      <c r="DS858" s="73"/>
      <c r="DT858" s="73"/>
      <c r="DU858" s="73"/>
      <c r="DV858" s="73"/>
      <c r="DW858" s="73"/>
      <c r="DX858" s="73"/>
      <c r="DY858" s="73"/>
      <c r="DZ858" s="73"/>
      <c r="EA858" s="73"/>
      <c r="EB858" s="73"/>
      <c r="EC858" s="73"/>
      <c r="ED858" s="73"/>
      <c r="EE858" s="73"/>
      <c r="EF858" s="73"/>
      <c r="EG858" s="73"/>
      <c r="EH858" s="73"/>
      <c r="EI858" s="73"/>
      <c r="EJ858" s="73"/>
      <c r="EK858" s="73"/>
      <c r="EL858" s="73"/>
      <c r="EM858" s="73"/>
      <c r="EN858" s="73"/>
      <c r="EO858" s="73"/>
      <c r="EP858" s="73"/>
      <c r="EQ858" s="73"/>
      <c r="ER858" s="73"/>
      <c r="ES858" s="73"/>
      <c r="ET858" s="73"/>
      <c r="EU858" s="73"/>
      <c r="EV858" s="73"/>
      <c r="EW858" s="73"/>
      <c r="EX858" s="73"/>
      <c r="EY858" s="73"/>
      <c r="EZ858" s="73"/>
      <c r="FA858" s="73"/>
      <c r="FB858" s="73"/>
      <c r="FC858" s="73"/>
      <c r="FD858" s="73"/>
      <c r="FE858" s="73"/>
      <c r="FF858" s="73"/>
      <c r="FG858" s="73"/>
      <c r="FH858" s="73"/>
      <c r="FI858" s="73"/>
      <c r="FJ858" s="73"/>
      <c r="FK858" s="73"/>
      <c r="FL858" s="73"/>
      <c r="FM858" s="73"/>
      <c r="FN858" s="73"/>
      <c r="FO858" s="73"/>
      <c r="FP858" s="73"/>
      <c r="FQ858" s="73"/>
      <c r="FR858" s="73"/>
      <c r="FS858" s="73"/>
      <c r="FT858" s="73"/>
      <c r="FU858" s="73"/>
      <c r="FV858" s="73"/>
      <c r="FW858" s="73"/>
      <c r="FX858" s="73"/>
      <c r="FY858" s="73"/>
      <c r="FZ858" s="73"/>
      <c r="GA858" s="73"/>
      <c r="GB858" s="73"/>
      <c r="GC858" s="73"/>
      <c r="GD858" s="73"/>
      <c r="GE858" s="73"/>
      <c r="GF858" s="73"/>
      <c r="GG858" s="73"/>
      <c r="GH858" s="73"/>
      <c r="GI858" s="73"/>
      <c r="GJ858" s="73"/>
      <c r="GK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c r="JD858" s="73"/>
      <c r="JE858" s="73"/>
      <c r="JF858" s="73"/>
      <c r="JG858" s="73"/>
      <c r="JH858" s="73"/>
      <c r="JI858" s="73"/>
      <c r="JJ858" s="73"/>
      <c r="JK858" s="73"/>
      <c r="JL858" s="73"/>
      <c r="JM858" s="73"/>
      <c r="JN858" s="73"/>
      <c r="JO858" s="73"/>
      <c r="JP858" s="73"/>
      <c r="JQ858" s="73"/>
      <c r="JR858" s="73"/>
      <c r="JS858" s="73"/>
      <c r="JT858" s="73"/>
      <c r="JU858" s="73"/>
      <c r="JV858" s="73"/>
      <c r="JW858" s="73"/>
      <c r="JX858" s="73"/>
      <c r="JY858" s="73"/>
      <c r="JZ858" s="73"/>
      <c r="KA858" s="73"/>
      <c r="KB858" s="73"/>
      <c r="KC858" s="73"/>
      <c r="KD858" s="73"/>
      <c r="KE858" s="73"/>
      <c r="KF858" s="73"/>
      <c r="KG858" s="73"/>
    </row>
    <row r="859" spans="1:293" s="153" customFormat="1" x14ac:dyDescent="0.25">
      <c r="A859" s="233">
        <v>33</v>
      </c>
      <c r="B859" s="234" t="s">
        <v>1266</v>
      </c>
      <c r="C859" s="234" t="s">
        <v>1269</v>
      </c>
      <c r="D859" s="235">
        <v>30125426</v>
      </c>
      <c r="E859" s="236" t="s">
        <v>970</v>
      </c>
      <c r="F859" s="244" t="s">
        <v>2469</v>
      </c>
      <c r="G859" s="238" t="s">
        <v>16</v>
      </c>
      <c r="H859" s="238" t="s">
        <v>258</v>
      </c>
      <c r="I859" s="238" t="s">
        <v>291</v>
      </c>
      <c r="J859" s="236" t="s">
        <v>69</v>
      </c>
      <c r="K859" s="236"/>
      <c r="L859" s="239">
        <v>895578000</v>
      </c>
      <c r="M859" s="239">
        <v>0</v>
      </c>
      <c r="N859" s="138">
        <v>90000000</v>
      </c>
      <c r="O859" s="138"/>
      <c r="P859" s="139">
        <v>0</v>
      </c>
      <c r="Q859" s="139">
        <v>0</v>
      </c>
      <c r="R859" s="139">
        <v>0</v>
      </c>
      <c r="S859" s="139">
        <v>0</v>
      </c>
      <c r="T859" s="139">
        <v>0</v>
      </c>
      <c r="U859" s="139">
        <v>0</v>
      </c>
      <c r="V859" s="139"/>
      <c r="W859" s="139"/>
      <c r="X859" s="139"/>
      <c r="Y859" s="140">
        <v>0</v>
      </c>
      <c r="Z859" s="140">
        <v>0</v>
      </c>
      <c r="AA859" s="140">
        <v>89557766</v>
      </c>
      <c r="AB859" s="139">
        <v>0</v>
      </c>
      <c r="AC859" s="139">
        <v>0</v>
      </c>
      <c r="AD859" s="139">
        <v>0</v>
      </c>
      <c r="AE859" s="141">
        <v>89557766</v>
      </c>
      <c r="AF859" s="141">
        <v>89557766</v>
      </c>
      <c r="AG859" s="139">
        <v>806020234</v>
      </c>
      <c r="AH859" s="241">
        <v>0</v>
      </c>
      <c r="AI859" s="241" t="s">
        <v>1417</v>
      </c>
      <c r="AJ859" s="242">
        <v>41942</v>
      </c>
      <c r="AK859" s="242">
        <v>42735</v>
      </c>
      <c r="AL859" s="236" t="s">
        <v>971</v>
      </c>
      <c r="AM859" s="236" t="s">
        <v>972</v>
      </c>
      <c r="AN859" s="243" t="s">
        <v>963</v>
      </c>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c r="CA859" s="73"/>
      <c r="CB859" s="73"/>
      <c r="CC859" s="73"/>
      <c r="CD859" s="73"/>
      <c r="CE859" s="73"/>
      <c r="CF859" s="73"/>
      <c r="CG859" s="73"/>
      <c r="CH859" s="73"/>
      <c r="CI859" s="73"/>
      <c r="CJ859" s="73"/>
      <c r="CK859" s="73"/>
      <c r="CL859" s="73"/>
      <c r="CM859" s="73"/>
      <c r="CN859" s="73"/>
      <c r="CO859" s="73"/>
      <c r="CP859" s="73"/>
      <c r="CQ859" s="73"/>
      <c r="CR859" s="73"/>
      <c r="CS859" s="73"/>
      <c r="CT859" s="73"/>
      <c r="CU859" s="73"/>
      <c r="CV859" s="73"/>
      <c r="CW859" s="73"/>
      <c r="CX859" s="73"/>
      <c r="CY859" s="73"/>
      <c r="CZ859" s="73"/>
      <c r="DA859" s="73"/>
      <c r="DB859" s="73"/>
      <c r="DC859" s="73"/>
      <c r="DD859" s="73"/>
      <c r="DE859" s="73"/>
      <c r="DF859" s="73"/>
      <c r="DG859" s="73"/>
      <c r="DH859" s="73"/>
      <c r="DI859" s="73"/>
      <c r="DJ859" s="73"/>
      <c r="DK859" s="73"/>
      <c r="DL859" s="73"/>
      <c r="DM859" s="73"/>
      <c r="DN859" s="73"/>
      <c r="DO859" s="73"/>
      <c r="DP859" s="73"/>
      <c r="DQ859" s="73"/>
      <c r="DR859" s="73"/>
      <c r="DS859" s="73"/>
      <c r="DT859" s="73"/>
      <c r="DU859" s="73"/>
      <c r="DV859" s="73"/>
      <c r="DW859" s="73"/>
      <c r="DX859" s="73"/>
      <c r="DY859" s="73"/>
      <c r="DZ859" s="73"/>
      <c r="EA859" s="73"/>
      <c r="EB859" s="73"/>
      <c r="EC859" s="73"/>
      <c r="ED859" s="73"/>
      <c r="EE859" s="73"/>
      <c r="EF859" s="73"/>
      <c r="EG859" s="73"/>
      <c r="EH859" s="73"/>
      <c r="EI859" s="73"/>
      <c r="EJ859" s="73"/>
      <c r="EK859" s="73"/>
      <c r="EL859" s="73"/>
      <c r="EM859" s="73"/>
      <c r="EN859" s="73"/>
      <c r="EO859" s="73"/>
      <c r="EP859" s="73"/>
      <c r="EQ859" s="73"/>
      <c r="ER859" s="73"/>
      <c r="ES859" s="73"/>
      <c r="ET859" s="73"/>
      <c r="EU859" s="73"/>
      <c r="EV859" s="73"/>
      <c r="EW859" s="73"/>
      <c r="EX859" s="73"/>
      <c r="EY859" s="73"/>
      <c r="EZ859" s="73"/>
      <c r="FA859" s="73"/>
      <c r="FB859" s="73"/>
      <c r="FC859" s="73"/>
      <c r="FD859" s="73"/>
      <c r="FE859" s="73"/>
      <c r="FF859" s="73"/>
      <c r="FG859" s="73"/>
      <c r="FH859" s="73"/>
      <c r="FI859" s="73"/>
      <c r="FJ859" s="73"/>
      <c r="FK859" s="73"/>
      <c r="FL859" s="73"/>
      <c r="FM859" s="73"/>
      <c r="FN859" s="73"/>
      <c r="FO859" s="73"/>
      <c r="FP859" s="73"/>
      <c r="FQ859" s="73"/>
      <c r="FR859" s="73"/>
      <c r="FS859" s="73"/>
      <c r="FT859" s="73"/>
      <c r="FU859" s="73"/>
      <c r="FV859" s="73"/>
      <c r="FW859" s="73"/>
      <c r="FX859" s="73"/>
      <c r="FY859" s="73"/>
      <c r="FZ859" s="73"/>
      <c r="GA859" s="73"/>
      <c r="GB859" s="73"/>
      <c r="GC859" s="73"/>
      <c r="GD859" s="73"/>
      <c r="GE859" s="73"/>
      <c r="GF859" s="73"/>
      <c r="GG859" s="73"/>
      <c r="GH859" s="73"/>
      <c r="GI859" s="73"/>
      <c r="GJ859" s="73"/>
      <c r="GK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c r="JD859" s="73"/>
      <c r="JE859" s="73"/>
      <c r="JF859" s="73"/>
      <c r="JG859" s="73"/>
      <c r="JH859" s="73"/>
      <c r="JI859" s="73"/>
      <c r="JJ859" s="73"/>
      <c r="JK859" s="73"/>
      <c r="JL859" s="73"/>
      <c r="JM859" s="73"/>
      <c r="JN859" s="73"/>
      <c r="JO859" s="73"/>
      <c r="JP859" s="73"/>
      <c r="JQ859" s="73"/>
      <c r="JR859" s="73"/>
      <c r="JS859" s="73"/>
      <c r="JT859" s="73"/>
      <c r="JU859" s="73"/>
      <c r="JV859" s="73"/>
      <c r="JW859" s="73"/>
      <c r="JX859" s="73"/>
      <c r="JY859" s="73"/>
      <c r="JZ859" s="73"/>
      <c r="KA859" s="73"/>
      <c r="KB859" s="73"/>
      <c r="KC859" s="73"/>
      <c r="KD859" s="73"/>
      <c r="KE859" s="73"/>
      <c r="KF859" s="73"/>
      <c r="KG859" s="73"/>
    </row>
    <row r="860" spans="1:293" s="153" customFormat="1" x14ac:dyDescent="0.25">
      <c r="A860" s="233">
        <v>31</v>
      </c>
      <c r="B860" s="234" t="s">
        <v>1245</v>
      </c>
      <c r="C860" s="234"/>
      <c r="D860" s="235">
        <v>30125572</v>
      </c>
      <c r="E860" s="236" t="s">
        <v>671</v>
      </c>
      <c r="F860" s="244" t="s">
        <v>2469</v>
      </c>
      <c r="G860" s="238" t="s">
        <v>16</v>
      </c>
      <c r="H860" s="238" t="s">
        <v>68</v>
      </c>
      <c r="I860" s="238" t="s">
        <v>643</v>
      </c>
      <c r="J860" s="236" t="s">
        <v>45</v>
      </c>
      <c r="K860" s="236"/>
      <c r="L860" s="239">
        <v>827673000</v>
      </c>
      <c r="M860" s="239">
        <v>0</v>
      </c>
      <c r="N860" s="138">
        <v>140254000</v>
      </c>
      <c r="O860" s="138"/>
      <c r="P860" s="139">
        <v>0</v>
      </c>
      <c r="Q860" s="139">
        <v>0</v>
      </c>
      <c r="R860" s="139">
        <v>0</v>
      </c>
      <c r="S860" s="139">
        <v>0</v>
      </c>
      <c r="T860" s="139">
        <v>1451613</v>
      </c>
      <c r="U860" s="139">
        <v>1000000</v>
      </c>
      <c r="V860" s="139">
        <v>1000000</v>
      </c>
      <c r="W860" s="139">
        <v>1000000</v>
      </c>
      <c r="X860" s="139">
        <v>1000000</v>
      </c>
      <c r="Y860" s="140">
        <v>1000000</v>
      </c>
      <c r="Z860" s="140">
        <v>1000000</v>
      </c>
      <c r="AA860" s="140">
        <v>132753320</v>
      </c>
      <c r="AB860" s="139">
        <v>0</v>
      </c>
      <c r="AC860" s="139">
        <v>2451613</v>
      </c>
      <c r="AD860" s="139">
        <v>3000000</v>
      </c>
      <c r="AE860" s="141">
        <v>134753320</v>
      </c>
      <c r="AF860" s="141">
        <v>140204933</v>
      </c>
      <c r="AG860" s="139">
        <v>687468067</v>
      </c>
      <c r="AH860" s="241">
        <v>2.9620550628086215E-3</v>
      </c>
      <c r="AI860" s="241"/>
      <c r="AJ860" s="242">
        <v>41275</v>
      </c>
      <c r="AK860" s="242">
        <v>43465</v>
      </c>
      <c r="AL860" s="236" t="s">
        <v>672</v>
      </c>
      <c r="AM860" s="236" t="s">
        <v>673</v>
      </c>
      <c r="AN860" s="243" t="s">
        <v>670</v>
      </c>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c r="BU860" s="73"/>
      <c r="BV860" s="73"/>
      <c r="BW860" s="73"/>
      <c r="BX860" s="73"/>
      <c r="BY860" s="73"/>
      <c r="BZ860" s="73"/>
      <c r="CA860" s="73"/>
      <c r="CB860" s="73"/>
      <c r="CC860" s="73"/>
      <c r="CD860" s="73"/>
      <c r="CE860" s="73"/>
      <c r="CF860" s="73"/>
      <c r="CG860" s="73"/>
      <c r="CH860" s="73"/>
      <c r="CI860" s="73"/>
      <c r="CJ860" s="73"/>
      <c r="CK860" s="73"/>
      <c r="CL860" s="73"/>
      <c r="CM860" s="73"/>
      <c r="CN860" s="73"/>
      <c r="CO860" s="73"/>
      <c r="CP860" s="73"/>
      <c r="CQ860" s="73"/>
      <c r="CR860" s="73"/>
      <c r="CS860" s="73"/>
      <c r="CT860" s="73"/>
      <c r="CU860" s="73"/>
      <c r="CV860" s="73"/>
      <c r="CW860" s="73"/>
      <c r="CX860" s="73"/>
      <c r="CY860" s="73"/>
      <c r="CZ860" s="73"/>
      <c r="DA860" s="73"/>
      <c r="DB860" s="73"/>
      <c r="DC860" s="73"/>
      <c r="DD860" s="73"/>
      <c r="DE860" s="73"/>
      <c r="DF860" s="73"/>
      <c r="DG860" s="73"/>
      <c r="DH860" s="73"/>
      <c r="DI860" s="73"/>
      <c r="DJ860" s="73"/>
      <c r="DK860" s="73"/>
      <c r="DL860" s="73"/>
      <c r="DM860" s="73"/>
      <c r="DN860" s="73"/>
      <c r="DO860" s="73"/>
      <c r="DP860" s="73"/>
      <c r="DQ860" s="73"/>
      <c r="DR860" s="73"/>
      <c r="DS860" s="73"/>
      <c r="DT860" s="73"/>
      <c r="DU860" s="73"/>
      <c r="DV860" s="73"/>
      <c r="DW860" s="73"/>
      <c r="DX860" s="73"/>
      <c r="DY860" s="73"/>
      <c r="DZ860" s="73"/>
      <c r="EA860" s="73"/>
      <c r="EB860" s="73"/>
      <c r="EC860" s="73"/>
      <c r="ED860" s="73"/>
      <c r="EE860" s="73"/>
      <c r="EF860" s="73"/>
      <c r="EG860" s="73"/>
      <c r="EH860" s="73"/>
      <c r="EI860" s="73"/>
      <c r="EJ860" s="73"/>
      <c r="EK860" s="73"/>
      <c r="EL860" s="73"/>
      <c r="EM860" s="73"/>
      <c r="EN860" s="73"/>
      <c r="EO860" s="73"/>
      <c r="EP860" s="73"/>
      <c r="EQ860" s="73"/>
      <c r="ER860" s="73"/>
      <c r="ES860" s="73"/>
      <c r="ET860" s="73"/>
      <c r="EU860" s="73"/>
      <c r="EV860" s="73"/>
      <c r="EW860" s="73"/>
      <c r="EX860" s="73"/>
      <c r="EY860" s="73"/>
      <c r="EZ860" s="73"/>
      <c r="FA860" s="73"/>
      <c r="FB860" s="73"/>
      <c r="FC860" s="73"/>
      <c r="FD860" s="73"/>
      <c r="FE860" s="73"/>
      <c r="FF860" s="73"/>
      <c r="FG860" s="73"/>
      <c r="FH860" s="73"/>
      <c r="FI860" s="73"/>
      <c r="FJ860" s="73"/>
      <c r="FK860" s="73"/>
      <c r="FL860" s="73"/>
      <c r="FM860" s="73"/>
      <c r="FN860" s="73"/>
      <c r="FO860" s="73"/>
      <c r="FP860" s="73"/>
      <c r="FQ860" s="73"/>
      <c r="FR860" s="73"/>
      <c r="FS860" s="73"/>
      <c r="FT860" s="73"/>
      <c r="FU860" s="73"/>
      <c r="FV860" s="73"/>
      <c r="FW860" s="73"/>
      <c r="FX860" s="73"/>
      <c r="FY860" s="73"/>
      <c r="FZ860" s="73"/>
      <c r="GA860" s="73"/>
      <c r="GB860" s="73"/>
      <c r="GC860" s="73"/>
      <c r="GD860" s="73"/>
      <c r="GE860" s="73"/>
      <c r="GF860" s="73"/>
      <c r="GG860" s="73"/>
      <c r="GH860" s="73"/>
      <c r="GI860" s="73"/>
      <c r="GJ860" s="73"/>
      <c r="GK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c r="JD860" s="73"/>
      <c r="JE860" s="73"/>
      <c r="JF860" s="73"/>
      <c r="JG860" s="73"/>
      <c r="JH860" s="73"/>
      <c r="JI860" s="73"/>
      <c r="JJ860" s="73"/>
      <c r="JK860" s="73"/>
      <c r="JL860" s="73"/>
      <c r="JM860" s="73"/>
      <c r="JN860" s="73"/>
      <c r="JO860" s="73"/>
      <c r="JP860" s="73"/>
      <c r="JQ860" s="73"/>
      <c r="JR860" s="73"/>
      <c r="JS860" s="73"/>
      <c r="JT860" s="73"/>
      <c r="JU860" s="73"/>
      <c r="JV860" s="73"/>
      <c r="JW860" s="73"/>
      <c r="JX860" s="73"/>
      <c r="JY860" s="73"/>
      <c r="JZ860" s="73"/>
      <c r="KA860" s="73"/>
      <c r="KB860" s="73"/>
      <c r="KC860" s="73"/>
      <c r="KD860" s="73"/>
      <c r="KE860" s="73"/>
      <c r="KF860" s="73"/>
      <c r="KG860" s="73"/>
    </row>
    <row r="861" spans="1:293" s="153" customFormat="1" x14ac:dyDescent="0.25">
      <c r="A861" s="233">
        <v>31</v>
      </c>
      <c r="B861" s="234" t="s">
        <v>1245</v>
      </c>
      <c r="C861" s="234"/>
      <c r="D861" s="235">
        <v>30126251</v>
      </c>
      <c r="E861" s="236" t="s">
        <v>482</v>
      </c>
      <c r="F861" s="244" t="s">
        <v>2469</v>
      </c>
      <c r="G861" s="238" t="s">
        <v>16</v>
      </c>
      <c r="H861" s="238" t="s">
        <v>200</v>
      </c>
      <c r="I861" s="238" t="s">
        <v>108</v>
      </c>
      <c r="J861" s="236" t="s">
        <v>45</v>
      </c>
      <c r="K861" s="236"/>
      <c r="L861" s="239">
        <v>518666000</v>
      </c>
      <c r="M861" s="239">
        <v>0</v>
      </c>
      <c r="N861" s="138">
        <v>234859000</v>
      </c>
      <c r="O861" s="138"/>
      <c r="P861" s="139">
        <v>0</v>
      </c>
      <c r="Q861" s="139">
        <v>0</v>
      </c>
      <c r="R861" s="139">
        <v>0</v>
      </c>
      <c r="S861" s="139">
        <v>0</v>
      </c>
      <c r="T861" s="139">
        <v>0</v>
      </c>
      <c r="U861" s="139">
        <v>1859000</v>
      </c>
      <c r="V861" s="139">
        <v>0</v>
      </c>
      <c r="W861" s="139">
        <v>0</v>
      </c>
      <c r="X861" s="139">
        <v>35124159</v>
      </c>
      <c r="Y861" s="140">
        <v>51118723</v>
      </c>
      <c r="Z861" s="140">
        <v>0</v>
      </c>
      <c r="AA861" s="140">
        <v>136275218</v>
      </c>
      <c r="AB861" s="139">
        <v>0</v>
      </c>
      <c r="AC861" s="139">
        <v>1859000</v>
      </c>
      <c r="AD861" s="139">
        <v>35124159</v>
      </c>
      <c r="AE861" s="141">
        <v>187393941</v>
      </c>
      <c r="AF861" s="141">
        <v>224377100</v>
      </c>
      <c r="AG861" s="139">
        <v>294288900</v>
      </c>
      <c r="AH861" s="241">
        <v>3.5841948382967074E-3</v>
      </c>
      <c r="AI861" s="241"/>
      <c r="AJ861" s="242">
        <v>41638</v>
      </c>
      <c r="AK861" s="242">
        <v>42369</v>
      </c>
      <c r="AL861" s="236" t="s">
        <v>483</v>
      </c>
      <c r="AM861" s="236" t="s">
        <v>484</v>
      </c>
      <c r="AN861" s="243" t="s">
        <v>478</v>
      </c>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c r="BU861" s="73"/>
      <c r="BV861" s="73"/>
      <c r="BW861" s="73"/>
      <c r="BX861" s="73"/>
      <c r="BY861" s="73"/>
      <c r="BZ861" s="73"/>
      <c r="CA861" s="73"/>
      <c r="CB861" s="73"/>
      <c r="CC861" s="73"/>
      <c r="CD861" s="73"/>
      <c r="CE861" s="73"/>
      <c r="CF861" s="73"/>
      <c r="CG861" s="73"/>
      <c r="CH861" s="73"/>
      <c r="CI861" s="73"/>
      <c r="CJ861" s="73"/>
      <c r="CK861" s="73"/>
      <c r="CL861" s="73"/>
      <c r="CM861" s="73"/>
      <c r="CN861" s="73"/>
      <c r="CO861" s="73"/>
      <c r="CP861" s="73"/>
      <c r="CQ861" s="73"/>
      <c r="CR861" s="73"/>
      <c r="CS861" s="73"/>
      <c r="CT861" s="73"/>
      <c r="CU861" s="73"/>
      <c r="CV861" s="73"/>
      <c r="CW861" s="73"/>
      <c r="CX861" s="73"/>
      <c r="CY861" s="73"/>
      <c r="CZ861" s="73"/>
      <c r="DA861" s="73"/>
      <c r="DB861" s="73"/>
      <c r="DC861" s="73"/>
      <c r="DD861" s="73"/>
      <c r="DE861" s="73"/>
      <c r="DF861" s="73"/>
      <c r="DG861" s="73"/>
      <c r="DH861" s="73"/>
      <c r="DI861" s="73"/>
      <c r="DJ861" s="73"/>
      <c r="DK861" s="73"/>
      <c r="DL861" s="73"/>
      <c r="DM861" s="73"/>
      <c r="DN861" s="73"/>
      <c r="DO861" s="73"/>
      <c r="DP861" s="73"/>
      <c r="DQ861" s="73"/>
      <c r="DR861" s="73"/>
      <c r="DS861" s="73"/>
      <c r="DT861" s="73"/>
      <c r="DU861" s="73"/>
      <c r="DV861" s="73"/>
      <c r="DW861" s="73"/>
      <c r="DX861" s="73"/>
      <c r="DY861" s="73"/>
      <c r="DZ861" s="73"/>
      <c r="EA861" s="73"/>
      <c r="EB861" s="73"/>
      <c r="EC861" s="73"/>
      <c r="ED861" s="73"/>
      <c r="EE861" s="73"/>
      <c r="EF861" s="73"/>
      <c r="EG861" s="73"/>
      <c r="EH861" s="73"/>
      <c r="EI861" s="73"/>
      <c r="EJ861" s="73"/>
      <c r="EK861" s="73"/>
      <c r="EL861" s="73"/>
      <c r="EM861" s="73"/>
      <c r="EN861" s="73"/>
      <c r="EO861" s="73"/>
      <c r="EP861" s="73"/>
      <c r="EQ861" s="73"/>
      <c r="ER861" s="73"/>
      <c r="ES861" s="73"/>
      <c r="ET861" s="73"/>
      <c r="EU861" s="73"/>
      <c r="EV861" s="73"/>
      <c r="EW861" s="73"/>
      <c r="EX861" s="73"/>
      <c r="EY861" s="73"/>
      <c r="EZ861" s="73"/>
      <c r="FA861" s="73"/>
      <c r="FB861" s="73"/>
      <c r="FC861" s="73"/>
      <c r="FD861" s="73"/>
      <c r="FE861" s="73"/>
      <c r="FF861" s="73"/>
      <c r="FG861" s="73"/>
      <c r="FH861" s="73"/>
      <c r="FI861" s="73"/>
      <c r="FJ861" s="73"/>
      <c r="FK861" s="73"/>
      <c r="FL861" s="73"/>
      <c r="FM861" s="73"/>
      <c r="FN861" s="73"/>
      <c r="FO861" s="73"/>
      <c r="FP861" s="73"/>
      <c r="FQ861" s="73"/>
      <c r="FR861" s="73"/>
      <c r="FS861" s="73"/>
      <c r="FT861" s="73"/>
      <c r="FU861" s="73"/>
      <c r="FV861" s="73"/>
      <c r="FW861" s="73"/>
      <c r="FX861" s="73"/>
      <c r="FY861" s="73"/>
      <c r="FZ861" s="73"/>
      <c r="GA861" s="73"/>
      <c r="GB861" s="73"/>
      <c r="GC861" s="73"/>
      <c r="GD861" s="73"/>
      <c r="GE861" s="73"/>
      <c r="GF861" s="73"/>
      <c r="GG861" s="73"/>
      <c r="GH861" s="73"/>
      <c r="GI861" s="73"/>
      <c r="GJ861" s="73"/>
      <c r="GK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c r="JD861" s="73"/>
      <c r="JE861" s="73"/>
      <c r="JF861" s="73"/>
      <c r="JG861" s="73"/>
      <c r="JH861" s="73"/>
      <c r="JI861" s="73"/>
      <c r="JJ861" s="73"/>
      <c r="JK861" s="73"/>
      <c r="JL861" s="73"/>
      <c r="JM861" s="73"/>
      <c r="JN861" s="73"/>
      <c r="JO861" s="73"/>
      <c r="JP861" s="73"/>
      <c r="JQ861" s="73"/>
      <c r="JR861" s="73"/>
      <c r="JS861" s="73"/>
      <c r="JT861" s="73"/>
      <c r="JU861" s="73"/>
      <c r="JV861" s="73"/>
      <c r="JW861" s="73"/>
      <c r="JX861" s="73"/>
      <c r="JY861" s="73"/>
      <c r="JZ861" s="73"/>
      <c r="KA861" s="73"/>
      <c r="KB861" s="73"/>
      <c r="KC861" s="73"/>
      <c r="KD861" s="73"/>
      <c r="KE861" s="73"/>
      <c r="KF861" s="73"/>
      <c r="KG861" s="73"/>
    </row>
    <row r="862" spans="1:293" s="153" customFormat="1" x14ac:dyDescent="0.25">
      <c r="A862" s="233">
        <v>33</v>
      </c>
      <c r="B862" s="234" t="s">
        <v>1266</v>
      </c>
      <c r="C862" s="234" t="s">
        <v>1268</v>
      </c>
      <c r="D862" s="235">
        <v>30126319</v>
      </c>
      <c r="E862" s="236" t="s">
        <v>664</v>
      </c>
      <c r="F862" s="244" t="s">
        <v>2469</v>
      </c>
      <c r="G862" s="238" t="s">
        <v>16</v>
      </c>
      <c r="H862" s="238" t="s">
        <v>39</v>
      </c>
      <c r="I862" s="238" t="s">
        <v>12</v>
      </c>
      <c r="J862" s="236" t="s">
        <v>69</v>
      </c>
      <c r="K862" s="236"/>
      <c r="L862" s="239">
        <v>19800000</v>
      </c>
      <c r="M862" s="239">
        <v>18992132</v>
      </c>
      <c r="N862" s="138">
        <v>808000</v>
      </c>
      <c r="O862" s="138"/>
      <c r="P862" s="139">
        <v>0</v>
      </c>
      <c r="Q862" s="139">
        <v>0</v>
      </c>
      <c r="R862" s="139">
        <v>0</v>
      </c>
      <c r="S862" s="139">
        <v>0</v>
      </c>
      <c r="T862" s="139">
        <v>0</v>
      </c>
      <c r="U862" s="139">
        <v>0</v>
      </c>
      <c r="V862" s="139">
        <v>807868</v>
      </c>
      <c r="W862" s="139">
        <v>0</v>
      </c>
      <c r="X862" s="139">
        <v>0</v>
      </c>
      <c r="Y862" s="140">
        <v>0</v>
      </c>
      <c r="Z862" s="140">
        <v>0</v>
      </c>
      <c r="AA862" s="140">
        <v>0</v>
      </c>
      <c r="AB862" s="139">
        <v>0</v>
      </c>
      <c r="AC862" s="139">
        <v>0</v>
      </c>
      <c r="AD862" s="139">
        <v>807868</v>
      </c>
      <c r="AE862" s="141">
        <v>0</v>
      </c>
      <c r="AF862" s="141">
        <v>807868</v>
      </c>
      <c r="AG862" s="139">
        <v>0</v>
      </c>
      <c r="AH862" s="241">
        <v>0.95919858585858586</v>
      </c>
      <c r="AI862" s="241"/>
      <c r="AJ862" s="242">
        <v>41246</v>
      </c>
      <c r="AK862" s="242">
        <v>42004</v>
      </c>
      <c r="AL862" s="236" t="s">
        <v>665</v>
      </c>
      <c r="AM862" s="236" t="s">
        <v>666</v>
      </c>
      <c r="AN862" s="243" t="s">
        <v>660</v>
      </c>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c r="BU862" s="73"/>
      <c r="BV862" s="73"/>
      <c r="BW862" s="73"/>
      <c r="BX862" s="73"/>
      <c r="BY862" s="73"/>
      <c r="BZ862" s="73"/>
      <c r="CA862" s="73"/>
      <c r="CB862" s="73"/>
      <c r="CC862" s="73"/>
      <c r="CD862" s="73"/>
      <c r="CE862" s="73"/>
      <c r="CF862" s="73"/>
      <c r="CG862" s="73"/>
      <c r="CH862" s="73"/>
      <c r="CI862" s="73"/>
      <c r="CJ862" s="73"/>
      <c r="CK862" s="73"/>
      <c r="CL862" s="73"/>
      <c r="CM862" s="73"/>
      <c r="CN862" s="73"/>
      <c r="CO862" s="73"/>
      <c r="CP862" s="73"/>
      <c r="CQ862" s="73"/>
      <c r="CR862" s="73"/>
      <c r="CS862" s="73"/>
      <c r="CT862" s="73"/>
      <c r="CU862" s="73"/>
      <c r="CV862" s="73"/>
      <c r="CW862" s="73"/>
      <c r="CX862" s="73"/>
      <c r="CY862" s="73"/>
      <c r="CZ862" s="73"/>
      <c r="DA862" s="73"/>
      <c r="DB862" s="73"/>
      <c r="DC862" s="73"/>
      <c r="DD862" s="73"/>
      <c r="DE862" s="73"/>
      <c r="DF862" s="73"/>
      <c r="DG862" s="73"/>
      <c r="DH862" s="73"/>
      <c r="DI862" s="73"/>
      <c r="DJ862" s="73"/>
      <c r="DK862" s="73"/>
      <c r="DL862" s="73"/>
      <c r="DM862" s="73"/>
      <c r="DN862" s="73"/>
      <c r="DO862" s="73"/>
      <c r="DP862" s="73"/>
      <c r="DQ862" s="73"/>
      <c r="DR862" s="73"/>
      <c r="DS862" s="73"/>
      <c r="DT862" s="73"/>
      <c r="DU862" s="73"/>
      <c r="DV862" s="73"/>
      <c r="DW862" s="73"/>
      <c r="DX862" s="73"/>
      <c r="DY862" s="73"/>
      <c r="DZ862" s="73"/>
      <c r="EA862" s="73"/>
      <c r="EB862" s="73"/>
      <c r="EC862" s="73"/>
      <c r="ED862" s="73"/>
      <c r="EE862" s="73"/>
      <c r="EF862" s="73"/>
      <c r="EG862" s="73"/>
      <c r="EH862" s="73"/>
      <c r="EI862" s="73"/>
      <c r="EJ862" s="73"/>
      <c r="EK862" s="73"/>
      <c r="EL862" s="73"/>
      <c r="EM862" s="73"/>
      <c r="EN862" s="73"/>
      <c r="EO862" s="73"/>
      <c r="EP862" s="73"/>
      <c r="EQ862" s="73"/>
      <c r="ER862" s="73"/>
      <c r="ES862" s="73"/>
      <c r="ET862" s="73"/>
      <c r="EU862" s="73"/>
      <c r="EV862" s="73"/>
      <c r="EW862" s="73"/>
      <c r="EX862" s="73"/>
      <c r="EY862" s="73"/>
      <c r="EZ862" s="73"/>
      <c r="FA862" s="73"/>
      <c r="FB862" s="73"/>
      <c r="FC862" s="73"/>
      <c r="FD862" s="73"/>
      <c r="FE862" s="73"/>
      <c r="FF862" s="73"/>
      <c r="FG862" s="73"/>
      <c r="FH862" s="73"/>
      <c r="FI862" s="73"/>
      <c r="FJ862" s="73"/>
      <c r="FK862" s="73"/>
      <c r="FL862" s="73"/>
      <c r="FM862" s="73"/>
      <c r="FN862" s="73"/>
      <c r="FO862" s="73"/>
      <c r="FP862" s="73"/>
      <c r="FQ862" s="73"/>
      <c r="FR862" s="73"/>
      <c r="FS862" s="73"/>
      <c r="FT862" s="73"/>
      <c r="FU862" s="73"/>
      <c r="FV862" s="73"/>
      <c r="FW862" s="73"/>
      <c r="FX862" s="73"/>
      <c r="FY862" s="73"/>
      <c r="FZ862" s="73"/>
      <c r="GA862" s="73"/>
      <c r="GB862" s="73"/>
      <c r="GC862" s="73"/>
      <c r="GD862" s="73"/>
      <c r="GE862" s="73"/>
      <c r="GF862" s="73"/>
      <c r="GG862" s="73"/>
      <c r="GH862" s="73"/>
      <c r="GI862" s="73"/>
      <c r="GJ862" s="73"/>
      <c r="GK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c r="JD862" s="73"/>
      <c r="JE862" s="73"/>
      <c r="JF862" s="73"/>
      <c r="JG862" s="73"/>
      <c r="JH862" s="73"/>
      <c r="JI862" s="73"/>
      <c r="JJ862" s="73"/>
      <c r="JK862" s="73"/>
      <c r="JL862" s="73"/>
      <c r="JM862" s="73"/>
      <c r="JN862" s="73"/>
      <c r="JO862" s="73"/>
      <c r="JP862" s="73"/>
      <c r="JQ862" s="73"/>
      <c r="JR862" s="73"/>
      <c r="JS862" s="73"/>
      <c r="JT862" s="73"/>
      <c r="JU862" s="73"/>
      <c r="JV862" s="73"/>
      <c r="JW862" s="73"/>
      <c r="JX862" s="73"/>
      <c r="JY862" s="73"/>
      <c r="JZ862" s="73"/>
      <c r="KA862" s="73"/>
      <c r="KB862" s="73"/>
      <c r="KC862" s="73"/>
      <c r="KD862" s="73"/>
      <c r="KE862" s="73"/>
      <c r="KF862" s="73"/>
      <c r="KG862" s="73"/>
    </row>
    <row r="863" spans="1:293" s="153" customFormat="1" x14ac:dyDescent="0.25">
      <c r="A863" s="233">
        <v>33</v>
      </c>
      <c r="B863" s="234" t="s">
        <v>1266</v>
      </c>
      <c r="C863" s="234" t="s">
        <v>1268</v>
      </c>
      <c r="D863" s="235">
        <v>30126320</v>
      </c>
      <c r="E863" s="236" t="s">
        <v>1537</v>
      </c>
      <c r="F863" s="244" t="s">
        <v>2469</v>
      </c>
      <c r="G863" s="238" t="s">
        <v>24</v>
      </c>
      <c r="H863" s="238" t="s">
        <v>248</v>
      </c>
      <c r="I863" s="238" t="s">
        <v>1246</v>
      </c>
      <c r="J863" s="236" t="s">
        <v>69</v>
      </c>
      <c r="K863" s="236"/>
      <c r="L863" s="239">
        <v>67500000</v>
      </c>
      <c r="M863" s="239">
        <v>0</v>
      </c>
      <c r="N863" s="138">
        <v>1000</v>
      </c>
      <c r="O863" s="138"/>
      <c r="P863" s="139"/>
      <c r="Q863" s="139"/>
      <c r="R863" s="139"/>
      <c r="S863" s="139"/>
      <c r="T863" s="139"/>
      <c r="U863" s="139"/>
      <c r="V863" s="139"/>
      <c r="W863" s="139"/>
      <c r="X863" s="139"/>
      <c r="Y863" s="140">
        <v>0</v>
      </c>
      <c r="Z863" s="140">
        <v>0</v>
      </c>
      <c r="AA863" s="140">
        <v>0</v>
      </c>
      <c r="AB863" s="139">
        <v>0</v>
      </c>
      <c r="AC863" s="139">
        <v>0</v>
      </c>
      <c r="AD863" s="139">
        <v>0</v>
      </c>
      <c r="AE863" s="141">
        <v>0</v>
      </c>
      <c r="AF863" s="141">
        <v>0</v>
      </c>
      <c r="AG863" s="139">
        <v>67500000</v>
      </c>
      <c r="AH863" s="241"/>
      <c r="AI863" s="241"/>
      <c r="AJ863" s="253"/>
      <c r="AK863" s="253"/>
      <c r="AL863" s="236" t="s">
        <v>1733</v>
      </c>
      <c r="AM863" s="236" t="s">
        <v>1734</v>
      </c>
      <c r="AN863" s="243" t="s">
        <v>1684</v>
      </c>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c r="BU863" s="73"/>
      <c r="BV863" s="73"/>
      <c r="BW863" s="73"/>
      <c r="BX863" s="73"/>
      <c r="BY863" s="73"/>
      <c r="BZ863" s="73"/>
      <c r="CA863" s="73"/>
      <c r="CB863" s="73"/>
      <c r="CC863" s="73"/>
      <c r="CD863" s="73"/>
      <c r="CE863" s="73"/>
      <c r="CF863" s="73"/>
      <c r="CG863" s="73"/>
      <c r="CH863" s="73"/>
      <c r="CI863" s="73"/>
      <c r="CJ863" s="73"/>
      <c r="CK863" s="73"/>
      <c r="CL863" s="73"/>
      <c r="CM863" s="73"/>
      <c r="CN863" s="73"/>
      <c r="CO863" s="73"/>
      <c r="CP863" s="73"/>
      <c r="CQ863" s="73"/>
      <c r="CR863" s="73"/>
      <c r="CS863" s="73"/>
      <c r="CT863" s="73"/>
      <c r="CU863" s="73"/>
      <c r="CV863" s="73"/>
      <c r="CW863" s="73"/>
      <c r="CX863" s="73"/>
      <c r="CY863" s="73"/>
      <c r="CZ863" s="73"/>
      <c r="DA863" s="73"/>
      <c r="DB863" s="73"/>
      <c r="DC863" s="73"/>
      <c r="DD863" s="73"/>
      <c r="DE863" s="73"/>
      <c r="DF863" s="73"/>
      <c r="DG863" s="73"/>
      <c r="DH863" s="73"/>
      <c r="DI863" s="73"/>
      <c r="DJ863" s="73"/>
      <c r="DK863" s="73"/>
      <c r="DL863" s="73"/>
      <c r="DM863" s="73"/>
      <c r="DN863" s="73"/>
      <c r="DO863" s="73"/>
      <c r="DP863" s="73"/>
      <c r="DQ863" s="73"/>
      <c r="DR863" s="73"/>
      <c r="DS863" s="73"/>
      <c r="DT863" s="73"/>
      <c r="DU863" s="73"/>
      <c r="DV863" s="73"/>
      <c r="DW863" s="73"/>
      <c r="DX863" s="73"/>
      <c r="DY863" s="73"/>
      <c r="DZ863" s="73"/>
      <c r="EA863" s="73"/>
      <c r="EB863" s="73"/>
      <c r="EC863" s="73"/>
      <c r="ED863" s="73"/>
      <c r="EE863" s="73"/>
      <c r="EF863" s="73"/>
      <c r="EG863" s="73"/>
      <c r="EH863" s="73"/>
      <c r="EI863" s="73"/>
      <c r="EJ863" s="73"/>
      <c r="EK863" s="73"/>
      <c r="EL863" s="73"/>
      <c r="EM863" s="73"/>
      <c r="EN863" s="73"/>
      <c r="EO863" s="73"/>
      <c r="EP863" s="73"/>
      <c r="EQ863" s="73"/>
      <c r="ER863" s="73"/>
      <c r="ES863" s="73"/>
      <c r="ET863" s="73"/>
      <c r="EU863" s="73"/>
      <c r="EV863" s="73"/>
      <c r="EW863" s="73"/>
      <c r="EX863" s="73"/>
      <c r="EY863" s="73"/>
      <c r="EZ863" s="73"/>
      <c r="FA863" s="73"/>
      <c r="FB863" s="73"/>
      <c r="FC863" s="73"/>
      <c r="FD863" s="73"/>
      <c r="FE863" s="73"/>
      <c r="FF863" s="73"/>
      <c r="FG863" s="73"/>
      <c r="FH863" s="73"/>
      <c r="FI863" s="73"/>
      <c r="FJ863" s="73"/>
      <c r="FK863" s="73"/>
      <c r="FL863" s="73"/>
      <c r="FM863" s="73"/>
      <c r="FN863" s="73"/>
      <c r="FO863" s="73"/>
      <c r="FP863" s="73"/>
      <c r="FQ863" s="73"/>
      <c r="FR863" s="73"/>
      <c r="FS863" s="73"/>
      <c r="FT863" s="73"/>
      <c r="FU863" s="73"/>
      <c r="FV863" s="73"/>
      <c r="FW863" s="73"/>
      <c r="FX863" s="73"/>
      <c r="FY863" s="73"/>
      <c r="FZ863" s="73"/>
      <c r="GA863" s="73"/>
      <c r="GB863" s="73"/>
      <c r="GC863" s="73"/>
      <c r="GD863" s="73"/>
      <c r="GE863" s="73"/>
      <c r="GF863" s="73"/>
      <c r="GG863" s="73"/>
      <c r="GH863" s="73"/>
      <c r="GI863" s="73"/>
      <c r="GJ863" s="73"/>
      <c r="GK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c r="JD863" s="73"/>
      <c r="JE863" s="73"/>
      <c r="JF863" s="73"/>
      <c r="JG863" s="73"/>
      <c r="JH863" s="73"/>
      <c r="JI863" s="73"/>
      <c r="JJ863" s="73"/>
      <c r="JK863" s="73"/>
      <c r="JL863" s="73"/>
      <c r="JM863" s="73"/>
      <c r="JN863" s="73"/>
      <c r="JO863" s="73"/>
      <c r="JP863" s="73"/>
      <c r="JQ863" s="73"/>
      <c r="JR863" s="73"/>
      <c r="JS863" s="73"/>
      <c r="JT863" s="73"/>
      <c r="JU863" s="73"/>
      <c r="JV863" s="73"/>
      <c r="JW863" s="73"/>
      <c r="JX863" s="73"/>
      <c r="JY863" s="73"/>
      <c r="JZ863" s="73"/>
      <c r="KA863" s="73"/>
      <c r="KB863" s="73"/>
      <c r="KC863" s="73"/>
      <c r="KD863" s="73"/>
      <c r="KE863" s="73"/>
      <c r="KF863" s="73"/>
      <c r="KG863" s="73"/>
    </row>
    <row r="864" spans="1:293" s="153" customFormat="1" x14ac:dyDescent="0.25">
      <c r="A864" s="233">
        <v>33</v>
      </c>
      <c r="B864" s="234" t="s">
        <v>1266</v>
      </c>
      <c r="C864" s="234" t="s">
        <v>1268</v>
      </c>
      <c r="D864" s="235">
        <v>30126608</v>
      </c>
      <c r="E864" s="236" t="s">
        <v>1103</v>
      </c>
      <c r="F864" s="244" t="s">
        <v>2469</v>
      </c>
      <c r="G864" s="238" t="s">
        <v>16</v>
      </c>
      <c r="H864" s="238" t="s">
        <v>11</v>
      </c>
      <c r="I864" s="238" t="s">
        <v>12</v>
      </c>
      <c r="J864" s="236" t="s">
        <v>69</v>
      </c>
      <c r="K864" s="236"/>
      <c r="L864" s="239">
        <v>49742000</v>
      </c>
      <c r="M864" s="239">
        <v>27106050</v>
      </c>
      <c r="N864" s="138">
        <v>9539000</v>
      </c>
      <c r="O864" s="138"/>
      <c r="P864" s="139">
        <v>0</v>
      </c>
      <c r="Q864" s="139">
        <v>0</v>
      </c>
      <c r="R864" s="139">
        <v>0</v>
      </c>
      <c r="S864" s="139">
        <v>0</v>
      </c>
      <c r="T864" s="139">
        <v>0</v>
      </c>
      <c r="U864" s="139">
        <v>0</v>
      </c>
      <c r="V864" s="139">
        <v>0</v>
      </c>
      <c r="W864" s="139">
        <v>9538633</v>
      </c>
      <c r="X864" s="139">
        <v>0</v>
      </c>
      <c r="Y864" s="140">
        <v>0</v>
      </c>
      <c r="Z864" s="140">
        <v>0</v>
      </c>
      <c r="AA864" s="140">
        <v>0</v>
      </c>
      <c r="AB864" s="139">
        <v>0</v>
      </c>
      <c r="AC864" s="139">
        <v>0</v>
      </c>
      <c r="AD864" s="139">
        <v>9538633</v>
      </c>
      <c r="AE864" s="141">
        <v>0</v>
      </c>
      <c r="AF864" s="141">
        <v>9538633</v>
      </c>
      <c r="AG864" s="139">
        <v>13097317</v>
      </c>
      <c r="AH864" s="241">
        <v>0.54493285352418475</v>
      </c>
      <c r="AI864" s="241"/>
      <c r="AJ864" s="242">
        <v>40910</v>
      </c>
      <c r="AK864" s="242"/>
      <c r="AL864" s="236" t="s">
        <v>1104</v>
      </c>
      <c r="AM864" s="236" t="s">
        <v>1105</v>
      </c>
      <c r="AN864" s="243" t="s">
        <v>1106</v>
      </c>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c r="BU864" s="73"/>
      <c r="BV864" s="73"/>
      <c r="BW864" s="73"/>
      <c r="BX864" s="73"/>
      <c r="BY864" s="73"/>
      <c r="BZ864" s="73"/>
      <c r="CA864" s="73"/>
      <c r="CB864" s="73"/>
      <c r="CC864" s="73"/>
      <c r="CD864" s="73"/>
      <c r="CE864" s="73"/>
      <c r="CF864" s="73"/>
      <c r="CG864" s="73"/>
      <c r="CH864" s="73"/>
      <c r="CI864" s="73"/>
      <c r="CJ864" s="73"/>
      <c r="CK864" s="73"/>
      <c r="CL864" s="73"/>
      <c r="CM864" s="73"/>
      <c r="CN864" s="73"/>
      <c r="CO864" s="73"/>
      <c r="CP864" s="73"/>
      <c r="CQ864" s="73"/>
      <c r="CR864" s="73"/>
      <c r="CS864" s="73"/>
      <c r="CT864" s="73"/>
      <c r="CU864" s="73"/>
      <c r="CV864" s="73"/>
      <c r="CW864" s="73"/>
      <c r="CX864" s="73"/>
      <c r="CY864" s="73"/>
      <c r="CZ864" s="73"/>
      <c r="DA864" s="73"/>
      <c r="DB864" s="73"/>
      <c r="DC864" s="73"/>
      <c r="DD864" s="73"/>
      <c r="DE864" s="73"/>
      <c r="DF864" s="73"/>
      <c r="DG864" s="73"/>
      <c r="DH864" s="73"/>
      <c r="DI864" s="73"/>
      <c r="DJ864" s="73"/>
      <c r="DK864" s="73"/>
      <c r="DL864" s="73"/>
      <c r="DM864" s="73"/>
      <c r="DN864" s="73"/>
      <c r="DO864" s="73"/>
      <c r="DP864" s="73"/>
      <c r="DQ864" s="73"/>
      <c r="DR864" s="73"/>
      <c r="DS864" s="73"/>
      <c r="DT864" s="73"/>
      <c r="DU864" s="73"/>
      <c r="DV864" s="73"/>
      <c r="DW864" s="73"/>
      <c r="DX864" s="73"/>
      <c r="DY864" s="73"/>
      <c r="DZ864" s="73"/>
      <c r="EA864" s="73"/>
      <c r="EB864" s="73"/>
      <c r="EC864" s="73"/>
      <c r="ED864" s="73"/>
      <c r="EE864" s="73"/>
      <c r="EF864" s="73"/>
      <c r="EG864" s="73"/>
      <c r="EH864" s="73"/>
      <c r="EI864" s="73"/>
      <c r="EJ864" s="73"/>
      <c r="EK864" s="73"/>
      <c r="EL864" s="73"/>
      <c r="EM864" s="73"/>
      <c r="EN864" s="73"/>
      <c r="EO864" s="73"/>
      <c r="EP864" s="73"/>
      <c r="EQ864" s="73"/>
      <c r="ER864" s="73"/>
      <c r="ES864" s="73"/>
      <c r="ET864" s="73"/>
      <c r="EU864" s="73"/>
      <c r="EV864" s="73"/>
      <c r="EW864" s="73"/>
      <c r="EX864" s="73"/>
      <c r="EY864" s="73"/>
      <c r="EZ864" s="73"/>
      <c r="FA864" s="73"/>
      <c r="FB864" s="73"/>
      <c r="FC864" s="73"/>
      <c r="FD864" s="73"/>
      <c r="FE864" s="73"/>
      <c r="FF864" s="73"/>
      <c r="FG864" s="73"/>
      <c r="FH864" s="73"/>
      <c r="FI864" s="73"/>
      <c r="FJ864" s="73"/>
      <c r="FK864" s="73"/>
      <c r="FL864" s="73"/>
      <c r="FM864" s="73"/>
      <c r="FN864" s="73"/>
      <c r="FO864" s="73"/>
      <c r="FP864" s="73"/>
      <c r="FQ864" s="73"/>
      <c r="FR864" s="73"/>
      <c r="FS864" s="73"/>
      <c r="FT864" s="73"/>
      <c r="FU864" s="73"/>
      <c r="FV864" s="73"/>
      <c r="FW864" s="73"/>
      <c r="FX864" s="73"/>
      <c r="FY864" s="73"/>
      <c r="FZ864" s="73"/>
      <c r="GA864" s="73"/>
      <c r="GB864" s="73"/>
      <c r="GC864" s="73"/>
      <c r="GD864" s="73"/>
      <c r="GE864" s="73"/>
      <c r="GF864" s="73"/>
      <c r="GG864" s="73"/>
      <c r="GH864" s="73"/>
      <c r="GI864" s="73"/>
      <c r="GJ864" s="73"/>
      <c r="GK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c r="JD864" s="73"/>
      <c r="JE864" s="73"/>
      <c r="JF864" s="73"/>
      <c r="JG864" s="73"/>
      <c r="JH864" s="73"/>
      <c r="JI864" s="73"/>
      <c r="JJ864" s="73"/>
      <c r="JK864" s="73"/>
      <c r="JL864" s="73"/>
      <c r="JM864" s="73"/>
      <c r="JN864" s="73"/>
      <c r="JO864" s="73"/>
      <c r="JP864" s="73"/>
      <c r="JQ864" s="73"/>
      <c r="JR864" s="73"/>
      <c r="JS864" s="73"/>
      <c r="JT864" s="73"/>
      <c r="JU864" s="73"/>
      <c r="JV864" s="73"/>
      <c r="JW864" s="73"/>
      <c r="JX864" s="73"/>
      <c r="JY864" s="73"/>
      <c r="JZ864" s="73"/>
      <c r="KA864" s="73"/>
      <c r="KB864" s="73"/>
      <c r="KC864" s="73"/>
      <c r="KD864" s="73"/>
      <c r="KE864" s="73"/>
      <c r="KF864" s="73"/>
      <c r="KG864" s="73"/>
    </row>
    <row r="865" spans="1:293" s="153" customFormat="1" x14ac:dyDescent="0.25">
      <c r="A865" s="233">
        <v>33</v>
      </c>
      <c r="B865" s="234" t="s">
        <v>1266</v>
      </c>
      <c r="C865" s="234" t="s">
        <v>1268</v>
      </c>
      <c r="D865" s="235">
        <v>30126610</v>
      </c>
      <c r="E865" s="236" t="s">
        <v>1107</v>
      </c>
      <c r="F865" s="244" t="s">
        <v>2469</v>
      </c>
      <c r="G865" s="238" t="s">
        <v>16</v>
      </c>
      <c r="H865" s="238" t="s">
        <v>11</v>
      </c>
      <c r="I865" s="238" t="s">
        <v>12</v>
      </c>
      <c r="J865" s="236" t="s">
        <v>69</v>
      </c>
      <c r="K865" s="236"/>
      <c r="L865" s="239">
        <v>49994000</v>
      </c>
      <c r="M865" s="239">
        <v>31574841</v>
      </c>
      <c r="N865" s="138">
        <v>8109000</v>
      </c>
      <c r="O865" s="138"/>
      <c r="P865" s="139">
        <v>0</v>
      </c>
      <c r="Q865" s="139">
        <v>0</v>
      </c>
      <c r="R865" s="139">
        <v>0</v>
      </c>
      <c r="S865" s="139">
        <v>0</v>
      </c>
      <c r="T865" s="139">
        <v>0</v>
      </c>
      <c r="U865" s="139">
        <v>0</v>
      </c>
      <c r="V865" s="139">
        <v>0</v>
      </c>
      <c r="W865" s="139">
        <v>8108903</v>
      </c>
      <c r="X865" s="139">
        <v>0</v>
      </c>
      <c r="Y865" s="140">
        <v>0</v>
      </c>
      <c r="Z865" s="140">
        <v>0</v>
      </c>
      <c r="AA865" s="140">
        <v>0</v>
      </c>
      <c r="AB865" s="139">
        <v>0</v>
      </c>
      <c r="AC865" s="139">
        <v>0</v>
      </c>
      <c r="AD865" s="139">
        <v>8108903</v>
      </c>
      <c r="AE865" s="141">
        <v>0</v>
      </c>
      <c r="AF865" s="141">
        <v>8108903</v>
      </c>
      <c r="AG865" s="139">
        <v>10310256</v>
      </c>
      <c r="AH865" s="241">
        <v>0.63157260871304555</v>
      </c>
      <c r="AI865" s="241"/>
      <c r="AJ865" s="242">
        <v>41246</v>
      </c>
      <c r="AK865" s="242"/>
      <c r="AL865" s="236" t="s">
        <v>1108</v>
      </c>
      <c r="AM865" s="236" t="s">
        <v>1109</v>
      </c>
      <c r="AN865" s="243" t="s">
        <v>1106</v>
      </c>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c r="BU865" s="73"/>
      <c r="BV865" s="73"/>
      <c r="BW865" s="73"/>
      <c r="BX865" s="73"/>
      <c r="BY865" s="73"/>
      <c r="BZ865" s="73"/>
      <c r="CA865" s="73"/>
      <c r="CB865" s="73"/>
      <c r="CC865" s="73"/>
      <c r="CD865" s="73"/>
      <c r="CE865" s="73"/>
      <c r="CF865" s="73"/>
      <c r="CG865" s="73"/>
      <c r="CH865" s="73"/>
      <c r="CI865" s="73"/>
      <c r="CJ865" s="73"/>
      <c r="CK865" s="73"/>
      <c r="CL865" s="73"/>
      <c r="CM865" s="73"/>
      <c r="CN865" s="73"/>
      <c r="CO865" s="73"/>
      <c r="CP865" s="73"/>
      <c r="CQ865" s="73"/>
      <c r="CR865" s="73"/>
      <c r="CS865" s="73"/>
      <c r="CT865" s="73"/>
      <c r="CU865" s="73"/>
      <c r="CV865" s="73"/>
      <c r="CW865" s="73"/>
      <c r="CX865" s="73"/>
      <c r="CY865" s="73"/>
      <c r="CZ865" s="73"/>
      <c r="DA865" s="73"/>
      <c r="DB865" s="73"/>
      <c r="DC865" s="73"/>
      <c r="DD865" s="73"/>
      <c r="DE865" s="73"/>
      <c r="DF865" s="73"/>
      <c r="DG865" s="73"/>
      <c r="DH865" s="73"/>
      <c r="DI865" s="73"/>
      <c r="DJ865" s="73"/>
      <c r="DK865" s="73"/>
      <c r="DL865" s="73"/>
      <c r="DM865" s="73"/>
      <c r="DN865" s="73"/>
      <c r="DO865" s="73"/>
      <c r="DP865" s="73"/>
      <c r="DQ865" s="73"/>
      <c r="DR865" s="73"/>
      <c r="DS865" s="73"/>
      <c r="DT865" s="73"/>
      <c r="DU865" s="73"/>
      <c r="DV865" s="73"/>
      <c r="DW865" s="73"/>
      <c r="DX865" s="73"/>
      <c r="DY865" s="73"/>
      <c r="DZ865" s="73"/>
      <c r="EA865" s="73"/>
      <c r="EB865" s="73"/>
      <c r="EC865" s="73"/>
      <c r="ED865" s="73"/>
      <c r="EE865" s="73"/>
      <c r="EF865" s="73"/>
      <c r="EG865" s="73"/>
      <c r="EH865" s="73"/>
      <c r="EI865" s="73"/>
      <c r="EJ865" s="73"/>
      <c r="EK865" s="73"/>
      <c r="EL865" s="73"/>
      <c r="EM865" s="73"/>
      <c r="EN865" s="73"/>
      <c r="EO865" s="73"/>
      <c r="EP865" s="73"/>
      <c r="EQ865" s="73"/>
      <c r="ER865" s="73"/>
      <c r="ES865" s="73"/>
      <c r="ET865" s="73"/>
      <c r="EU865" s="73"/>
      <c r="EV865" s="73"/>
      <c r="EW865" s="73"/>
      <c r="EX865" s="73"/>
      <c r="EY865" s="73"/>
      <c r="EZ865" s="73"/>
      <c r="FA865" s="73"/>
      <c r="FB865" s="73"/>
      <c r="FC865" s="73"/>
      <c r="FD865" s="73"/>
      <c r="FE865" s="73"/>
      <c r="FF865" s="73"/>
      <c r="FG865" s="73"/>
      <c r="FH865" s="73"/>
      <c r="FI865" s="73"/>
      <c r="FJ865" s="73"/>
      <c r="FK865" s="73"/>
      <c r="FL865" s="73"/>
      <c r="FM865" s="73"/>
      <c r="FN865" s="73"/>
      <c r="FO865" s="73"/>
      <c r="FP865" s="73"/>
      <c r="FQ865" s="73"/>
      <c r="FR865" s="73"/>
      <c r="FS865" s="73"/>
      <c r="FT865" s="73"/>
      <c r="FU865" s="73"/>
      <c r="FV865" s="73"/>
      <c r="FW865" s="73"/>
      <c r="FX865" s="73"/>
      <c r="FY865" s="73"/>
      <c r="FZ865" s="73"/>
      <c r="GA865" s="73"/>
      <c r="GB865" s="73"/>
      <c r="GC865" s="73"/>
      <c r="GD865" s="73"/>
      <c r="GE865" s="73"/>
      <c r="GF865" s="73"/>
      <c r="GG865" s="73"/>
      <c r="GH865" s="73"/>
      <c r="GI865" s="73"/>
      <c r="GJ865" s="73"/>
      <c r="GK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c r="JD865" s="73"/>
      <c r="JE865" s="73"/>
      <c r="JF865" s="73"/>
      <c r="JG865" s="73"/>
      <c r="JH865" s="73"/>
      <c r="JI865" s="73"/>
      <c r="JJ865" s="73"/>
      <c r="JK865" s="73"/>
      <c r="JL865" s="73"/>
      <c r="JM865" s="73"/>
      <c r="JN865" s="73"/>
      <c r="JO865" s="73"/>
      <c r="JP865" s="73"/>
      <c r="JQ865" s="73"/>
      <c r="JR865" s="73"/>
      <c r="JS865" s="73"/>
      <c r="JT865" s="73"/>
      <c r="JU865" s="73"/>
      <c r="JV865" s="73"/>
      <c r="JW865" s="73"/>
      <c r="JX865" s="73"/>
      <c r="JY865" s="73"/>
      <c r="JZ865" s="73"/>
      <c r="KA865" s="73"/>
      <c r="KB865" s="73"/>
      <c r="KC865" s="73"/>
      <c r="KD865" s="73"/>
      <c r="KE865" s="73"/>
      <c r="KF865" s="73"/>
      <c r="KG865" s="73"/>
    </row>
    <row r="866" spans="1:293" s="153" customFormat="1" x14ac:dyDescent="0.25">
      <c r="A866" s="233">
        <v>33</v>
      </c>
      <c r="B866" s="234" t="s">
        <v>1266</v>
      </c>
      <c r="C866" s="234" t="s">
        <v>1268</v>
      </c>
      <c r="D866" s="235">
        <v>30126618</v>
      </c>
      <c r="E866" s="236" t="s">
        <v>1110</v>
      </c>
      <c r="F866" s="244" t="s">
        <v>2469</v>
      </c>
      <c r="G866" s="238" t="s">
        <v>16</v>
      </c>
      <c r="H866" s="238" t="s">
        <v>11</v>
      </c>
      <c r="I866" s="238" t="s">
        <v>12</v>
      </c>
      <c r="J866" s="236" t="s">
        <v>69</v>
      </c>
      <c r="K866" s="236"/>
      <c r="L866" s="239">
        <v>49347000</v>
      </c>
      <c r="M866" s="239">
        <v>28800076</v>
      </c>
      <c r="N866" s="138">
        <v>7604000</v>
      </c>
      <c r="O866" s="138"/>
      <c r="P866" s="139">
        <v>0</v>
      </c>
      <c r="Q866" s="139">
        <v>0</v>
      </c>
      <c r="R866" s="139">
        <v>0</v>
      </c>
      <c r="S866" s="139">
        <v>0</v>
      </c>
      <c r="T866" s="139">
        <v>0</v>
      </c>
      <c r="U866" s="139">
        <v>0</v>
      </c>
      <c r="V866" s="139">
        <v>0</v>
      </c>
      <c r="W866" s="139">
        <v>7603943</v>
      </c>
      <c r="X866" s="139">
        <v>0</v>
      </c>
      <c r="Y866" s="140">
        <v>0</v>
      </c>
      <c r="Z866" s="140">
        <v>0</v>
      </c>
      <c r="AA866" s="140">
        <v>0</v>
      </c>
      <c r="AB866" s="139">
        <v>0</v>
      </c>
      <c r="AC866" s="139">
        <v>0</v>
      </c>
      <c r="AD866" s="139">
        <v>7603943</v>
      </c>
      <c r="AE866" s="141">
        <v>0</v>
      </c>
      <c r="AF866" s="141">
        <v>7603943</v>
      </c>
      <c r="AG866" s="139">
        <v>12942981</v>
      </c>
      <c r="AH866" s="241">
        <v>0.5836236448011024</v>
      </c>
      <c r="AI866" s="241"/>
      <c r="AJ866" s="242">
        <v>41246</v>
      </c>
      <c r="AK866" s="242"/>
      <c r="AL866" s="236" t="s">
        <v>1111</v>
      </c>
      <c r="AM866" s="236" t="s">
        <v>1112</v>
      </c>
      <c r="AN866" s="243" t="s">
        <v>1106</v>
      </c>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c r="BU866" s="73"/>
      <c r="BV866" s="73"/>
      <c r="BW866" s="73"/>
      <c r="BX866" s="73"/>
      <c r="BY866" s="73"/>
      <c r="BZ866" s="73"/>
      <c r="CA866" s="73"/>
      <c r="CB866" s="73"/>
      <c r="CC866" s="73"/>
      <c r="CD866" s="73"/>
      <c r="CE866" s="73"/>
      <c r="CF866" s="73"/>
      <c r="CG866" s="73"/>
      <c r="CH866" s="73"/>
      <c r="CI866" s="73"/>
      <c r="CJ866" s="73"/>
      <c r="CK866" s="73"/>
      <c r="CL866" s="73"/>
      <c r="CM866" s="73"/>
      <c r="CN866" s="73"/>
      <c r="CO866" s="73"/>
      <c r="CP866" s="73"/>
      <c r="CQ866" s="73"/>
      <c r="CR866" s="73"/>
      <c r="CS866" s="73"/>
      <c r="CT866" s="73"/>
      <c r="CU866" s="73"/>
      <c r="CV866" s="73"/>
      <c r="CW866" s="73"/>
      <c r="CX866" s="73"/>
      <c r="CY866" s="73"/>
      <c r="CZ866" s="73"/>
      <c r="DA866" s="73"/>
      <c r="DB866" s="73"/>
      <c r="DC866" s="73"/>
      <c r="DD866" s="73"/>
      <c r="DE866" s="73"/>
      <c r="DF866" s="73"/>
      <c r="DG866" s="73"/>
      <c r="DH866" s="73"/>
      <c r="DI866" s="73"/>
      <c r="DJ866" s="73"/>
      <c r="DK866" s="73"/>
      <c r="DL866" s="73"/>
      <c r="DM866" s="73"/>
      <c r="DN866" s="73"/>
      <c r="DO866" s="73"/>
      <c r="DP866" s="73"/>
      <c r="DQ866" s="73"/>
      <c r="DR866" s="73"/>
      <c r="DS866" s="73"/>
      <c r="DT866" s="73"/>
      <c r="DU866" s="73"/>
      <c r="DV866" s="73"/>
      <c r="DW866" s="73"/>
      <c r="DX866" s="73"/>
      <c r="DY866" s="73"/>
      <c r="DZ866" s="73"/>
      <c r="EA866" s="73"/>
      <c r="EB866" s="73"/>
      <c r="EC866" s="73"/>
      <c r="ED866" s="73"/>
      <c r="EE866" s="73"/>
      <c r="EF866" s="73"/>
      <c r="EG866" s="73"/>
      <c r="EH866" s="73"/>
      <c r="EI866" s="73"/>
      <c r="EJ866" s="73"/>
      <c r="EK866" s="73"/>
      <c r="EL866" s="73"/>
      <c r="EM866" s="73"/>
      <c r="EN866" s="73"/>
      <c r="EO866" s="73"/>
      <c r="EP866" s="73"/>
      <c r="EQ866" s="73"/>
      <c r="ER866" s="73"/>
      <c r="ES866" s="73"/>
      <c r="ET866" s="73"/>
      <c r="EU866" s="73"/>
      <c r="EV866" s="73"/>
      <c r="EW866" s="73"/>
      <c r="EX866" s="73"/>
      <c r="EY866" s="73"/>
      <c r="EZ866" s="73"/>
      <c r="FA866" s="73"/>
      <c r="FB866" s="73"/>
      <c r="FC866" s="73"/>
      <c r="FD866" s="73"/>
      <c r="FE866" s="73"/>
      <c r="FF866" s="73"/>
      <c r="FG866" s="73"/>
      <c r="FH866" s="73"/>
      <c r="FI866" s="73"/>
      <c r="FJ866" s="73"/>
      <c r="FK866" s="73"/>
      <c r="FL866" s="73"/>
      <c r="FM866" s="73"/>
      <c r="FN866" s="73"/>
      <c r="FO866" s="73"/>
      <c r="FP866" s="73"/>
      <c r="FQ866" s="73"/>
      <c r="FR866" s="73"/>
      <c r="FS866" s="73"/>
      <c r="FT866" s="73"/>
      <c r="FU866" s="73"/>
      <c r="FV866" s="73"/>
      <c r="FW866" s="73"/>
      <c r="FX866" s="73"/>
      <c r="FY866" s="73"/>
      <c r="FZ866" s="73"/>
      <c r="GA866" s="73"/>
      <c r="GB866" s="73"/>
      <c r="GC866" s="73"/>
      <c r="GD866" s="73"/>
      <c r="GE866" s="73"/>
      <c r="GF866" s="73"/>
      <c r="GG866" s="73"/>
      <c r="GH866" s="73"/>
      <c r="GI866" s="73"/>
      <c r="GJ866" s="73"/>
      <c r="GK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c r="JD866" s="73"/>
      <c r="JE866" s="73"/>
      <c r="JF866" s="73"/>
      <c r="JG866" s="73"/>
      <c r="JH866" s="73"/>
      <c r="JI866" s="73"/>
      <c r="JJ866" s="73"/>
      <c r="JK866" s="73"/>
      <c r="JL866" s="73"/>
      <c r="JM866" s="73"/>
      <c r="JN866" s="73"/>
      <c r="JO866" s="73"/>
      <c r="JP866" s="73"/>
      <c r="JQ866" s="73"/>
      <c r="JR866" s="73"/>
      <c r="JS866" s="73"/>
      <c r="JT866" s="73"/>
      <c r="JU866" s="73"/>
      <c r="JV866" s="73"/>
      <c r="JW866" s="73"/>
      <c r="JX866" s="73"/>
      <c r="JY866" s="73"/>
      <c r="JZ866" s="73"/>
      <c r="KA866" s="73"/>
      <c r="KB866" s="73"/>
      <c r="KC866" s="73"/>
      <c r="KD866" s="73"/>
      <c r="KE866" s="73"/>
      <c r="KF866" s="73"/>
      <c r="KG866" s="73"/>
    </row>
    <row r="867" spans="1:293" s="153" customFormat="1" x14ac:dyDescent="0.25">
      <c r="A867" s="233">
        <v>31</v>
      </c>
      <c r="B867" s="234" t="s">
        <v>1245</v>
      </c>
      <c r="C867" s="234"/>
      <c r="D867" s="235">
        <v>30126739</v>
      </c>
      <c r="E867" s="236" t="s">
        <v>1040</v>
      </c>
      <c r="F867" s="244" t="s">
        <v>2469</v>
      </c>
      <c r="G867" s="238" t="s">
        <v>24</v>
      </c>
      <c r="H867" s="238" t="s">
        <v>486</v>
      </c>
      <c r="I867" s="238" t="s">
        <v>12</v>
      </c>
      <c r="J867" s="236" t="s">
        <v>45</v>
      </c>
      <c r="K867" s="236"/>
      <c r="L867" s="239">
        <v>397349000</v>
      </c>
      <c r="M867" s="239">
        <v>0</v>
      </c>
      <c r="N867" s="138">
        <v>2000</v>
      </c>
      <c r="O867" s="138"/>
      <c r="P867" s="139">
        <v>0</v>
      </c>
      <c r="Q867" s="139">
        <v>0</v>
      </c>
      <c r="R867" s="139">
        <v>0</v>
      </c>
      <c r="S867" s="139">
        <v>0</v>
      </c>
      <c r="T867" s="139">
        <v>0</v>
      </c>
      <c r="U867" s="139">
        <v>0</v>
      </c>
      <c r="V867" s="139"/>
      <c r="W867" s="139"/>
      <c r="X867" s="139"/>
      <c r="Y867" s="140">
        <v>0</v>
      </c>
      <c r="Z867" s="140">
        <v>0</v>
      </c>
      <c r="AA867" s="140">
        <v>0</v>
      </c>
      <c r="AB867" s="139">
        <v>0</v>
      </c>
      <c r="AC867" s="139">
        <v>0</v>
      </c>
      <c r="AD867" s="139">
        <v>0</v>
      </c>
      <c r="AE867" s="141">
        <v>0</v>
      </c>
      <c r="AF867" s="141">
        <v>0</v>
      </c>
      <c r="AG867" s="139">
        <v>397349000</v>
      </c>
      <c r="AH867" s="241">
        <v>0</v>
      </c>
      <c r="AI867" s="241"/>
      <c r="AJ867" s="242">
        <v>42154</v>
      </c>
      <c r="AK867" s="242">
        <v>42369</v>
      </c>
      <c r="AL867" s="236" t="s">
        <v>1041</v>
      </c>
      <c r="AM867" s="236" t="s">
        <v>1042</v>
      </c>
      <c r="AN867" s="243" t="s">
        <v>1039</v>
      </c>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c r="BU867" s="73"/>
      <c r="BV867" s="73"/>
      <c r="BW867" s="73"/>
      <c r="BX867" s="73"/>
      <c r="BY867" s="73"/>
      <c r="BZ867" s="73"/>
      <c r="CA867" s="73"/>
      <c r="CB867" s="73"/>
      <c r="CC867" s="73"/>
      <c r="CD867" s="73"/>
      <c r="CE867" s="73"/>
      <c r="CF867" s="73"/>
      <c r="CG867" s="73"/>
      <c r="CH867" s="73"/>
      <c r="CI867" s="73"/>
      <c r="CJ867" s="73"/>
      <c r="CK867" s="73"/>
      <c r="CL867" s="73"/>
      <c r="CM867" s="73"/>
      <c r="CN867" s="73"/>
      <c r="CO867" s="73"/>
      <c r="CP867" s="73"/>
      <c r="CQ867" s="73"/>
      <c r="CR867" s="73"/>
      <c r="CS867" s="73"/>
      <c r="CT867" s="73"/>
      <c r="CU867" s="73"/>
      <c r="CV867" s="73"/>
      <c r="CW867" s="73"/>
      <c r="CX867" s="73"/>
      <c r="CY867" s="73"/>
      <c r="CZ867" s="73"/>
      <c r="DA867" s="73"/>
      <c r="DB867" s="73"/>
      <c r="DC867" s="73"/>
      <c r="DD867" s="73"/>
      <c r="DE867" s="73"/>
      <c r="DF867" s="73"/>
      <c r="DG867" s="73"/>
      <c r="DH867" s="73"/>
      <c r="DI867" s="73"/>
      <c r="DJ867" s="73"/>
      <c r="DK867" s="73"/>
      <c r="DL867" s="73"/>
      <c r="DM867" s="73"/>
      <c r="DN867" s="73"/>
      <c r="DO867" s="73"/>
      <c r="DP867" s="73"/>
      <c r="DQ867" s="73"/>
      <c r="DR867" s="73"/>
      <c r="DS867" s="73"/>
      <c r="DT867" s="73"/>
      <c r="DU867" s="73"/>
      <c r="DV867" s="73"/>
      <c r="DW867" s="73"/>
      <c r="DX867" s="73"/>
      <c r="DY867" s="73"/>
      <c r="DZ867" s="73"/>
      <c r="EA867" s="73"/>
      <c r="EB867" s="73"/>
      <c r="EC867" s="73"/>
      <c r="ED867" s="73"/>
      <c r="EE867" s="73"/>
      <c r="EF867" s="73"/>
      <c r="EG867" s="73"/>
      <c r="EH867" s="73"/>
      <c r="EI867" s="73"/>
      <c r="EJ867" s="73"/>
      <c r="EK867" s="73"/>
      <c r="EL867" s="73"/>
      <c r="EM867" s="73"/>
      <c r="EN867" s="73"/>
      <c r="EO867" s="73"/>
      <c r="EP867" s="73"/>
      <c r="EQ867" s="73"/>
      <c r="ER867" s="73"/>
      <c r="ES867" s="73"/>
      <c r="ET867" s="73"/>
      <c r="EU867" s="73"/>
      <c r="EV867" s="73"/>
      <c r="EW867" s="73"/>
      <c r="EX867" s="73"/>
      <c r="EY867" s="73"/>
      <c r="EZ867" s="73"/>
      <c r="FA867" s="73"/>
      <c r="FB867" s="73"/>
      <c r="FC867" s="73"/>
      <c r="FD867" s="73"/>
      <c r="FE867" s="73"/>
      <c r="FF867" s="73"/>
      <c r="FG867" s="73"/>
      <c r="FH867" s="73"/>
      <c r="FI867" s="73"/>
      <c r="FJ867" s="73"/>
      <c r="FK867" s="73"/>
      <c r="FL867" s="73"/>
      <c r="FM867" s="73"/>
      <c r="FN867" s="73"/>
      <c r="FO867" s="73"/>
      <c r="FP867" s="73"/>
      <c r="FQ867" s="73"/>
      <c r="FR867" s="73"/>
      <c r="FS867" s="73"/>
      <c r="FT867" s="73"/>
      <c r="FU867" s="73"/>
      <c r="FV867" s="73"/>
      <c r="FW867" s="73"/>
      <c r="FX867" s="73"/>
      <c r="FY867" s="73"/>
      <c r="FZ867" s="73"/>
      <c r="GA867" s="73"/>
      <c r="GB867" s="73"/>
      <c r="GC867" s="73"/>
      <c r="GD867" s="73"/>
      <c r="GE867" s="73"/>
      <c r="GF867" s="73"/>
      <c r="GG867" s="73"/>
      <c r="GH867" s="73"/>
      <c r="GI867" s="73"/>
      <c r="GJ867" s="73"/>
      <c r="GK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c r="JD867" s="73"/>
      <c r="JE867" s="73"/>
      <c r="JF867" s="73"/>
      <c r="JG867" s="73"/>
      <c r="JH867" s="73"/>
      <c r="JI867" s="73"/>
      <c r="JJ867" s="73"/>
      <c r="JK867" s="73"/>
      <c r="JL867" s="73"/>
      <c r="JM867" s="73"/>
      <c r="JN867" s="73"/>
      <c r="JO867" s="73"/>
      <c r="JP867" s="73"/>
      <c r="JQ867" s="73"/>
      <c r="JR867" s="73"/>
      <c r="JS867" s="73"/>
      <c r="JT867" s="73"/>
      <c r="JU867" s="73"/>
      <c r="JV867" s="73"/>
      <c r="JW867" s="73"/>
      <c r="JX867" s="73"/>
      <c r="JY867" s="73"/>
      <c r="JZ867" s="73"/>
      <c r="KA867" s="73"/>
      <c r="KB867" s="73"/>
      <c r="KC867" s="73"/>
      <c r="KD867" s="73"/>
      <c r="KE867" s="73"/>
      <c r="KF867" s="73"/>
      <c r="KG867" s="73"/>
    </row>
    <row r="868" spans="1:293" s="153" customFormat="1" x14ac:dyDescent="0.25">
      <c r="A868" s="233">
        <v>31</v>
      </c>
      <c r="B868" s="234" t="s">
        <v>1245</v>
      </c>
      <c r="C868" s="234"/>
      <c r="D868" s="235">
        <v>30127457</v>
      </c>
      <c r="E868" s="236" t="s">
        <v>771</v>
      </c>
      <c r="F868" s="244" t="s">
        <v>2469</v>
      </c>
      <c r="G868" s="238" t="s">
        <v>24</v>
      </c>
      <c r="H868" s="238" t="s">
        <v>248</v>
      </c>
      <c r="I868" s="238" t="s">
        <v>156</v>
      </c>
      <c r="J868" s="236" t="s">
        <v>45</v>
      </c>
      <c r="K868" s="236"/>
      <c r="L868" s="239">
        <v>186995000</v>
      </c>
      <c r="M868" s="239">
        <v>0</v>
      </c>
      <c r="N868" s="138">
        <v>60586000</v>
      </c>
      <c r="O868" s="138"/>
      <c r="P868" s="139">
        <v>0</v>
      </c>
      <c r="Q868" s="139">
        <v>0</v>
      </c>
      <c r="R868" s="139">
        <v>0</v>
      </c>
      <c r="S868" s="139">
        <v>0</v>
      </c>
      <c r="T868" s="139">
        <v>0</v>
      </c>
      <c r="U868" s="139">
        <v>0</v>
      </c>
      <c r="V868" s="139"/>
      <c r="W868" s="139"/>
      <c r="X868" s="139"/>
      <c r="Y868" s="140">
        <v>0</v>
      </c>
      <c r="Z868" s="140">
        <v>18896177</v>
      </c>
      <c r="AA868" s="140">
        <v>41689823</v>
      </c>
      <c r="AB868" s="139">
        <v>0</v>
      </c>
      <c r="AC868" s="139">
        <v>0</v>
      </c>
      <c r="AD868" s="139">
        <v>0</v>
      </c>
      <c r="AE868" s="141">
        <v>60586000</v>
      </c>
      <c r="AF868" s="141">
        <v>60586000</v>
      </c>
      <c r="AG868" s="139">
        <v>126409000</v>
      </c>
      <c r="AH868" s="241">
        <v>0</v>
      </c>
      <c r="AI868" s="241"/>
      <c r="AJ868" s="242">
        <v>41913</v>
      </c>
      <c r="AK868" s="242">
        <v>42369</v>
      </c>
      <c r="AL868" s="236" t="s">
        <v>772</v>
      </c>
      <c r="AM868" s="236" t="s">
        <v>773</v>
      </c>
      <c r="AN868" s="243" t="s">
        <v>756</v>
      </c>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c r="BU868" s="73"/>
      <c r="BV868" s="73"/>
      <c r="BW868" s="73"/>
      <c r="BX868" s="73"/>
      <c r="BY868" s="73"/>
      <c r="BZ868" s="73"/>
      <c r="CA868" s="73"/>
      <c r="CB868" s="73"/>
      <c r="CC868" s="73"/>
      <c r="CD868" s="73"/>
      <c r="CE868" s="73"/>
      <c r="CF868" s="73"/>
      <c r="CG868" s="73"/>
      <c r="CH868" s="73"/>
      <c r="CI868" s="73"/>
      <c r="CJ868" s="73"/>
      <c r="CK868" s="73"/>
      <c r="CL868" s="73"/>
      <c r="CM868" s="73"/>
      <c r="CN868" s="73"/>
      <c r="CO868" s="73"/>
      <c r="CP868" s="73"/>
      <c r="CQ868" s="73"/>
      <c r="CR868" s="73"/>
      <c r="CS868" s="73"/>
      <c r="CT868" s="73"/>
      <c r="CU868" s="73"/>
      <c r="CV868" s="73"/>
      <c r="CW868" s="73"/>
      <c r="CX868" s="73"/>
      <c r="CY868" s="73"/>
      <c r="CZ868" s="73"/>
      <c r="DA868" s="73"/>
      <c r="DB868" s="73"/>
      <c r="DC868" s="73"/>
      <c r="DD868" s="73"/>
      <c r="DE868" s="73"/>
      <c r="DF868" s="73"/>
      <c r="DG868" s="73"/>
      <c r="DH868" s="73"/>
      <c r="DI868" s="73"/>
      <c r="DJ868" s="73"/>
      <c r="DK868" s="73"/>
      <c r="DL868" s="73"/>
      <c r="DM868" s="73"/>
      <c r="DN868" s="73"/>
      <c r="DO868" s="73"/>
      <c r="DP868" s="73"/>
      <c r="DQ868" s="73"/>
      <c r="DR868" s="73"/>
      <c r="DS868" s="73"/>
      <c r="DT868" s="73"/>
      <c r="DU868" s="73"/>
      <c r="DV868" s="73"/>
      <c r="DW868" s="73"/>
      <c r="DX868" s="73"/>
      <c r="DY868" s="73"/>
      <c r="DZ868" s="73"/>
      <c r="EA868" s="73"/>
      <c r="EB868" s="73"/>
      <c r="EC868" s="73"/>
      <c r="ED868" s="73"/>
      <c r="EE868" s="73"/>
      <c r="EF868" s="73"/>
      <c r="EG868" s="73"/>
      <c r="EH868" s="73"/>
      <c r="EI868" s="73"/>
      <c r="EJ868" s="73"/>
      <c r="EK868" s="73"/>
      <c r="EL868" s="73"/>
      <c r="EM868" s="73"/>
      <c r="EN868" s="73"/>
      <c r="EO868" s="73"/>
      <c r="EP868" s="73"/>
      <c r="EQ868" s="73"/>
      <c r="ER868" s="73"/>
      <c r="ES868" s="73"/>
      <c r="ET868" s="73"/>
      <c r="EU868" s="73"/>
      <c r="EV868" s="73"/>
      <c r="EW868" s="73"/>
      <c r="EX868" s="73"/>
      <c r="EY868" s="73"/>
      <c r="EZ868" s="73"/>
      <c r="FA868" s="73"/>
      <c r="FB868" s="73"/>
      <c r="FC868" s="73"/>
      <c r="FD868" s="73"/>
      <c r="FE868" s="73"/>
      <c r="FF868" s="73"/>
      <c r="FG868" s="73"/>
      <c r="FH868" s="73"/>
      <c r="FI868" s="73"/>
      <c r="FJ868" s="73"/>
      <c r="FK868" s="73"/>
      <c r="FL868" s="73"/>
      <c r="FM868" s="73"/>
      <c r="FN868" s="73"/>
      <c r="FO868" s="73"/>
      <c r="FP868" s="73"/>
      <c r="FQ868" s="73"/>
      <c r="FR868" s="73"/>
      <c r="FS868" s="73"/>
      <c r="FT868" s="73"/>
      <c r="FU868" s="73"/>
      <c r="FV868" s="73"/>
      <c r="FW868" s="73"/>
      <c r="FX868" s="73"/>
      <c r="FY868" s="73"/>
      <c r="FZ868" s="73"/>
      <c r="GA868" s="73"/>
      <c r="GB868" s="73"/>
      <c r="GC868" s="73"/>
      <c r="GD868" s="73"/>
      <c r="GE868" s="73"/>
      <c r="GF868" s="73"/>
      <c r="GG868" s="73"/>
      <c r="GH868" s="73"/>
      <c r="GI868" s="73"/>
      <c r="GJ868" s="73"/>
      <c r="GK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c r="JD868" s="73"/>
      <c r="JE868" s="73"/>
      <c r="JF868" s="73"/>
      <c r="JG868" s="73"/>
      <c r="JH868" s="73"/>
      <c r="JI868" s="73"/>
      <c r="JJ868" s="73"/>
      <c r="JK868" s="73"/>
      <c r="JL868" s="73"/>
      <c r="JM868" s="73"/>
      <c r="JN868" s="73"/>
      <c r="JO868" s="73"/>
      <c r="JP868" s="73"/>
      <c r="JQ868" s="73"/>
      <c r="JR868" s="73"/>
      <c r="JS868" s="73"/>
      <c r="JT868" s="73"/>
      <c r="JU868" s="73"/>
      <c r="JV868" s="73"/>
      <c r="JW868" s="73"/>
      <c r="JX868" s="73"/>
      <c r="JY868" s="73"/>
      <c r="JZ868" s="73"/>
      <c r="KA868" s="73"/>
      <c r="KB868" s="73"/>
      <c r="KC868" s="73"/>
      <c r="KD868" s="73"/>
      <c r="KE868" s="73"/>
      <c r="KF868" s="73"/>
      <c r="KG868" s="73"/>
    </row>
    <row r="869" spans="1:293" s="153" customFormat="1" x14ac:dyDescent="0.25">
      <c r="A869" s="233">
        <v>29</v>
      </c>
      <c r="B869" s="234" t="s">
        <v>1448</v>
      </c>
      <c r="C869" s="234"/>
      <c r="D869" s="235">
        <v>30127565</v>
      </c>
      <c r="E869" s="236" t="s">
        <v>1452</v>
      </c>
      <c r="F869" s="244" t="s">
        <v>2469</v>
      </c>
      <c r="G869" s="238"/>
      <c r="H869" s="238" t="s">
        <v>63</v>
      </c>
      <c r="I869" s="238"/>
      <c r="J869" s="236" t="s">
        <v>13</v>
      </c>
      <c r="K869" s="236"/>
      <c r="L869" s="239">
        <v>53706000</v>
      </c>
      <c r="M869" s="239"/>
      <c r="N869" s="138">
        <v>1000</v>
      </c>
      <c r="O869" s="138"/>
      <c r="P869" s="139"/>
      <c r="Q869" s="139"/>
      <c r="R869" s="139"/>
      <c r="S869" s="139"/>
      <c r="T869" s="139"/>
      <c r="U869" s="139"/>
      <c r="V869" s="139">
        <v>0</v>
      </c>
      <c r="W869" s="139">
        <v>0</v>
      </c>
      <c r="X869" s="139"/>
      <c r="Y869" s="140">
        <v>0</v>
      </c>
      <c r="Z869" s="140">
        <v>0</v>
      </c>
      <c r="AA869" s="140">
        <v>0</v>
      </c>
      <c r="AB869" s="139">
        <v>0</v>
      </c>
      <c r="AC869" s="139">
        <v>0</v>
      </c>
      <c r="AD869" s="139">
        <v>0</v>
      </c>
      <c r="AE869" s="141">
        <v>0</v>
      </c>
      <c r="AF869" s="141">
        <v>0</v>
      </c>
      <c r="AG869" s="139">
        <v>53706000</v>
      </c>
      <c r="AH869" s="241"/>
      <c r="AI869" s="241"/>
      <c r="AJ869" s="253">
        <v>41944</v>
      </c>
      <c r="AK869" s="253">
        <v>42369</v>
      </c>
      <c r="AL869" s="236" t="s">
        <v>83</v>
      </c>
      <c r="AM869" s="236" t="s">
        <v>1876</v>
      </c>
      <c r="AN869" s="243" t="s">
        <v>1693</v>
      </c>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c r="BU869" s="73"/>
      <c r="BV869" s="73"/>
      <c r="BW869" s="73"/>
      <c r="BX869" s="73"/>
      <c r="BY869" s="73"/>
      <c r="BZ869" s="73"/>
      <c r="CA869" s="73"/>
      <c r="CB869" s="73"/>
      <c r="CC869" s="73"/>
      <c r="CD869" s="73"/>
      <c r="CE869" s="73"/>
      <c r="CF869" s="73"/>
      <c r="CG869" s="73"/>
      <c r="CH869" s="73"/>
      <c r="CI869" s="73"/>
      <c r="CJ869" s="73"/>
      <c r="CK869" s="73"/>
      <c r="CL869" s="73"/>
      <c r="CM869" s="73"/>
      <c r="CN869" s="73"/>
      <c r="CO869" s="73"/>
      <c r="CP869" s="73"/>
      <c r="CQ869" s="73"/>
      <c r="CR869" s="73"/>
      <c r="CS869" s="73"/>
      <c r="CT869" s="73"/>
      <c r="CU869" s="73"/>
      <c r="CV869" s="73"/>
      <c r="CW869" s="73"/>
      <c r="CX869" s="73"/>
      <c r="CY869" s="73"/>
      <c r="CZ869" s="73"/>
      <c r="DA869" s="73"/>
      <c r="DB869" s="73"/>
      <c r="DC869" s="73"/>
      <c r="DD869" s="73"/>
      <c r="DE869" s="73"/>
      <c r="DF869" s="73"/>
      <c r="DG869" s="73"/>
      <c r="DH869" s="73"/>
      <c r="DI869" s="73"/>
      <c r="DJ869" s="73"/>
      <c r="DK869" s="73"/>
      <c r="DL869" s="73"/>
      <c r="DM869" s="73"/>
      <c r="DN869" s="73"/>
      <c r="DO869" s="73"/>
      <c r="DP869" s="73"/>
      <c r="DQ869" s="73"/>
      <c r="DR869" s="73"/>
      <c r="DS869" s="73"/>
      <c r="DT869" s="73"/>
      <c r="DU869" s="73"/>
      <c r="DV869" s="73"/>
      <c r="DW869" s="73"/>
      <c r="DX869" s="73"/>
      <c r="DY869" s="73"/>
      <c r="DZ869" s="73"/>
      <c r="EA869" s="73"/>
      <c r="EB869" s="73"/>
      <c r="EC869" s="73"/>
      <c r="ED869" s="73"/>
      <c r="EE869" s="73"/>
      <c r="EF869" s="73"/>
      <c r="EG869" s="73"/>
      <c r="EH869" s="73"/>
      <c r="EI869" s="73"/>
      <c r="EJ869" s="73"/>
      <c r="EK869" s="73"/>
      <c r="EL869" s="73"/>
      <c r="EM869" s="73"/>
      <c r="EN869" s="73"/>
      <c r="EO869" s="73"/>
      <c r="EP869" s="73"/>
      <c r="EQ869" s="73"/>
      <c r="ER869" s="73"/>
      <c r="ES869" s="73"/>
      <c r="ET869" s="73"/>
      <c r="EU869" s="73"/>
      <c r="EV869" s="73"/>
      <c r="EW869" s="73"/>
      <c r="EX869" s="73"/>
      <c r="EY869" s="73"/>
      <c r="EZ869" s="73"/>
      <c r="FA869" s="73"/>
      <c r="FB869" s="73"/>
      <c r="FC869" s="73"/>
      <c r="FD869" s="73"/>
      <c r="FE869" s="73"/>
      <c r="FF869" s="73"/>
      <c r="FG869" s="73"/>
      <c r="FH869" s="73"/>
      <c r="FI869" s="73"/>
      <c r="FJ869" s="73"/>
      <c r="FK869" s="73"/>
      <c r="FL869" s="73"/>
      <c r="FM869" s="73"/>
      <c r="FN869" s="73"/>
      <c r="FO869" s="73"/>
      <c r="FP869" s="73"/>
      <c r="FQ869" s="73"/>
      <c r="FR869" s="73"/>
      <c r="FS869" s="73"/>
      <c r="FT869" s="73"/>
      <c r="FU869" s="73"/>
      <c r="FV869" s="73"/>
      <c r="FW869" s="73"/>
      <c r="FX869" s="73"/>
      <c r="FY869" s="73"/>
      <c r="FZ869" s="73"/>
      <c r="GA869" s="73"/>
      <c r="GB869" s="73"/>
      <c r="GC869" s="73"/>
      <c r="GD869" s="73"/>
      <c r="GE869" s="73"/>
      <c r="GF869" s="73"/>
      <c r="GG869" s="73"/>
      <c r="GH869" s="73"/>
      <c r="GI869" s="73"/>
      <c r="GJ869" s="73"/>
      <c r="GK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c r="JD869" s="73"/>
      <c r="JE869" s="73"/>
      <c r="JF869" s="73"/>
      <c r="JG869" s="73"/>
      <c r="JH869" s="73"/>
      <c r="JI869" s="73"/>
      <c r="JJ869" s="73"/>
      <c r="JK869" s="73"/>
      <c r="JL869" s="73"/>
      <c r="JM869" s="73"/>
      <c r="JN869" s="73"/>
      <c r="JO869" s="73"/>
      <c r="JP869" s="73"/>
      <c r="JQ869" s="73"/>
      <c r="JR869" s="73"/>
      <c r="JS869" s="73"/>
      <c r="JT869" s="73"/>
      <c r="JU869" s="73"/>
      <c r="JV869" s="73"/>
      <c r="JW869" s="73"/>
      <c r="JX869" s="73"/>
      <c r="JY869" s="73"/>
      <c r="JZ869" s="73"/>
      <c r="KA869" s="73"/>
      <c r="KB869" s="73"/>
      <c r="KC869" s="73"/>
      <c r="KD869" s="73"/>
      <c r="KE869" s="73"/>
      <c r="KF869" s="73"/>
      <c r="KG869" s="73"/>
    </row>
    <row r="870" spans="1:293" s="153" customFormat="1" x14ac:dyDescent="0.25">
      <c r="A870" s="233">
        <v>29</v>
      </c>
      <c r="B870" s="234" t="s">
        <v>1266</v>
      </c>
      <c r="C870" s="234"/>
      <c r="D870" s="235">
        <v>30127623</v>
      </c>
      <c r="E870" s="236" t="s">
        <v>1435</v>
      </c>
      <c r="F870" s="244" t="s">
        <v>2469</v>
      </c>
      <c r="G870" s="238"/>
      <c r="H870" s="238" t="s">
        <v>1436</v>
      </c>
      <c r="I870" s="238"/>
      <c r="J870" s="236" t="s">
        <v>13</v>
      </c>
      <c r="K870" s="236"/>
      <c r="L870" s="239">
        <v>66162000</v>
      </c>
      <c r="M870" s="239">
        <v>0</v>
      </c>
      <c r="N870" s="138">
        <v>27091000</v>
      </c>
      <c r="O870" s="138"/>
      <c r="P870" s="139"/>
      <c r="Q870" s="139"/>
      <c r="R870" s="139"/>
      <c r="S870" s="139"/>
      <c r="T870" s="139"/>
      <c r="U870" s="139"/>
      <c r="V870" s="139"/>
      <c r="W870" s="139"/>
      <c r="X870" s="139"/>
      <c r="Y870" s="140">
        <v>0</v>
      </c>
      <c r="Z870" s="140">
        <v>0</v>
      </c>
      <c r="AA870" s="140">
        <v>0</v>
      </c>
      <c r="AB870" s="139">
        <v>0</v>
      </c>
      <c r="AC870" s="139">
        <v>0</v>
      </c>
      <c r="AD870" s="139">
        <v>0</v>
      </c>
      <c r="AE870" s="141">
        <v>0</v>
      </c>
      <c r="AF870" s="141">
        <v>0</v>
      </c>
      <c r="AG870" s="139">
        <v>66162000</v>
      </c>
      <c r="AH870" s="241"/>
      <c r="AI870" s="241"/>
      <c r="AJ870" s="253">
        <v>41821</v>
      </c>
      <c r="AK870" s="253">
        <v>42369</v>
      </c>
      <c r="AL870" s="236" t="s">
        <v>83</v>
      </c>
      <c r="AM870" s="236" t="s">
        <v>1877</v>
      </c>
      <c r="AN870" s="243" t="s">
        <v>1692</v>
      </c>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c r="CA870" s="73"/>
      <c r="CB870" s="73"/>
      <c r="CC870" s="73"/>
      <c r="CD870" s="73"/>
      <c r="CE870" s="73"/>
      <c r="CF870" s="73"/>
      <c r="CG870" s="73"/>
      <c r="CH870" s="73"/>
      <c r="CI870" s="73"/>
      <c r="CJ870" s="73"/>
      <c r="CK870" s="73"/>
      <c r="CL870" s="73"/>
      <c r="CM870" s="73"/>
      <c r="CN870" s="73"/>
      <c r="CO870" s="73"/>
      <c r="CP870" s="73"/>
      <c r="CQ870" s="73"/>
      <c r="CR870" s="73"/>
      <c r="CS870" s="73"/>
      <c r="CT870" s="73"/>
      <c r="CU870" s="73"/>
      <c r="CV870" s="73"/>
      <c r="CW870" s="73"/>
      <c r="CX870" s="73"/>
      <c r="CY870" s="73"/>
      <c r="CZ870" s="73"/>
      <c r="DA870" s="73"/>
      <c r="DB870" s="73"/>
      <c r="DC870" s="73"/>
      <c r="DD870" s="73"/>
      <c r="DE870" s="73"/>
      <c r="DF870" s="73"/>
      <c r="DG870" s="73"/>
      <c r="DH870" s="73"/>
      <c r="DI870" s="73"/>
      <c r="DJ870" s="73"/>
      <c r="DK870" s="73"/>
      <c r="DL870" s="73"/>
      <c r="DM870" s="73"/>
      <c r="DN870" s="73"/>
      <c r="DO870" s="73"/>
      <c r="DP870" s="73"/>
      <c r="DQ870" s="73"/>
      <c r="DR870" s="73"/>
      <c r="DS870" s="73"/>
      <c r="DT870" s="73"/>
      <c r="DU870" s="73"/>
      <c r="DV870" s="73"/>
      <c r="DW870" s="73"/>
      <c r="DX870" s="73"/>
      <c r="DY870" s="73"/>
      <c r="DZ870" s="73"/>
      <c r="EA870" s="73"/>
      <c r="EB870" s="73"/>
      <c r="EC870" s="73"/>
      <c r="ED870" s="73"/>
      <c r="EE870" s="73"/>
      <c r="EF870" s="73"/>
      <c r="EG870" s="73"/>
      <c r="EH870" s="73"/>
      <c r="EI870" s="73"/>
      <c r="EJ870" s="73"/>
      <c r="EK870" s="73"/>
      <c r="EL870" s="73"/>
      <c r="EM870" s="73"/>
      <c r="EN870" s="73"/>
      <c r="EO870" s="73"/>
      <c r="EP870" s="73"/>
      <c r="EQ870" s="73"/>
      <c r="ER870" s="73"/>
      <c r="ES870" s="73"/>
      <c r="ET870" s="73"/>
      <c r="EU870" s="73"/>
      <c r="EV870" s="73"/>
      <c r="EW870" s="73"/>
      <c r="EX870" s="73"/>
      <c r="EY870" s="73"/>
      <c r="EZ870" s="73"/>
      <c r="FA870" s="73"/>
      <c r="FB870" s="73"/>
      <c r="FC870" s="73"/>
      <c r="FD870" s="73"/>
      <c r="FE870" s="73"/>
      <c r="FF870" s="73"/>
      <c r="FG870" s="73"/>
      <c r="FH870" s="73"/>
      <c r="FI870" s="73"/>
      <c r="FJ870" s="73"/>
      <c r="FK870" s="73"/>
      <c r="FL870" s="73"/>
      <c r="FM870" s="73"/>
      <c r="FN870" s="73"/>
      <c r="FO870" s="73"/>
      <c r="FP870" s="73"/>
      <c r="FQ870" s="73"/>
      <c r="FR870" s="73"/>
      <c r="FS870" s="73"/>
      <c r="FT870" s="73"/>
      <c r="FU870" s="73"/>
      <c r="FV870" s="73"/>
      <c r="FW870" s="73"/>
      <c r="FX870" s="73"/>
      <c r="FY870" s="73"/>
      <c r="FZ870" s="73"/>
      <c r="GA870" s="73"/>
      <c r="GB870" s="73"/>
      <c r="GC870" s="73"/>
      <c r="GD870" s="73"/>
      <c r="GE870" s="73"/>
      <c r="GF870" s="73"/>
      <c r="GG870" s="73"/>
      <c r="GH870" s="73"/>
      <c r="GI870" s="73"/>
      <c r="GJ870" s="73"/>
      <c r="GK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c r="JD870" s="73"/>
      <c r="JE870" s="73"/>
      <c r="JF870" s="73"/>
      <c r="JG870" s="73"/>
      <c r="JH870" s="73"/>
      <c r="JI870" s="73"/>
      <c r="JJ870" s="73"/>
      <c r="JK870" s="73"/>
      <c r="JL870" s="73"/>
      <c r="JM870" s="73"/>
      <c r="JN870" s="73"/>
      <c r="JO870" s="73"/>
      <c r="JP870" s="73"/>
      <c r="JQ870" s="73"/>
      <c r="JR870" s="73"/>
      <c r="JS870" s="73"/>
      <c r="JT870" s="73"/>
      <c r="JU870" s="73"/>
      <c r="JV870" s="73"/>
      <c r="JW870" s="73"/>
      <c r="JX870" s="73"/>
      <c r="JY870" s="73"/>
      <c r="JZ870" s="73"/>
      <c r="KA870" s="73"/>
      <c r="KB870" s="73"/>
      <c r="KC870" s="73"/>
      <c r="KD870" s="73"/>
      <c r="KE870" s="73"/>
      <c r="KF870" s="73"/>
      <c r="KG870" s="73"/>
    </row>
    <row r="871" spans="1:293" s="153" customFormat="1" x14ac:dyDescent="0.25">
      <c r="A871" s="233">
        <v>33</v>
      </c>
      <c r="B871" s="234" t="s">
        <v>1266</v>
      </c>
      <c r="C871" s="234"/>
      <c r="D871" s="235">
        <v>30127629</v>
      </c>
      <c r="E871" s="236" t="s">
        <v>588</v>
      </c>
      <c r="F871" s="244" t="s">
        <v>2469</v>
      </c>
      <c r="G871" s="238" t="s">
        <v>16</v>
      </c>
      <c r="H871" s="238" t="s">
        <v>79</v>
      </c>
      <c r="I871" s="238" t="s">
        <v>12</v>
      </c>
      <c r="J871" s="236" t="s">
        <v>69</v>
      </c>
      <c r="K871" s="236"/>
      <c r="L871" s="239">
        <v>1900000000</v>
      </c>
      <c r="M871" s="239">
        <v>1000000000</v>
      </c>
      <c r="N871" s="138">
        <v>0</v>
      </c>
      <c r="O871" s="138"/>
      <c r="P871" s="139"/>
      <c r="Q871" s="139"/>
      <c r="R871" s="139"/>
      <c r="S871" s="139"/>
      <c r="T871" s="139"/>
      <c r="U871" s="139"/>
      <c r="V871" s="139"/>
      <c r="W871" s="139"/>
      <c r="X871" s="139"/>
      <c r="Y871" s="140"/>
      <c r="Z871" s="140"/>
      <c r="AA871" s="140"/>
      <c r="AB871" s="139">
        <v>0</v>
      </c>
      <c r="AC871" s="139">
        <v>0</v>
      </c>
      <c r="AD871" s="139">
        <v>0</v>
      </c>
      <c r="AE871" s="141">
        <v>0</v>
      </c>
      <c r="AF871" s="141">
        <v>0</v>
      </c>
      <c r="AG871" s="139">
        <v>900000000</v>
      </c>
      <c r="AH871" s="241">
        <v>0.52631578947368418</v>
      </c>
      <c r="AI871" s="241"/>
      <c r="AJ871" s="242" t="s">
        <v>1699</v>
      </c>
      <c r="AK871" s="242" t="s">
        <v>1699</v>
      </c>
      <c r="AL871" s="242" t="s">
        <v>1699</v>
      </c>
      <c r="AM871" s="236" t="s">
        <v>589</v>
      </c>
      <c r="AN871" s="243" t="s">
        <v>554</v>
      </c>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c r="CA871" s="73"/>
      <c r="CB871" s="73"/>
      <c r="CC871" s="73"/>
      <c r="CD871" s="73"/>
      <c r="CE871" s="73"/>
      <c r="CF871" s="73"/>
      <c r="CG871" s="73"/>
      <c r="CH871" s="73"/>
      <c r="CI871" s="73"/>
      <c r="CJ871" s="73"/>
      <c r="CK871" s="73"/>
      <c r="CL871" s="73"/>
      <c r="CM871" s="73"/>
      <c r="CN871" s="73"/>
      <c r="CO871" s="73"/>
      <c r="CP871" s="73"/>
      <c r="CQ871" s="73"/>
      <c r="CR871" s="73"/>
      <c r="CS871" s="73"/>
      <c r="CT871" s="73"/>
      <c r="CU871" s="73"/>
      <c r="CV871" s="73"/>
      <c r="CW871" s="73"/>
      <c r="CX871" s="73"/>
      <c r="CY871" s="73"/>
      <c r="CZ871" s="73"/>
      <c r="DA871" s="73"/>
      <c r="DB871" s="73"/>
      <c r="DC871" s="73"/>
      <c r="DD871" s="73"/>
      <c r="DE871" s="73"/>
      <c r="DF871" s="73"/>
      <c r="DG871" s="73"/>
      <c r="DH871" s="73"/>
      <c r="DI871" s="73"/>
      <c r="DJ871" s="73"/>
      <c r="DK871" s="73"/>
      <c r="DL871" s="73"/>
      <c r="DM871" s="73"/>
      <c r="DN871" s="73"/>
      <c r="DO871" s="73"/>
      <c r="DP871" s="73"/>
      <c r="DQ871" s="73"/>
      <c r="DR871" s="73"/>
      <c r="DS871" s="73"/>
      <c r="DT871" s="73"/>
      <c r="DU871" s="73"/>
      <c r="DV871" s="73"/>
      <c r="DW871" s="73"/>
      <c r="DX871" s="73"/>
      <c r="DY871" s="73"/>
      <c r="DZ871" s="73"/>
      <c r="EA871" s="73"/>
      <c r="EB871" s="73"/>
      <c r="EC871" s="73"/>
      <c r="ED871" s="73"/>
      <c r="EE871" s="73"/>
      <c r="EF871" s="73"/>
      <c r="EG871" s="73"/>
      <c r="EH871" s="73"/>
      <c r="EI871" s="73"/>
      <c r="EJ871" s="73"/>
      <c r="EK871" s="73"/>
      <c r="EL871" s="73"/>
      <c r="EM871" s="73"/>
      <c r="EN871" s="73"/>
      <c r="EO871" s="73"/>
      <c r="EP871" s="73"/>
      <c r="EQ871" s="73"/>
      <c r="ER871" s="73"/>
      <c r="ES871" s="73"/>
      <c r="ET871" s="73"/>
      <c r="EU871" s="73"/>
      <c r="EV871" s="73"/>
      <c r="EW871" s="73"/>
      <c r="EX871" s="73"/>
      <c r="EY871" s="73"/>
      <c r="EZ871" s="73"/>
      <c r="FA871" s="73"/>
      <c r="FB871" s="73"/>
      <c r="FC871" s="73"/>
      <c r="FD871" s="73"/>
      <c r="FE871" s="73"/>
      <c r="FF871" s="73"/>
      <c r="FG871" s="73"/>
      <c r="FH871" s="73"/>
      <c r="FI871" s="73"/>
      <c r="FJ871" s="73"/>
      <c r="FK871" s="73"/>
      <c r="FL871" s="73"/>
      <c r="FM871" s="73"/>
      <c r="FN871" s="73"/>
      <c r="FO871" s="73"/>
      <c r="FP871" s="73"/>
      <c r="FQ871" s="73"/>
      <c r="FR871" s="73"/>
      <c r="FS871" s="73"/>
      <c r="FT871" s="73"/>
      <c r="FU871" s="73"/>
      <c r="FV871" s="73"/>
      <c r="FW871" s="73"/>
      <c r="FX871" s="73"/>
      <c r="FY871" s="73"/>
      <c r="FZ871" s="73"/>
      <c r="GA871" s="73"/>
      <c r="GB871" s="73"/>
      <c r="GC871" s="73"/>
      <c r="GD871" s="73"/>
      <c r="GE871" s="73"/>
      <c r="GF871" s="73"/>
      <c r="GG871" s="73"/>
      <c r="GH871" s="73"/>
      <c r="GI871" s="73"/>
      <c r="GJ871" s="73"/>
      <c r="GK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c r="JD871" s="73"/>
      <c r="JE871" s="73"/>
      <c r="JF871" s="73"/>
      <c r="JG871" s="73"/>
      <c r="JH871" s="73"/>
      <c r="JI871" s="73"/>
      <c r="JJ871" s="73"/>
      <c r="JK871" s="73"/>
      <c r="JL871" s="73"/>
      <c r="JM871" s="73"/>
      <c r="JN871" s="73"/>
      <c r="JO871" s="73"/>
      <c r="JP871" s="73"/>
      <c r="JQ871" s="73"/>
      <c r="JR871" s="73"/>
      <c r="JS871" s="73"/>
      <c r="JT871" s="73"/>
      <c r="JU871" s="73"/>
      <c r="JV871" s="73"/>
      <c r="JW871" s="73"/>
      <c r="JX871" s="73"/>
      <c r="JY871" s="73"/>
      <c r="JZ871" s="73"/>
      <c r="KA871" s="73"/>
      <c r="KB871" s="73"/>
      <c r="KC871" s="73"/>
      <c r="KD871" s="73"/>
      <c r="KE871" s="73"/>
      <c r="KF871" s="73"/>
      <c r="KG871" s="73"/>
    </row>
    <row r="872" spans="1:293" s="153" customFormat="1" x14ac:dyDescent="0.25">
      <c r="A872" s="233">
        <v>33</v>
      </c>
      <c r="B872" s="234" t="s">
        <v>1266</v>
      </c>
      <c r="C872" s="234" t="s">
        <v>1268</v>
      </c>
      <c r="D872" s="235">
        <v>30128293</v>
      </c>
      <c r="E872" s="236" t="s">
        <v>1136</v>
      </c>
      <c r="F872" s="244" t="s">
        <v>2469</v>
      </c>
      <c r="G872" s="238" t="s">
        <v>16</v>
      </c>
      <c r="H872" s="238" t="s">
        <v>170</v>
      </c>
      <c r="I872" s="238" t="s">
        <v>12</v>
      </c>
      <c r="J872" s="236" t="s">
        <v>69</v>
      </c>
      <c r="K872" s="236"/>
      <c r="L872" s="239">
        <v>49957000</v>
      </c>
      <c r="M872" s="239">
        <v>0</v>
      </c>
      <c r="N872" s="138">
        <v>49858000</v>
      </c>
      <c r="O872" s="138"/>
      <c r="P872" s="139">
        <v>0</v>
      </c>
      <c r="Q872" s="139">
        <v>0</v>
      </c>
      <c r="R872" s="139">
        <v>0</v>
      </c>
      <c r="S872" s="139">
        <v>10329864</v>
      </c>
      <c r="T872" s="139">
        <v>0</v>
      </c>
      <c r="U872" s="139">
        <v>39528115</v>
      </c>
      <c r="V872" s="139"/>
      <c r="W872" s="139"/>
      <c r="X872" s="139"/>
      <c r="Y872" s="140">
        <v>0</v>
      </c>
      <c r="Z872" s="140">
        <v>0</v>
      </c>
      <c r="AA872" s="140">
        <v>0</v>
      </c>
      <c r="AB872" s="139">
        <v>0</v>
      </c>
      <c r="AC872" s="139">
        <v>49857979</v>
      </c>
      <c r="AD872" s="139">
        <v>0</v>
      </c>
      <c r="AE872" s="141">
        <v>0</v>
      </c>
      <c r="AF872" s="141">
        <v>49857979</v>
      </c>
      <c r="AG872" s="139">
        <v>99021</v>
      </c>
      <c r="AH872" s="241">
        <v>0.99801787537282061</v>
      </c>
      <c r="AI872" s="241" t="s">
        <v>1421</v>
      </c>
      <c r="AJ872" s="242">
        <v>41428</v>
      </c>
      <c r="AK872" s="242">
        <v>42004</v>
      </c>
      <c r="AL872" s="236" t="s">
        <v>1137</v>
      </c>
      <c r="AM872" s="236" t="s">
        <v>1138</v>
      </c>
      <c r="AN872" s="243" t="s">
        <v>1132</v>
      </c>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c r="CA872" s="73"/>
      <c r="CB872" s="73"/>
      <c r="CC872" s="73"/>
      <c r="CD872" s="73"/>
      <c r="CE872" s="73"/>
      <c r="CF872" s="73"/>
      <c r="CG872" s="73"/>
      <c r="CH872" s="73"/>
      <c r="CI872" s="73"/>
      <c r="CJ872" s="73"/>
      <c r="CK872" s="73"/>
      <c r="CL872" s="73"/>
      <c r="CM872" s="73"/>
      <c r="CN872" s="73"/>
      <c r="CO872" s="73"/>
      <c r="CP872" s="73"/>
      <c r="CQ872" s="73"/>
      <c r="CR872" s="73"/>
      <c r="CS872" s="73"/>
      <c r="CT872" s="73"/>
      <c r="CU872" s="73"/>
      <c r="CV872" s="73"/>
      <c r="CW872" s="73"/>
      <c r="CX872" s="73"/>
      <c r="CY872" s="73"/>
      <c r="CZ872" s="73"/>
      <c r="DA872" s="73"/>
      <c r="DB872" s="73"/>
      <c r="DC872" s="73"/>
      <c r="DD872" s="73"/>
      <c r="DE872" s="73"/>
      <c r="DF872" s="73"/>
      <c r="DG872" s="73"/>
      <c r="DH872" s="73"/>
      <c r="DI872" s="73"/>
      <c r="DJ872" s="73"/>
      <c r="DK872" s="73"/>
      <c r="DL872" s="73"/>
      <c r="DM872" s="73"/>
      <c r="DN872" s="73"/>
      <c r="DO872" s="73"/>
      <c r="DP872" s="73"/>
      <c r="DQ872" s="73"/>
      <c r="DR872" s="73"/>
      <c r="DS872" s="73"/>
      <c r="DT872" s="73"/>
      <c r="DU872" s="73"/>
      <c r="DV872" s="73"/>
      <c r="DW872" s="73"/>
      <c r="DX872" s="73"/>
      <c r="DY872" s="73"/>
      <c r="DZ872" s="73"/>
      <c r="EA872" s="73"/>
      <c r="EB872" s="73"/>
      <c r="EC872" s="73"/>
      <c r="ED872" s="73"/>
      <c r="EE872" s="73"/>
      <c r="EF872" s="73"/>
      <c r="EG872" s="73"/>
      <c r="EH872" s="73"/>
      <c r="EI872" s="73"/>
      <c r="EJ872" s="73"/>
      <c r="EK872" s="73"/>
      <c r="EL872" s="73"/>
      <c r="EM872" s="73"/>
      <c r="EN872" s="73"/>
      <c r="EO872" s="73"/>
      <c r="EP872" s="73"/>
      <c r="EQ872" s="73"/>
      <c r="ER872" s="73"/>
      <c r="ES872" s="73"/>
      <c r="ET872" s="73"/>
      <c r="EU872" s="73"/>
      <c r="EV872" s="73"/>
      <c r="EW872" s="73"/>
      <c r="EX872" s="73"/>
      <c r="EY872" s="73"/>
      <c r="EZ872" s="73"/>
      <c r="FA872" s="73"/>
      <c r="FB872" s="73"/>
      <c r="FC872" s="73"/>
      <c r="FD872" s="73"/>
      <c r="FE872" s="73"/>
      <c r="FF872" s="73"/>
      <c r="FG872" s="73"/>
      <c r="FH872" s="73"/>
      <c r="FI872" s="73"/>
      <c r="FJ872" s="73"/>
      <c r="FK872" s="73"/>
      <c r="FL872" s="73"/>
      <c r="FM872" s="73"/>
      <c r="FN872" s="73"/>
      <c r="FO872" s="73"/>
      <c r="FP872" s="73"/>
      <c r="FQ872" s="73"/>
      <c r="FR872" s="73"/>
      <c r="FS872" s="73"/>
      <c r="FT872" s="73"/>
      <c r="FU872" s="73"/>
      <c r="FV872" s="73"/>
      <c r="FW872" s="73"/>
      <c r="FX872" s="73"/>
      <c r="FY872" s="73"/>
      <c r="FZ872" s="73"/>
      <c r="GA872" s="73"/>
      <c r="GB872" s="73"/>
      <c r="GC872" s="73"/>
      <c r="GD872" s="73"/>
      <c r="GE872" s="73"/>
      <c r="GF872" s="73"/>
      <c r="GG872" s="73"/>
      <c r="GH872" s="73"/>
      <c r="GI872" s="73"/>
      <c r="GJ872" s="73"/>
      <c r="GK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c r="JD872" s="73"/>
      <c r="JE872" s="73"/>
      <c r="JF872" s="73"/>
      <c r="JG872" s="73"/>
      <c r="JH872" s="73"/>
      <c r="JI872" s="73"/>
      <c r="JJ872" s="73"/>
      <c r="JK872" s="73"/>
      <c r="JL872" s="73"/>
      <c r="JM872" s="73"/>
      <c r="JN872" s="73"/>
      <c r="JO872" s="73"/>
      <c r="JP872" s="73"/>
      <c r="JQ872" s="73"/>
      <c r="JR872" s="73"/>
      <c r="JS872" s="73"/>
      <c r="JT872" s="73"/>
      <c r="JU872" s="73"/>
      <c r="JV872" s="73"/>
      <c r="JW872" s="73"/>
      <c r="JX872" s="73"/>
      <c r="JY872" s="73"/>
      <c r="JZ872" s="73"/>
      <c r="KA872" s="73"/>
      <c r="KB872" s="73"/>
      <c r="KC872" s="73"/>
      <c r="KD872" s="73"/>
      <c r="KE872" s="73"/>
      <c r="KF872" s="73"/>
      <c r="KG872" s="73"/>
    </row>
    <row r="873" spans="1:293" s="153" customFormat="1" x14ac:dyDescent="0.25">
      <c r="A873" s="233">
        <v>33</v>
      </c>
      <c r="B873" s="234" t="s">
        <v>1266</v>
      </c>
      <c r="C873" s="234" t="s">
        <v>1268</v>
      </c>
      <c r="D873" s="235">
        <v>30128294</v>
      </c>
      <c r="E873" s="236" t="s">
        <v>1139</v>
      </c>
      <c r="F873" s="244" t="s">
        <v>2469</v>
      </c>
      <c r="G873" s="238" t="s">
        <v>16</v>
      </c>
      <c r="H873" s="238" t="s">
        <v>170</v>
      </c>
      <c r="I873" s="238" t="s">
        <v>12</v>
      </c>
      <c r="J873" s="236" t="s">
        <v>69</v>
      </c>
      <c r="K873" s="236"/>
      <c r="L873" s="239">
        <v>49956000</v>
      </c>
      <c r="M873" s="239">
        <v>0</v>
      </c>
      <c r="N873" s="138">
        <v>49885000</v>
      </c>
      <c r="O873" s="138"/>
      <c r="P873" s="139">
        <v>0</v>
      </c>
      <c r="Q873" s="139">
        <v>0</v>
      </c>
      <c r="R873" s="139">
        <v>0</v>
      </c>
      <c r="S873" s="139">
        <v>12393229</v>
      </c>
      <c r="T873" s="139">
        <v>0</v>
      </c>
      <c r="U873" s="139">
        <v>37491719</v>
      </c>
      <c r="V873" s="139"/>
      <c r="W873" s="139"/>
      <c r="X873" s="139"/>
      <c r="Y873" s="140">
        <v>0</v>
      </c>
      <c r="Z873" s="140">
        <v>0</v>
      </c>
      <c r="AA873" s="140">
        <v>0</v>
      </c>
      <c r="AB873" s="139">
        <v>0</v>
      </c>
      <c r="AC873" s="139">
        <v>49884948</v>
      </c>
      <c r="AD873" s="139">
        <v>0</v>
      </c>
      <c r="AE873" s="141">
        <v>0</v>
      </c>
      <c r="AF873" s="141">
        <v>49884948</v>
      </c>
      <c r="AG873" s="139">
        <v>71052</v>
      </c>
      <c r="AH873" s="241">
        <v>0.99857770838337734</v>
      </c>
      <c r="AI873" s="241" t="s">
        <v>1421</v>
      </c>
      <c r="AJ873" s="242">
        <v>41428</v>
      </c>
      <c r="AK873" s="242">
        <v>42004</v>
      </c>
      <c r="AL873" s="236" t="s">
        <v>1140</v>
      </c>
      <c r="AM873" s="236" t="s">
        <v>1141</v>
      </c>
      <c r="AN873" s="243" t="s">
        <v>1132</v>
      </c>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c r="CA873" s="73"/>
      <c r="CB873" s="73"/>
      <c r="CC873" s="73"/>
      <c r="CD873" s="73"/>
      <c r="CE873" s="73"/>
      <c r="CF873" s="73"/>
      <c r="CG873" s="73"/>
      <c r="CH873" s="73"/>
      <c r="CI873" s="73"/>
      <c r="CJ873" s="73"/>
      <c r="CK873" s="73"/>
      <c r="CL873" s="73"/>
      <c r="CM873" s="73"/>
      <c r="CN873" s="73"/>
      <c r="CO873" s="73"/>
      <c r="CP873" s="73"/>
      <c r="CQ873" s="73"/>
      <c r="CR873" s="73"/>
      <c r="CS873" s="73"/>
      <c r="CT873" s="73"/>
      <c r="CU873" s="73"/>
      <c r="CV873" s="73"/>
      <c r="CW873" s="73"/>
      <c r="CX873" s="73"/>
      <c r="CY873" s="73"/>
      <c r="CZ873" s="73"/>
      <c r="DA873" s="73"/>
      <c r="DB873" s="73"/>
      <c r="DC873" s="73"/>
      <c r="DD873" s="73"/>
      <c r="DE873" s="73"/>
      <c r="DF873" s="73"/>
      <c r="DG873" s="73"/>
      <c r="DH873" s="73"/>
      <c r="DI873" s="73"/>
      <c r="DJ873" s="73"/>
      <c r="DK873" s="73"/>
      <c r="DL873" s="73"/>
      <c r="DM873" s="73"/>
      <c r="DN873" s="73"/>
      <c r="DO873" s="73"/>
      <c r="DP873" s="73"/>
      <c r="DQ873" s="73"/>
      <c r="DR873" s="73"/>
      <c r="DS873" s="73"/>
      <c r="DT873" s="73"/>
      <c r="DU873" s="73"/>
      <c r="DV873" s="73"/>
      <c r="DW873" s="73"/>
      <c r="DX873" s="73"/>
      <c r="DY873" s="73"/>
      <c r="DZ873" s="73"/>
      <c r="EA873" s="73"/>
      <c r="EB873" s="73"/>
      <c r="EC873" s="73"/>
      <c r="ED873" s="73"/>
      <c r="EE873" s="73"/>
      <c r="EF873" s="73"/>
      <c r="EG873" s="73"/>
      <c r="EH873" s="73"/>
      <c r="EI873" s="73"/>
      <c r="EJ873" s="73"/>
      <c r="EK873" s="73"/>
      <c r="EL873" s="73"/>
      <c r="EM873" s="73"/>
      <c r="EN873" s="73"/>
      <c r="EO873" s="73"/>
      <c r="EP873" s="73"/>
      <c r="EQ873" s="73"/>
      <c r="ER873" s="73"/>
      <c r="ES873" s="73"/>
      <c r="ET873" s="73"/>
      <c r="EU873" s="73"/>
      <c r="EV873" s="73"/>
      <c r="EW873" s="73"/>
      <c r="EX873" s="73"/>
      <c r="EY873" s="73"/>
      <c r="EZ873" s="73"/>
      <c r="FA873" s="73"/>
      <c r="FB873" s="73"/>
      <c r="FC873" s="73"/>
      <c r="FD873" s="73"/>
      <c r="FE873" s="73"/>
      <c r="FF873" s="73"/>
      <c r="FG873" s="73"/>
      <c r="FH873" s="73"/>
      <c r="FI873" s="73"/>
      <c r="FJ873" s="73"/>
      <c r="FK873" s="73"/>
      <c r="FL873" s="73"/>
      <c r="FM873" s="73"/>
      <c r="FN873" s="73"/>
      <c r="FO873" s="73"/>
      <c r="FP873" s="73"/>
      <c r="FQ873" s="73"/>
      <c r="FR873" s="73"/>
      <c r="FS873" s="73"/>
      <c r="FT873" s="73"/>
      <c r="FU873" s="73"/>
      <c r="FV873" s="73"/>
      <c r="FW873" s="73"/>
      <c r="FX873" s="73"/>
      <c r="FY873" s="73"/>
      <c r="FZ873" s="73"/>
      <c r="GA873" s="73"/>
      <c r="GB873" s="73"/>
      <c r="GC873" s="73"/>
      <c r="GD873" s="73"/>
      <c r="GE873" s="73"/>
      <c r="GF873" s="73"/>
      <c r="GG873" s="73"/>
      <c r="GH873" s="73"/>
      <c r="GI873" s="73"/>
      <c r="GJ873" s="73"/>
      <c r="GK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c r="JD873" s="73"/>
      <c r="JE873" s="73"/>
      <c r="JF873" s="73"/>
      <c r="JG873" s="73"/>
      <c r="JH873" s="73"/>
      <c r="JI873" s="73"/>
      <c r="JJ873" s="73"/>
      <c r="JK873" s="73"/>
      <c r="JL873" s="73"/>
      <c r="JM873" s="73"/>
      <c r="JN873" s="73"/>
      <c r="JO873" s="73"/>
      <c r="JP873" s="73"/>
      <c r="JQ873" s="73"/>
      <c r="JR873" s="73"/>
      <c r="JS873" s="73"/>
      <c r="JT873" s="73"/>
      <c r="JU873" s="73"/>
      <c r="JV873" s="73"/>
      <c r="JW873" s="73"/>
      <c r="JX873" s="73"/>
      <c r="JY873" s="73"/>
      <c r="JZ873" s="73"/>
      <c r="KA873" s="73"/>
      <c r="KB873" s="73"/>
      <c r="KC873" s="73"/>
      <c r="KD873" s="73"/>
      <c r="KE873" s="73"/>
      <c r="KF873" s="73"/>
      <c r="KG873" s="73"/>
    </row>
    <row r="874" spans="1:293" s="153" customFormat="1" x14ac:dyDescent="0.25">
      <c r="A874" s="233">
        <v>31</v>
      </c>
      <c r="B874" s="234" t="s">
        <v>1245</v>
      </c>
      <c r="C874" s="234"/>
      <c r="D874" s="235">
        <v>30128445</v>
      </c>
      <c r="E874" s="236" t="s">
        <v>48</v>
      </c>
      <c r="F874" s="244" t="s">
        <v>2469</v>
      </c>
      <c r="G874" s="238" t="s">
        <v>24</v>
      </c>
      <c r="H874" s="238" t="s">
        <v>3096</v>
      </c>
      <c r="I874" s="238" t="s">
        <v>44</v>
      </c>
      <c r="J874" s="236" t="s">
        <v>45</v>
      </c>
      <c r="K874" s="236"/>
      <c r="L874" s="239">
        <v>22832000</v>
      </c>
      <c r="M874" s="239">
        <v>0</v>
      </c>
      <c r="N874" s="138">
        <v>1000</v>
      </c>
      <c r="O874" s="138"/>
      <c r="P874" s="139">
        <v>0</v>
      </c>
      <c r="Q874" s="139">
        <v>0</v>
      </c>
      <c r="R874" s="139">
        <v>0</v>
      </c>
      <c r="S874" s="139">
        <v>0</v>
      </c>
      <c r="T874" s="139">
        <v>0</v>
      </c>
      <c r="U874" s="139">
        <v>0</v>
      </c>
      <c r="V874" s="139"/>
      <c r="W874" s="139"/>
      <c r="X874" s="139"/>
      <c r="Y874" s="140">
        <v>0</v>
      </c>
      <c r="Z874" s="140">
        <v>0</v>
      </c>
      <c r="AA874" s="140">
        <v>0</v>
      </c>
      <c r="AB874" s="139">
        <v>0</v>
      </c>
      <c r="AC874" s="139">
        <v>0</v>
      </c>
      <c r="AD874" s="139">
        <v>0</v>
      </c>
      <c r="AE874" s="141">
        <v>0</v>
      </c>
      <c r="AF874" s="141">
        <v>0</v>
      </c>
      <c r="AG874" s="139">
        <v>22832000</v>
      </c>
      <c r="AH874" s="241">
        <v>0</v>
      </c>
      <c r="AI874" s="241"/>
      <c r="AJ874" s="242">
        <v>41640</v>
      </c>
      <c r="AK874" s="242">
        <v>42369</v>
      </c>
      <c r="AL874" s="236" t="s">
        <v>50</v>
      </c>
      <c r="AM874" s="236" t="s">
        <v>51</v>
      </c>
      <c r="AN874" s="243" t="s">
        <v>9</v>
      </c>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c r="CA874" s="73"/>
      <c r="CB874" s="73"/>
      <c r="CC874" s="73"/>
      <c r="CD874" s="73"/>
      <c r="CE874" s="73"/>
      <c r="CF874" s="73"/>
      <c r="CG874" s="73"/>
      <c r="CH874" s="73"/>
      <c r="CI874" s="73"/>
      <c r="CJ874" s="73"/>
      <c r="CK874" s="73"/>
      <c r="CL874" s="73"/>
      <c r="CM874" s="73"/>
      <c r="CN874" s="73"/>
      <c r="CO874" s="73"/>
      <c r="CP874" s="73"/>
      <c r="CQ874" s="73"/>
      <c r="CR874" s="73"/>
      <c r="CS874" s="73"/>
      <c r="CT874" s="73"/>
      <c r="CU874" s="73"/>
      <c r="CV874" s="73"/>
      <c r="CW874" s="73"/>
      <c r="CX874" s="73"/>
      <c r="CY874" s="73"/>
      <c r="CZ874" s="73"/>
      <c r="DA874" s="73"/>
      <c r="DB874" s="73"/>
      <c r="DC874" s="73"/>
      <c r="DD874" s="73"/>
      <c r="DE874" s="73"/>
      <c r="DF874" s="73"/>
      <c r="DG874" s="73"/>
      <c r="DH874" s="73"/>
      <c r="DI874" s="73"/>
      <c r="DJ874" s="73"/>
      <c r="DK874" s="73"/>
      <c r="DL874" s="73"/>
      <c r="DM874" s="73"/>
      <c r="DN874" s="73"/>
      <c r="DO874" s="73"/>
      <c r="DP874" s="73"/>
      <c r="DQ874" s="73"/>
      <c r="DR874" s="73"/>
      <c r="DS874" s="73"/>
      <c r="DT874" s="73"/>
      <c r="DU874" s="73"/>
      <c r="DV874" s="73"/>
      <c r="DW874" s="73"/>
      <c r="DX874" s="73"/>
      <c r="DY874" s="73"/>
      <c r="DZ874" s="73"/>
      <c r="EA874" s="73"/>
      <c r="EB874" s="73"/>
      <c r="EC874" s="73"/>
      <c r="ED874" s="73"/>
      <c r="EE874" s="73"/>
      <c r="EF874" s="73"/>
      <c r="EG874" s="73"/>
      <c r="EH874" s="73"/>
      <c r="EI874" s="73"/>
      <c r="EJ874" s="73"/>
      <c r="EK874" s="73"/>
      <c r="EL874" s="73"/>
      <c r="EM874" s="73"/>
      <c r="EN874" s="73"/>
      <c r="EO874" s="73"/>
      <c r="EP874" s="73"/>
      <c r="EQ874" s="73"/>
      <c r="ER874" s="73"/>
      <c r="ES874" s="73"/>
      <c r="ET874" s="73"/>
      <c r="EU874" s="73"/>
      <c r="EV874" s="73"/>
      <c r="EW874" s="73"/>
      <c r="EX874" s="73"/>
      <c r="EY874" s="73"/>
      <c r="EZ874" s="73"/>
      <c r="FA874" s="73"/>
      <c r="FB874" s="73"/>
      <c r="FC874" s="73"/>
      <c r="FD874" s="73"/>
      <c r="FE874" s="73"/>
      <c r="FF874" s="73"/>
      <c r="FG874" s="73"/>
      <c r="FH874" s="73"/>
      <c r="FI874" s="73"/>
      <c r="FJ874" s="73"/>
      <c r="FK874" s="73"/>
      <c r="FL874" s="73"/>
      <c r="FM874" s="73"/>
      <c r="FN874" s="73"/>
      <c r="FO874" s="73"/>
      <c r="FP874" s="73"/>
      <c r="FQ874" s="73"/>
      <c r="FR874" s="73"/>
      <c r="FS874" s="73"/>
      <c r="FT874" s="73"/>
      <c r="FU874" s="73"/>
      <c r="FV874" s="73"/>
      <c r="FW874" s="73"/>
      <c r="FX874" s="73"/>
      <c r="FY874" s="73"/>
      <c r="FZ874" s="73"/>
      <c r="GA874" s="73"/>
      <c r="GB874" s="73"/>
      <c r="GC874" s="73"/>
      <c r="GD874" s="73"/>
      <c r="GE874" s="73"/>
      <c r="GF874" s="73"/>
      <c r="GG874" s="73"/>
      <c r="GH874" s="73"/>
      <c r="GI874" s="73"/>
      <c r="GJ874" s="73"/>
      <c r="GK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c r="JD874" s="73"/>
      <c r="JE874" s="73"/>
      <c r="JF874" s="73"/>
      <c r="JG874" s="73"/>
      <c r="JH874" s="73"/>
      <c r="JI874" s="73"/>
      <c r="JJ874" s="73"/>
      <c r="JK874" s="73"/>
      <c r="JL874" s="73"/>
      <c r="JM874" s="73"/>
      <c r="JN874" s="73"/>
      <c r="JO874" s="73"/>
      <c r="JP874" s="73"/>
      <c r="JQ874" s="73"/>
      <c r="JR874" s="73"/>
      <c r="JS874" s="73"/>
      <c r="JT874" s="73"/>
      <c r="JU874" s="73"/>
      <c r="JV874" s="73"/>
      <c r="JW874" s="73"/>
      <c r="JX874" s="73"/>
      <c r="JY874" s="73"/>
      <c r="JZ874" s="73"/>
      <c r="KA874" s="73"/>
      <c r="KB874" s="73"/>
      <c r="KC874" s="73"/>
      <c r="KD874" s="73"/>
      <c r="KE874" s="73"/>
      <c r="KF874" s="73"/>
      <c r="KG874" s="73"/>
    </row>
    <row r="875" spans="1:293" s="153" customFormat="1" x14ac:dyDescent="0.25">
      <c r="A875" s="233">
        <v>33</v>
      </c>
      <c r="B875" s="234" t="s">
        <v>1266</v>
      </c>
      <c r="C875" s="234" t="s">
        <v>1268</v>
      </c>
      <c r="D875" s="235">
        <v>30128686</v>
      </c>
      <c r="E875" s="236" t="s">
        <v>890</v>
      </c>
      <c r="F875" s="244" t="s">
        <v>2469</v>
      </c>
      <c r="G875" s="238" t="s">
        <v>16</v>
      </c>
      <c r="H875" s="238" t="s">
        <v>151</v>
      </c>
      <c r="I875" s="238" t="s">
        <v>12</v>
      </c>
      <c r="J875" s="236" t="s">
        <v>69</v>
      </c>
      <c r="K875" s="236"/>
      <c r="L875" s="239">
        <v>50000000</v>
      </c>
      <c r="M875" s="239">
        <v>28929379</v>
      </c>
      <c r="N875" s="138">
        <v>21060000</v>
      </c>
      <c r="O875" s="138"/>
      <c r="P875" s="139">
        <v>0</v>
      </c>
      <c r="Q875" s="139">
        <v>0</v>
      </c>
      <c r="R875" s="139">
        <v>0</v>
      </c>
      <c r="S875" s="139">
        <v>0</v>
      </c>
      <c r="T875" s="139">
        <v>0</v>
      </c>
      <c r="U875" s="139">
        <v>10946558</v>
      </c>
      <c r="V875" s="139">
        <v>0</v>
      </c>
      <c r="W875" s="139">
        <v>5245931</v>
      </c>
      <c r="X875" s="139">
        <v>0</v>
      </c>
      <c r="Y875" s="140">
        <v>4867178</v>
      </c>
      <c r="Z875" s="140">
        <v>0</v>
      </c>
      <c r="AA875" s="140">
        <v>0</v>
      </c>
      <c r="AB875" s="139">
        <v>0</v>
      </c>
      <c r="AC875" s="139">
        <v>10946558</v>
      </c>
      <c r="AD875" s="139">
        <v>5245931</v>
      </c>
      <c r="AE875" s="141">
        <v>4867178</v>
      </c>
      <c r="AF875" s="141">
        <v>21059667</v>
      </c>
      <c r="AG875" s="139">
        <v>10954</v>
      </c>
      <c r="AH875" s="241">
        <v>0.79751874</v>
      </c>
      <c r="AI875" s="241"/>
      <c r="AJ875" s="242">
        <v>41246</v>
      </c>
      <c r="AK875" s="242">
        <v>42004</v>
      </c>
      <c r="AL875" s="236" t="s">
        <v>891</v>
      </c>
      <c r="AM875" s="236" t="s">
        <v>892</v>
      </c>
      <c r="AN875" s="243" t="s">
        <v>878</v>
      </c>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c r="CA875" s="73"/>
      <c r="CB875" s="73"/>
      <c r="CC875" s="73"/>
      <c r="CD875" s="73"/>
      <c r="CE875" s="73"/>
      <c r="CF875" s="73"/>
      <c r="CG875" s="73"/>
      <c r="CH875" s="73"/>
      <c r="CI875" s="73"/>
      <c r="CJ875" s="73"/>
      <c r="CK875" s="73"/>
      <c r="CL875" s="73"/>
      <c r="CM875" s="73"/>
      <c r="CN875" s="73"/>
      <c r="CO875" s="73"/>
      <c r="CP875" s="73"/>
      <c r="CQ875" s="73"/>
      <c r="CR875" s="73"/>
      <c r="CS875" s="73"/>
      <c r="CT875" s="73"/>
      <c r="CU875" s="73"/>
      <c r="CV875" s="73"/>
      <c r="CW875" s="73"/>
      <c r="CX875" s="73"/>
      <c r="CY875" s="73"/>
      <c r="CZ875" s="73"/>
      <c r="DA875" s="73"/>
      <c r="DB875" s="73"/>
      <c r="DC875" s="73"/>
      <c r="DD875" s="73"/>
      <c r="DE875" s="73"/>
      <c r="DF875" s="73"/>
      <c r="DG875" s="73"/>
      <c r="DH875" s="73"/>
      <c r="DI875" s="73"/>
      <c r="DJ875" s="73"/>
      <c r="DK875" s="73"/>
      <c r="DL875" s="73"/>
      <c r="DM875" s="73"/>
      <c r="DN875" s="73"/>
      <c r="DO875" s="73"/>
      <c r="DP875" s="73"/>
      <c r="DQ875" s="73"/>
      <c r="DR875" s="73"/>
      <c r="DS875" s="73"/>
      <c r="DT875" s="73"/>
      <c r="DU875" s="73"/>
      <c r="DV875" s="73"/>
      <c r="DW875" s="73"/>
      <c r="DX875" s="73"/>
      <c r="DY875" s="73"/>
      <c r="DZ875" s="73"/>
      <c r="EA875" s="73"/>
      <c r="EB875" s="73"/>
      <c r="EC875" s="73"/>
      <c r="ED875" s="73"/>
      <c r="EE875" s="73"/>
      <c r="EF875" s="73"/>
      <c r="EG875" s="73"/>
      <c r="EH875" s="73"/>
      <c r="EI875" s="73"/>
      <c r="EJ875" s="73"/>
      <c r="EK875" s="73"/>
      <c r="EL875" s="73"/>
      <c r="EM875" s="73"/>
      <c r="EN875" s="73"/>
      <c r="EO875" s="73"/>
      <c r="EP875" s="73"/>
      <c r="EQ875" s="73"/>
      <c r="ER875" s="73"/>
      <c r="ES875" s="73"/>
      <c r="ET875" s="73"/>
      <c r="EU875" s="73"/>
      <c r="EV875" s="73"/>
      <c r="EW875" s="73"/>
      <c r="EX875" s="73"/>
      <c r="EY875" s="73"/>
      <c r="EZ875" s="73"/>
      <c r="FA875" s="73"/>
      <c r="FB875" s="73"/>
      <c r="FC875" s="73"/>
      <c r="FD875" s="73"/>
      <c r="FE875" s="73"/>
      <c r="FF875" s="73"/>
      <c r="FG875" s="73"/>
      <c r="FH875" s="73"/>
      <c r="FI875" s="73"/>
      <c r="FJ875" s="73"/>
      <c r="FK875" s="73"/>
      <c r="FL875" s="73"/>
      <c r="FM875" s="73"/>
      <c r="FN875" s="73"/>
      <c r="FO875" s="73"/>
      <c r="FP875" s="73"/>
      <c r="FQ875" s="73"/>
      <c r="FR875" s="73"/>
      <c r="FS875" s="73"/>
      <c r="FT875" s="73"/>
      <c r="FU875" s="73"/>
      <c r="FV875" s="73"/>
      <c r="FW875" s="73"/>
      <c r="FX875" s="73"/>
      <c r="FY875" s="73"/>
      <c r="FZ875" s="73"/>
      <c r="GA875" s="73"/>
      <c r="GB875" s="73"/>
      <c r="GC875" s="73"/>
      <c r="GD875" s="73"/>
      <c r="GE875" s="73"/>
      <c r="GF875" s="73"/>
      <c r="GG875" s="73"/>
      <c r="GH875" s="73"/>
      <c r="GI875" s="73"/>
      <c r="GJ875" s="73"/>
      <c r="GK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c r="JD875" s="73"/>
      <c r="JE875" s="73"/>
      <c r="JF875" s="73"/>
      <c r="JG875" s="73"/>
      <c r="JH875" s="73"/>
      <c r="JI875" s="73"/>
      <c r="JJ875" s="73"/>
      <c r="JK875" s="73"/>
      <c r="JL875" s="73"/>
      <c r="JM875" s="73"/>
      <c r="JN875" s="73"/>
      <c r="JO875" s="73"/>
      <c r="JP875" s="73"/>
      <c r="JQ875" s="73"/>
      <c r="JR875" s="73"/>
      <c r="JS875" s="73"/>
      <c r="JT875" s="73"/>
      <c r="JU875" s="73"/>
      <c r="JV875" s="73"/>
      <c r="JW875" s="73"/>
      <c r="JX875" s="73"/>
      <c r="JY875" s="73"/>
      <c r="JZ875" s="73"/>
      <c r="KA875" s="73"/>
      <c r="KB875" s="73"/>
      <c r="KC875" s="73"/>
      <c r="KD875" s="73"/>
      <c r="KE875" s="73"/>
      <c r="KF875" s="73"/>
      <c r="KG875" s="73"/>
    </row>
    <row r="876" spans="1:293" s="153" customFormat="1" x14ac:dyDescent="0.25">
      <c r="A876" s="233">
        <v>33</v>
      </c>
      <c r="B876" s="234" t="s">
        <v>1266</v>
      </c>
      <c r="C876" s="234" t="s">
        <v>1268</v>
      </c>
      <c r="D876" s="235">
        <v>30128753</v>
      </c>
      <c r="E876" s="236" t="s">
        <v>750</v>
      </c>
      <c r="F876" s="244" t="s">
        <v>2469</v>
      </c>
      <c r="G876" s="238" t="s">
        <v>16</v>
      </c>
      <c r="H876" s="238" t="s">
        <v>726</v>
      </c>
      <c r="I876" s="238" t="s">
        <v>12</v>
      </c>
      <c r="J876" s="236" t="s">
        <v>69</v>
      </c>
      <c r="K876" s="236"/>
      <c r="L876" s="239">
        <v>63562839</v>
      </c>
      <c r="M876" s="239">
        <v>55345839</v>
      </c>
      <c r="N876" s="138">
        <v>5237000</v>
      </c>
      <c r="O876" s="138"/>
      <c r="P876" s="139">
        <v>0</v>
      </c>
      <c r="Q876" s="139">
        <v>0</v>
      </c>
      <c r="R876" s="139">
        <v>0</v>
      </c>
      <c r="S876" s="139">
        <v>5236648</v>
      </c>
      <c r="T876" s="139">
        <v>0</v>
      </c>
      <c r="U876" s="139">
        <v>0</v>
      </c>
      <c r="V876" s="139"/>
      <c r="W876" s="139"/>
      <c r="X876" s="139"/>
      <c r="Y876" s="140">
        <v>0</v>
      </c>
      <c r="Z876" s="140">
        <v>0</v>
      </c>
      <c r="AA876" s="140">
        <v>0</v>
      </c>
      <c r="AB876" s="139">
        <v>0</v>
      </c>
      <c r="AC876" s="139">
        <v>5236648</v>
      </c>
      <c r="AD876" s="139">
        <v>0</v>
      </c>
      <c r="AE876" s="141">
        <v>0</v>
      </c>
      <c r="AF876" s="141">
        <v>5236648</v>
      </c>
      <c r="AG876" s="139">
        <v>2980352</v>
      </c>
      <c r="AH876" s="241">
        <v>0.95311172303049585</v>
      </c>
      <c r="AI876" s="241"/>
      <c r="AJ876" s="242">
        <v>41246</v>
      </c>
      <c r="AK876" s="242"/>
      <c r="AL876" s="236" t="s">
        <v>751</v>
      </c>
      <c r="AM876" s="236" t="s">
        <v>752</v>
      </c>
      <c r="AN876" s="243" t="s">
        <v>729</v>
      </c>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c r="CA876" s="73"/>
      <c r="CB876" s="73"/>
      <c r="CC876" s="73"/>
      <c r="CD876" s="73"/>
      <c r="CE876" s="73"/>
      <c r="CF876" s="73"/>
      <c r="CG876" s="73"/>
      <c r="CH876" s="73"/>
      <c r="CI876" s="73"/>
      <c r="CJ876" s="73"/>
      <c r="CK876" s="73"/>
      <c r="CL876" s="73"/>
      <c r="CM876" s="73"/>
      <c r="CN876" s="73"/>
      <c r="CO876" s="73"/>
      <c r="CP876" s="73"/>
      <c r="CQ876" s="73"/>
      <c r="CR876" s="73"/>
      <c r="CS876" s="73"/>
      <c r="CT876" s="73"/>
      <c r="CU876" s="73"/>
      <c r="CV876" s="73"/>
      <c r="CW876" s="73"/>
      <c r="CX876" s="73"/>
      <c r="CY876" s="73"/>
      <c r="CZ876" s="73"/>
      <c r="DA876" s="73"/>
      <c r="DB876" s="73"/>
      <c r="DC876" s="73"/>
      <c r="DD876" s="73"/>
      <c r="DE876" s="73"/>
      <c r="DF876" s="73"/>
      <c r="DG876" s="73"/>
      <c r="DH876" s="73"/>
      <c r="DI876" s="73"/>
      <c r="DJ876" s="73"/>
      <c r="DK876" s="73"/>
      <c r="DL876" s="73"/>
      <c r="DM876" s="73"/>
      <c r="DN876" s="73"/>
      <c r="DO876" s="73"/>
      <c r="DP876" s="73"/>
      <c r="DQ876" s="73"/>
      <c r="DR876" s="73"/>
      <c r="DS876" s="73"/>
      <c r="DT876" s="73"/>
      <c r="DU876" s="73"/>
      <c r="DV876" s="73"/>
      <c r="DW876" s="73"/>
      <c r="DX876" s="73"/>
      <c r="DY876" s="73"/>
      <c r="DZ876" s="73"/>
      <c r="EA876" s="73"/>
      <c r="EB876" s="73"/>
      <c r="EC876" s="73"/>
      <c r="ED876" s="73"/>
      <c r="EE876" s="73"/>
      <c r="EF876" s="73"/>
      <c r="EG876" s="73"/>
      <c r="EH876" s="73"/>
      <c r="EI876" s="73"/>
      <c r="EJ876" s="73"/>
      <c r="EK876" s="73"/>
      <c r="EL876" s="73"/>
      <c r="EM876" s="73"/>
      <c r="EN876" s="73"/>
      <c r="EO876" s="73"/>
      <c r="EP876" s="73"/>
      <c r="EQ876" s="73"/>
      <c r="ER876" s="73"/>
      <c r="ES876" s="73"/>
      <c r="ET876" s="73"/>
      <c r="EU876" s="73"/>
      <c r="EV876" s="73"/>
      <c r="EW876" s="73"/>
      <c r="EX876" s="73"/>
      <c r="EY876" s="73"/>
      <c r="EZ876" s="73"/>
      <c r="FA876" s="73"/>
      <c r="FB876" s="73"/>
      <c r="FC876" s="73"/>
      <c r="FD876" s="73"/>
      <c r="FE876" s="73"/>
      <c r="FF876" s="73"/>
      <c r="FG876" s="73"/>
      <c r="FH876" s="73"/>
      <c r="FI876" s="73"/>
      <c r="FJ876" s="73"/>
      <c r="FK876" s="73"/>
      <c r="FL876" s="73"/>
      <c r="FM876" s="73"/>
      <c r="FN876" s="73"/>
      <c r="FO876" s="73"/>
      <c r="FP876" s="73"/>
      <c r="FQ876" s="73"/>
      <c r="FR876" s="73"/>
      <c r="FS876" s="73"/>
      <c r="FT876" s="73"/>
      <c r="FU876" s="73"/>
      <c r="FV876" s="73"/>
      <c r="FW876" s="73"/>
      <c r="FX876" s="73"/>
      <c r="FY876" s="73"/>
      <c r="FZ876" s="73"/>
      <c r="GA876" s="73"/>
      <c r="GB876" s="73"/>
      <c r="GC876" s="73"/>
      <c r="GD876" s="73"/>
      <c r="GE876" s="73"/>
      <c r="GF876" s="73"/>
      <c r="GG876" s="73"/>
      <c r="GH876" s="73"/>
      <c r="GI876" s="73"/>
      <c r="GJ876" s="73"/>
      <c r="GK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c r="JD876" s="73"/>
      <c r="JE876" s="73"/>
      <c r="JF876" s="73"/>
      <c r="JG876" s="73"/>
      <c r="JH876" s="73"/>
      <c r="JI876" s="73"/>
      <c r="JJ876" s="73"/>
      <c r="JK876" s="73"/>
      <c r="JL876" s="73"/>
      <c r="JM876" s="73"/>
      <c r="JN876" s="73"/>
      <c r="JO876" s="73"/>
      <c r="JP876" s="73"/>
      <c r="JQ876" s="73"/>
      <c r="JR876" s="73"/>
      <c r="JS876" s="73"/>
      <c r="JT876" s="73"/>
      <c r="JU876" s="73"/>
      <c r="JV876" s="73"/>
      <c r="JW876" s="73"/>
      <c r="JX876" s="73"/>
      <c r="JY876" s="73"/>
      <c r="JZ876" s="73"/>
      <c r="KA876" s="73"/>
      <c r="KB876" s="73"/>
      <c r="KC876" s="73"/>
      <c r="KD876" s="73"/>
      <c r="KE876" s="73"/>
      <c r="KF876" s="73"/>
      <c r="KG876" s="73"/>
    </row>
    <row r="877" spans="1:293" s="153" customFormat="1" x14ac:dyDescent="0.25">
      <c r="A877" s="233">
        <v>33</v>
      </c>
      <c r="B877" s="234" t="s">
        <v>1266</v>
      </c>
      <c r="C877" s="234" t="s">
        <v>1268</v>
      </c>
      <c r="D877" s="235">
        <v>30128761</v>
      </c>
      <c r="E877" s="236" t="s">
        <v>744</v>
      </c>
      <c r="F877" s="244" t="s">
        <v>2469</v>
      </c>
      <c r="G877" s="238" t="s">
        <v>16</v>
      </c>
      <c r="H877" s="238" t="s">
        <v>726</v>
      </c>
      <c r="I877" s="238" t="s">
        <v>12</v>
      </c>
      <c r="J877" s="236" t="s">
        <v>69</v>
      </c>
      <c r="K877" s="236"/>
      <c r="L877" s="239">
        <v>36154000</v>
      </c>
      <c r="M877" s="239">
        <v>0</v>
      </c>
      <c r="N877" s="138">
        <v>36154000</v>
      </c>
      <c r="O877" s="138"/>
      <c r="P877" s="139">
        <v>0</v>
      </c>
      <c r="Q877" s="139">
        <v>0</v>
      </c>
      <c r="R877" s="139">
        <v>0</v>
      </c>
      <c r="S877" s="139">
        <v>0</v>
      </c>
      <c r="T877" s="139">
        <v>15729574</v>
      </c>
      <c r="U877" s="139">
        <v>16808938</v>
      </c>
      <c r="V877" s="139">
        <v>0</v>
      </c>
      <c r="W877" s="139">
        <v>0</v>
      </c>
      <c r="X877" s="139">
        <v>3615390</v>
      </c>
      <c r="Y877" s="140">
        <v>0</v>
      </c>
      <c r="Z877" s="140">
        <v>0</v>
      </c>
      <c r="AA877" s="140">
        <v>0</v>
      </c>
      <c r="AB877" s="139">
        <v>0</v>
      </c>
      <c r="AC877" s="139">
        <v>32538512</v>
      </c>
      <c r="AD877" s="139">
        <v>3615390</v>
      </c>
      <c r="AE877" s="141">
        <v>0</v>
      </c>
      <c r="AF877" s="141">
        <v>36153902</v>
      </c>
      <c r="AG877" s="139">
        <v>98</v>
      </c>
      <c r="AH877" s="241">
        <v>0.89999756596780445</v>
      </c>
      <c r="AI877" s="241"/>
      <c r="AJ877" s="242">
        <v>41548</v>
      </c>
      <c r="AK877" s="242">
        <v>42369</v>
      </c>
      <c r="AL877" s="236" t="s">
        <v>745</v>
      </c>
      <c r="AM877" s="236" t="s">
        <v>746</v>
      </c>
      <c r="AN877" s="243" t="s">
        <v>729</v>
      </c>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c r="CA877" s="73"/>
      <c r="CB877" s="73"/>
      <c r="CC877" s="73"/>
      <c r="CD877" s="73"/>
      <c r="CE877" s="73"/>
      <c r="CF877" s="73"/>
      <c r="CG877" s="73"/>
      <c r="CH877" s="73"/>
      <c r="CI877" s="73"/>
      <c r="CJ877" s="73"/>
      <c r="CK877" s="73"/>
      <c r="CL877" s="73"/>
      <c r="CM877" s="73"/>
      <c r="CN877" s="73"/>
      <c r="CO877" s="73"/>
      <c r="CP877" s="73"/>
      <c r="CQ877" s="73"/>
      <c r="CR877" s="73"/>
      <c r="CS877" s="73"/>
      <c r="CT877" s="73"/>
      <c r="CU877" s="73"/>
      <c r="CV877" s="73"/>
      <c r="CW877" s="73"/>
      <c r="CX877" s="73"/>
      <c r="CY877" s="73"/>
      <c r="CZ877" s="73"/>
      <c r="DA877" s="73"/>
      <c r="DB877" s="73"/>
      <c r="DC877" s="73"/>
      <c r="DD877" s="73"/>
      <c r="DE877" s="73"/>
      <c r="DF877" s="73"/>
      <c r="DG877" s="73"/>
      <c r="DH877" s="73"/>
      <c r="DI877" s="73"/>
      <c r="DJ877" s="73"/>
      <c r="DK877" s="73"/>
      <c r="DL877" s="73"/>
      <c r="DM877" s="73"/>
      <c r="DN877" s="73"/>
      <c r="DO877" s="73"/>
      <c r="DP877" s="73"/>
      <c r="DQ877" s="73"/>
      <c r="DR877" s="73"/>
      <c r="DS877" s="73"/>
      <c r="DT877" s="73"/>
      <c r="DU877" s="73"/>
      <c r="DV877" s="73"/>
      <c r="DW877" s="73"/>
      <c r="DX877" s="73"/>
      <c r="DY877" s="73"/>
      <c r="DZ877" s="73"/>
      <c r="EA877" s="73"/>
      <c r="EB877" s="73"/>
      <c r="EC877" s="73"/>
      <c r="ED877" s="73"/>
      <c r="EE877" s="73"/>
      <c r="EF877" s="73"/>
      <c r="EG877" s="73"/>
      <c r="EH877" s="73"/>
      <c r="EI877" s="73"/>
      <c r="EJ877" s="73"/>
      <c r="EK877" s="73"/>
      <c r="EL877" s="73"/>
      <c r="EM877" s="73"/>
      <c r="EN877" s="73"/>
      <c r="EO877" s="73"/>
      <c r="EP877" s="73"/>
      <c r="EQ877" s="73"/>
      <c r="ER877" s="73"/>
      <c r="ES877" s="73"/>
      <c r="ET877" s="73"/>
      <c r="EU877" s="73"/>
      <c r="EV877" s="73"/>
      <c r="EW877" s="73"/>
      <c r="EX877" s="73"/>
      <c r="EY877" s="73"/>
      <c r="EZ877" s="73"/>
      <c r="FA877" s="73"/>
      <c r="FB877" s="73"/>
      <c r="FC877" s="73"/>
      <c r="FD877" s="73"/>
      <c r="FE877" s="73"/>
      <c r="FF877" s="73"/>
      <c r="FG877" s="73"/>
      <c r="FH877" s="73"/>
      <c r="FI877" s="73"/>
      <c r="FJ877" s="73"/>
      <c r="FK877" s="73"/>
      <c r="FL877" s="73"/>
      <c r="FM877" s="73"/>
      <c r="FN877" s="73"/>
      <c r="FO877" s="73"/>
      <c r="FP877" s="73"/>
      <c r="FQ877" s="73"/>
      <c r="FR877" s="73"/>
      <c r="FS877" s="73"/>
      <c r="FT877" s="73"/>
      <c r="FU877" s="73"/>
      <c r="FV877" s="73"/>
      <c r="FW877" s="73"/>
      <c r="FX877" s="73"/>
      <c r="FY877" s="73"/>
      <c r="FZ877" s="73"/>
      <c r="GA877" s="73"/>
      <c r="GB877" s="73"/>
      <c r="GC877" s="73"/>
      <c r="GD877" s="73"/>
      <c r="GE877" s="73"/>
      <c r="GF877" s="73"/>
      <c r="GG877" s="73"/>
      <c r="GH877" s="73"/>
      <c r="GI877" s="73"/>
      <c r="GJ877" s="73"/>
      <c r="GK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c r="JD877" s="73"/>
      <c r="JE877" s="73"/>
      <c r="JF877" s="73"/>
      <c r="JG877" s="73"/>
      <c r="JH877" s="73"/>
      <c r="JI877" s="73"/>
      <c r="JJ877" s="73"/>
      <c r="JK877" s="73"/>
      <c r="JL877" s="73"/>
      <c r="JM877" s="73"/>
      <c r="JN877" s="73"/>
      <c r="JO877" s="73"/>
      <c r="JP877" s="73"/>
      <c r="JQ877" s="73"/>
      <c r="JR877" s="73"/>
      <c r="JS877" s="73"/>
      <c r="JT877" s="73"/>
      <c r="JU877" s="73"/>
      <c r="JV877" s="73"/>
      <c r="JW877" s="73"/>
      <c r="JX877" s="73"/>
      <c r="JY877" s="73"/>
      <c r="JZ877" s="73"/>
      <c r="KA877" s="73"/>
      <c r="KB877" s="73"/>
      <c r="KC877" s="73"/>
      <c r="KD877" s="73"/>
      <c r="KE877" s="73"/>
      <c r="KF877" s="73"/>
      <c r="KG877" s="73"/>
    </row>
    <row r="878" spans="1:293" s="153" customFormat="1" x14ac:dyDescent="0.25">
      <c r="A878" s="233">
        <v>33</v>
      </c>
      <c r="B878" s="234" t="s">
        <v>1266</v>
      </c>
      <c r="C878" s="234">
        <v>233</v>
      </c>
      <c r="D878" s="235">
        <v>30129303</v>
      </c>
      <c r="E878" s="236" t="s">
        <v>533</v>
      </c>
      <c r="F878" s="244" t="s">
        <v>2469</v>
      </c>
      <c r="G878" s="238" t="s">
        <v>16</v>
      </c>
      <c r="H878" s="238" t="s">
        <v>1265</v>
      </c>
      <c r="I878" s="238" t="s">
        <v>12</v>
      </c>
      <c r="J878" s="236" t="s">
        <v>69</v>
      </c>
      <c r="K878" s="236"/>
      <c r="L878" s="239">
        <v>281601000</v>
      </c>
      <c r="M878" s="239">
        <v>0</v>
      </c>
      <c r="N878" s="138">
        <v>101931000</v>
      </c>
      <c r="O878" s="138"/>
      <c r="P878" s="139">
        <v>0</v>
      </c>
      <c r="Q878" s="139">
        <v>0</v>
      </c>
      <c r="R878" s="139">
        <v>0</v>
      </c>
      <c r="S878" s="139">
        <v>0</v>
      </c>
      <c r="T878" s="139">
        <v>0</v>
      </c>
      <c r="U878" s="139">
        <v>0</v>
      </c>
      <c r="V878" s="139"/>
      <c r="W878" s="139"/>
      <c r="X878" s="139"/>
      <c r="Y878" s="140">
        <v>0</v>
      </c>
      <c r="Z878" s="140">
        <v>101931000</v>
      </c>
      <c r="AA878" s="140">
        <v>0</v>
      </c>
      <c r="AB878" s="139">
        <v>0</v>
      </c>
      <c r="AC878" s="139">
        <v>0</v>
      </c>
      <c r="AD878" s="139">
        <v>0</v>
      </c>
      <c r="AE878" s="141">
        <v>101931000</v>
      </c>
      <c r="AF878" s="141">
        <v>101931000</v>
      </c>
      <c r="AG878" s="139">
        <v>179670000</v>
      </c>
      <c r="AH878" s="241">
        <v>0</v>
      </c>
      <c r="AI878" s="241"/>
      <c r="AJ878" s="242">
        <v>41337</v>
      </c>
      <c r="AK878" s="242">
        <v>42369</v>
      </c>
      <c r="AL878" s="236" t="s">
        <v>534</v>
      </c>
      <c r="AM878" s="236" t="s">
        <v>535</v>
      </c>
      <c r="AN878" s="243" t="s">
        <v>532</v>
      </c>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c r="CA878" s="73"/>
      <c r="CB878" s="73"/>
      <c r="CC878" s="73"/>
      <c r="CD878" s="73"/>
      <c r="CE878" s="73"/>
      <c r="CF878" s="73"/>
      <c r="CG878" s="73"/>
      <c r="CH878" s="73"/>
      <c r="CI878" s="73"/>
      <c r="CJ878" s="73"/>
      <c r="CK878" s="73"/>
      <c r="CL878" s="73"/>
      <c r="CM878" s="73"/>
      <c r="CN878" s="73"/>
      <c r="CO878" s="73"/>
      <c r="CP878" s="73"/>
      <c r="CQ878" s="73"/>
      <c r="CR878" s="73"/>
      <c r="CS878" s="73"/>
      <c r="CT878" s="73"/>
      <c r="CU878" s="73"/>
      <c r="CV878" s="73"/>
      <c r="CW878" s="73"/>
      <c r="CX878" s="73"/>
      <c r="CY878" s="73"/>
      <c r="CZ878" s="73"/>
      <c r="DA878" s="73"/>
      <c r="DB878" s="73"/>
      <c r="DC878" s="73"/>
      <c r="DD878" s="73"/>
      <c r="DE878" s="73"/>
      <c r="DF878" s="73"/>
      <c r="DG878" s="73"/>
      <c r="DH878" s="73"/>
      <c r="DI878" s="73"/>
      <c r="DJ878" s="73"/>
      <c r="DK878" s="73"/>
      <c r="DL878" s="73"/>
      <c r="DM878" s="73"/>
      <c r="DN878" s="73"/>
      <c r="DO878" s="73"/>
      <c r="DP878" s="73"/>
      <c r="DQ878" s="73"/>
      <c r="DR878" s="73"/>
      <c r="DS878" s="73"/>
      <c r="DT878" s="73"/>
      <c r="DU878" s="73"/>
      <c r="DV878" s="73"/>
      <c r="DW878" s="73"/>
      <c r="DX878" s="73"/>
      <c r="DY878" s="73"/>
      <c r="DZ878" s="73"/>
      <c r="EA878" s="73"/>
      <c r="EB878" s="73"/>
      <c r="EC878" s="73"/>
      <c r="ED878" s="73"/>
      <c r="EE878" s="73"/>
      <c r="EF878" s="73"/>
      <c r="EG878" s="73"/>
      <c r="EH878" s="73"/>
      <c r="EI878" s="73"/>
      <c r="EJ878" s="73"/>
      <c r="EK878" s="73"/>
      <c r="EL878" s="73"/>
      <c r="EM878" s="73"/>
      <c r="EN878" s="73"/>
      <c r="EO878" s="73"/>
      <c r="EP878" s="73"/>
      <c r="EQ878" s="73"/>
      <c r="ER878" s="73"/>
      <c r="ES878" s="73"/>
      <c r="ET878" s="73"/>
      <c r="EU878" s="73"/>
      <c r="EV878" s="73"/>
      <c r="EW878" s="73"/>
      <c r="EX878" s="73"/>
      <c r="EY878" s="73"/>
      <c r="EZ878" s="73"/>
      <c r="FA878" s="73"/>
      <c r="FB878" s="73"/>
      <c r="FC878" s="73"/>
      <c r="FD878" s="73"/>
      <c r="FE878" s="73"/>
      <c r="FF878" s="73"/>
      <c r="FG878" s="73"/>
      <c r="FH878" s="73"/>
      <c r="FI878" s="73"/>
      <c r="FJ878" s="73"/>
      <c r="FK878" s="73"/>
      <c r="FL878" s="73"/>
      <c r="FM878" s="73"/>
      <c r="FN878" s="73"/>
      <c r="FO878" s="73"/>
      <c r="FP878" s="73"/>
      <c r="FQ878" s="73"/>
      <c r="FR878" s="73"/>
      <c r="FS878" s="73"/>
      <c r="FT878" s="73"/>
      <c r="FU878" s="73"/>
      <c r="FV878" s="73"/>
      <c r="FW878" s="73"/>
      <c r="FX878" s="73"/>
      <c r="FY878" s="73"/>
      <c r="FZ878" s="73"/>
      <c r="GA878" s="73"/>
      <c r="GB878" s="73"/>
      <c r="GC878" s="73"/>
      <c r="GD878" s="73"/>
      <c r="GE878" s="73"/>
      <c r="GF878" s="73"/>
      <c r="GG878" s="73"/>
      <c r="GH878" s="73"/>
      <c r="GI878" s="73"/>
      <c r="GJ878" s="73"/>
      <c r="GK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c r="JD878" s="73"/>
      <c r="JE878" s="73"/>
      <c r="JF878" s="73"/>
      <c r="JG878" s="73"/>
      <c r="JH878" s="73"/>
      <c r="JI878" s="73"/>
      <c r="JJ878" s="73"/>
      <c r="JK878" s="73"/>
      <c r="JL878" s="73"/>
      <c r="JM878" s="73"/>
      <c r="JN878" s="73"/>
      <c r="JO878" s="73"/>
      <c r="JP878" s="73"/>
      <c r="JQ878" s="73"/>
      <c r="JR878" s="73"/>
      <c r="JS878" s="73"/>
      <c r="JT878" s="73"/>
      <c r="JU878" s="73"/>
      <c r="JV878" s="73"/>
      <c r="JW878" s="73"/>
      <c r="JX878" s="73"/>
      <c r="JY878" s="73"/>
      <c r="JZ878" s="73"/>
      <c r="KA878" s="73"/>
      <c r="KB878" s="73"/>
      <c r="KC878" s="73"/>
      <c r="KD878" s="73"/>
      <c r="KE878" s="73"/>
      <c r="KF878" s="73"/>
      <c r="KG878" s="73"/>
    </row>
    <row r="879" spans="1:293" s="153" customFormat="1" x14ac:dyDescent="0.25">
      <c r="A879" s="233">
        <v>29</v>
      </c>
      <c r="B879" s="234"/>
      <c r="C879" s="234"/>
      <c r="D879" s="235">
        <v>30129508</v>
      </c>
      <c r="E879" s="236" t="s">
        <v>78</v>
      </c>
      <c r="F879" s="244" t="s">
        <v>2469</v>
      </c>
      <c r="G879" s="238" t="s">
        <v>16</v>
      </c>
      <c r="H879" s="238" t="s">
        <v>79</v>
      </c>
      <c r="I879" s="238" t="s">
        <v>12</v>
      </c>
      <c r="J879" s="236" t="s">
        <v>13</v>
      </c>
      <c r="K879" s="236"/>
      <c r="L879" s="239">
        <v>378655000</v>
      </c>
      <c r="M879" s="239">
        <v>0</v>
      </c>
      <c r="N879" s="138">
        <v>1000</v>
      </c>
      <c r="O879" s="138"/>
      <c r="P879" s="139">
        <v>0</v>
      </c>
      <c r="Q879" s="139">
        <v>0</v>
      </c>
      <c r="R879" s="139">
        <v>0</v>
      </c>
      <c r="S879" s="139">
        <v>0</v>
      </c>
      <c r="T879" s="139">
        <v>0</v>
      </c>
      <c r="U879" s="139">
        <v>0</v>
      </c>
      <c r="V879" s="139"/>
      <c r="W879" s="139"/>
      <c r="X879" s="139"/>
      <c r="Y879" s="140">
        <v>0</v>
      </c>
      <c r="Z879" s="140">
        <v>0</v>
      </c>
      <c r="AA879" s="140">
        <v>0</v>
      </c>
      <c r="AB879" s="139">
        <v>0</v>
      </c>
      <c r="AC879" s="139">
        <v>0</v>
      </c>
      <c r="AD879" s="139">
        <v>0</v>
      </c>
      <c r="AE879" s="141">
        <v>0</v>
      </c>
      <c r="AF879" s="141">
        <v>0</v>
      </c>
      <c r="AG879" s="139">
        <v>378655000</v>
      </c>
      <c r="AH879" s="241">
        <v>0</v>
      </c>
      <c r="AI879" s="241"/>
      <c r="AJ879" s="242">
        <v>41428</v>
      </c>
      <c r="AK879" s="242">
        <v>42369</v>
      </c>
      <c r="AL879" s="236" t="s">
        <v>80</v>
      </c>
      <c r="AM879" s="236" t="s">
        <v>81</v>
      </c>
      <c r="AN879" s="243" t="s">
        <v>9</v>
      </c>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c r="CA879" s="73"/>
      <c r="CB879" s="73"/>
      <c r="CC879" s="73"/>
      <c r="CD879" s="73"/>
      <c r="CE879" s="73"/>
      <c r="CF879" s="73"/>
      <c r="CG879" s="73"/>
      <c r="CH879" s="73"/>
      <c r="CI879" s="73"/>
      <c r="CJ879" s="73"/>
      <c r="CK879" s="73"/>
      <c r="CL879" s="73"/>
      <c r="CM879" s="73"/>
      <c r="CN879" s="73"/>
      <c r="CO879" s="73"/>
      <c r="CP879" s="73"/>
      <c r="CQ879" s="73"/>
      <c r="CR879" s="73"/>
      <c r="CS879" s="73"/>
      <c r="CT879" s="73"/>
      <c r="CU879" s="73"/>
      <c r="CV879" s="73"/>
      <c r="CW879" s="73"/>
      <c r="CX879" s="73"/>
      <c r="CY879" s="73"/>
      <c r="CZ879" s="73"/>
      <c r="DA879" s="73"/>
      <c r="DB879" s="73"/>
      <c r="DC879" s="73"/>
      <c r="DD879" s="73"/>
      <c r="DE879" s="73"/>
      <c r="DF879" s="73"/>
      <c r="DG879" s="73"/>
      <c r="DH879" s="73"/>
      <c r="DI879" s="73"/>
      <c r="DJ879" s="73"/>
      <c r="DK879" s="73"/>
      <c r="DL879" s="73"/>
      <c r="DM879" s="73"/>
      <c r="DN879" s="73"/>
      <c r="DO879" s="73"/>
      <c r="DP879" s="73"/>
      <c r="DQ879" s="73"/>
      <c r="DR879" s="73"/>
      <c r="DS879" s="73"/>
      <c r="DT879" s="73"/>
      <c r="DU879" s="73"/>
      <c r="DV879" s="73"/>
      <c r="DW879" s="73"/>
      <c r="DX879" s="73"/>
      <c r="DY879" s="73"/>
      <c r="DZ879" s="73"/>
      <c r="EA879" s="73"/>
      <c r="EB879" s="73"/>
      <c r="EC879" s="73"/>
      <c r="ED879" s="73"/>
      <c r="EE879" s="73"/>
      <c r="EF879" s="73"/>
      <c r="EG879" s="73"/>
      <c r="EH879" s="73"/>
      <c r="EI879" s="73"/>
      <c r="EJ879" s="73"/>
      <c r="EK879" s="73"/>
      <c r="EL879" s="73"/>
      <c r="EM879" s="73"/>
      <c r="EN879" s="73"/>
      <c r="EO879" s="73"/>
      <c r="EP879" s="73"/>
      <c r="EQ879" s="73"/>
      <c r="ER879" s="73"/>
      <c r="ES879" s="73"/>
      <c r="ET879" s="73"/>
      <c r="EU879" s="73"/>
      <c r="EV879" s="73"/>
      <c r="EW879" s="73"/>
      <c r="EX879" s="73"/>
      <c r="EY879" s="73"/>
      <c r="EZ879" s="73"/>
      <c r="FA879" s="73"/>
      <c r="FB879" s="73"/>
      <c r="FC879" s="73"/>
      <c r="FD879" s="73"/>
      <c r="FE879" s="73"/>
      <c r="FF879" s="73"/>
      <c r="FG879" s="73"/>
      <c r="FH879" s="73"/>
      <c r="FI879" s="73"/>
      <c r="FJ879" s="73"/>
      <c r="FK879" s="73"/>
      <c r="FL879" s="73"/>
      <c r="FM879" s="73"/>
      <c r="FN879" s="73"/>
      <c r="FO879" s="73"/>
      <c r="FP879" s="73"/>
      <c r="FQ879" s="73"/>
      <c r="FR879" s="73"/>
      <c r="FS879" s="73"/>
      <c r="FT879" s="73"/>
      <c r="FU879" s="73"/>
      <c r="FV879" s="73"/>
      <c r="FW879" s="73"/>
      <c r="FX879" s="73"/>
      <c r="FY879" s="73"/>
      <c r="FZ879" s="73"/>
      <c r="GA879" s="73"/>
      <c r="GB879" s="73"/>
      <c r="GC879" s="73"/>
      <c r="GD879" s="73"/>
      <c r="GE879" s="73"/>
      <c r="GF879" s="73"/>
      <c r="GG879" s="73"/>
      <c r="GH879" s="73"/>
      <c r="GI879" s="73"/>
      <c r="GJ879" s="73"/>
      <c r="GK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c r="JD879" s="73"/>
      <c r="JE879" s="73"/>
      <c r="JF879" s="73"/>
      <c r="JG879" s="73"/>
      <c r="JH879" s="73"/>
      <c r="JI879" s="73"/>
      <c r="JJ879" s="73"/>
      <c r="JK879" s="73"/>
      <c r="JL879" s="73"/>
      <c r="JM879" s="73"/>
      <c r="JN879" s="73"/>
      <c r="JO879" s="73"/>
      <c r="JP879" s="73"/>
      <c r="JQ879" s="73"/>
      <c r="JR879" s="73"/>
      <c r="JS879" s="73"/>
      <c r="JT879" s="73"/>
      <c r="JU879" s="73"/>
      <c r="JV879" s="73"/>
      <c r="JW879" s="73"/>
      <c r="JX879" s="73"/>
      <c r="JY879" s="73"/>
      <c r="JZ879" s="73"/>
      <c r="KA879" s="73"/>
      <c r="KB879" s="73"/>
      <c r="KC879" s="73"/>
      <c r="KD879" s="73"/>
      <c r="KE879" s="73"/>
      <c r="KF879" s="73"/>
      <c r="KG879" s="73"/>
    </row>
    <row r="880" spans="1:293" s="153" customFormat="1" x14ac:dyDescent="0.25">
      <c r="A880" s="233">
        <v>29</v>
      </c>
      <c r="B880" s="234"/>
      <c r="C880" s="234"/>
      <c r="D880" s="235">
        <v>30129523</v>
      </c>
      <c r="E880" s="236" t="s">
        <v>994</v>
      </c>
      <c r="F880" s="244" t="s">
        <v>2469</v>
      </c>
      <c r="G880" s="238" t="s">
        <v>16</v>
      </c>
      <c r="H880" s="244" t="s">
        <v>2491</v>
      </c>
      <c r="I880" s="238" t="s">
        <v>12</v>
      </c>
      <c r="J880" s="236" t="s">
        <v>13</v>
      </c>
      <c r="K880" s="236"/>
      <c r="L880" s="239">
        <v>252750000</v>
      </c>
      <c r="M880" s="239">
        <v>170766317</v>
      </c>
      <c r="N880" s="138">
        <v>61621000</v>
      </c>
      <c r="O880" s="138"/>
      <c r="P880" s="139">
        <v>0</v>
      </c>
      <c r="Q880" s="139">
        <v>0</v>
      </c>
      <c r="R880" s="139">
        <v>61620049</v>
      </c>
      <c r="S880" s="139">
        <v>0</v>
      </c>
      <c r="T880" s="139">
        <v>0</v>
      </c>
      <c r="U880" s="139">
        <v>0</v>
      </c>
      <c r="V880" s="139"/>
      <c r="W880" s="139"/>
      <c r="X880" s="139"/>
      <c r="Y880" s="140">
        <v>0</v>
      </c>
      <c r="Z880" s="140">
        <v>0</v>
      </c>
      <c r="AA880" s="140">
        <v>0</v>
      </c>
      <c r="AB880" s="139">
        <v>61620049</v>
      </c>
      <c r="AC880" s="139">
        <v>0</v>
      </c>
      <c r="AD880" s="139">
        <v>0</v>
      </c>
      <c r="AE880" s="141">
        <v>0</v>
      </c>
      <c r="AF880" s="141">
        <v>61620049</v>
      </c>
      <c r="AG880" s="139">
        <v>20363634</v>
      </c>
      <c r="AH880" s="241">
        <v>0.91943171513353117</v>
      </c>
      <c r="AI880" s="241"/>
      <c r="AJ880" s="242">
        <v>41548</v>
      </c>
      <c r="AK880" s="242"/>
      <c r="AL880" s="236" t="s">
        <v>995</v>
      </c>
      <c r="AM880" s="236" t="s">
        <v>996</v>
      </c>
      <c r="AN880" s="243" t="s">
        <v>985</v>
      </c>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c r="CA880" s="73"/>
      <c r="CB880" s="73"/>
      <c r="CC880" s="73"/>
      <c r="CD880" s="73"/>
      <c r="CE880" s="73"/>
      <c r="CF880" s="73"/>
      <c r="CG880" s="73"/>
      <c r="CH880" s="73"/>
      <c r="CI880" s="73"/>
      <c r="CJ880" s="73"/>
      <c r="CK880" s="73"/>
      <c r="CL880" s="73"/>
      <c r="CM880" s="73"/>
      <c r="CN880" s="73"/>
      <c r="CO880" s="73"/>
      <c r="CP880" s="73"/>
      <c r="CQ880" s="73"/>
      <c r="CR880" s="73"/>
      <c r="CS880" s="73"/>
      <c r="CT880" s="73"/>
      <c r="CU880" s="73"/>
      <c r="CV880" s="73"/>
      <c r="CW880" s="73"/>
      <c r="CX880" s="73"/>
      <c r="CY880" s="73"/>
      <c r="CZ880" s="73"/>
      <c r="DA880" s="73"/>
      <c r="DB880" s="73"/>
      <c r="DC880" s="73"/>
      <c r="DD880" s="73"/>
      <c r="DE880" s="73"/>
      <c r="DF880" s="73"/>
      <c r="DG880" s="73"/>
      <c r="DH880" s="73"/>
      <c r="DI880" s="73"/>
      <c r="DJ880" s="73"/>
      <c r="DK880" s="73"/>
      <c r="DL880" s="73"/>
      <c r="DM880" s="73"/>
      <c r="DN880" s="73"/>
      <c r="DO880" s="73"/>
      <c r="DP880" s="73"/>
      <c r="DQ880" s="73"/>
      <c r="DR880" s="73"/>
      <c r="DS880" s="73"/>
      <c r="DT880" s="73"/>
      <c r="DU880" s="73"/>
      <c r="DV880" s="73"/>
      <c r="DW880" s="73"/>
      <c r="DX880" s="73"/>
      <c r="DY880" s="73"/>
      <c r="DZ880" s="73"/>
      <c r="EA880" s="73"/>
      <c r="EB880" s="73"/>
      <c r="EC880" s="73"/>
      <c r="ED880" s="73"/>
      <c r="EE880" s="73"/>
      <c r="EF880" s="73"/>
      <c r="EG880" s="73"/>
      <c r="EH880" s="73"/>
      <c r="EI880" s="73"/>
      <c r="EJ880" s="73"/>
      <c r="EK880" s="73"/>
      <c r="EL880" s="73"/>
      <c r="EM880" s="73"/>
      <c r="EN880" s="73"/>
      <c r="EO880" s="73"/>
      <c r="EP880" s="73"/>
      <c r="EQ880" s="73"/>
      <c r="ER880" s="73"/>
      <c r="ES880" s="73"/>
      <c r="ET880" s="73"/>
      <c r="EU880" s="73"/>
      <c r="EV880" s="73"/>
      <c r="EW880" s="73"/>
      <c r="EX880" s="73"/>
      <c r="EY880" s="73"/>
      <c r="EZ880" s="73"/>
      <c r="FA880" s="73"/>
      <c r="FB880" s="73"/>
      <c r="FC880" s="73"/>
      <c r="FD880" s="73"/>
      <c r="FE880" s="73"/>
      <c r="FF880" s="73"/>
      <c r="FG880" s="73"/>
      <c r="FH880" s="73"/>
      <c r="FI880" s="73"/>
      <c r="FJ880" s="73"/>
      <c r="FK880" s="73"/>
      <c r="FL880" s="73"/>
      <c r="FM880" s="73"/>
      <c r="FN880" s="73"/>
      <c r="FO880" s="73"/>
      <c r="FP880" s="73"/>
      <c r="FQ880" s="73"/>
      <c r="FR880" s="73"/>
      <c r="FS880" s="73"/>
      <c r="FT880" s="73"/>
      <c r="FU880" s="73"/>
      <c r="FV880" s="73"/>
      <c r="FW880" s="73"/>
      <c r="FX880" s="73"/>
      <c r="FY880" s="73"/>
      <c r="FZ880" s="73"/>
      <c r="GA880" s="73"/>
      <c r="GB880" s="73"/>
      <c r="GC880" s="73"/>
      <c r="GD880" s="73"/>
      <c r="GE880" s="73"/>
      <c r="GF880" s="73"/>
      <c r="GG880" s="73"/>
      <c r="GH880" s="73"/>
      <c r="GI880" s="73"/>
      <c r="GJ880" s="73"/>
      <c r="GK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c r="JD880" s="73"/>
      <c r="JE880" s="73"/>
      <c r="JF880" s="73"/>
      <c r="JG880" s="73"/>
      <c r="JH880" s="73"/>
      <c r="JI880" s="73"/>
      <c r="JJ880" s="73"/>
      <c r="JK880" s="73"/>
      <c r="JL880" s="73"/>
      <c r="JM880" s="73"/>
      <c r="JN880" s="73"/>
      <c r="JO880" s="73"/>
      <c r="JP880" s="73"/>
      <c r="JQ880" s="73"/>
      <c r="JR880" s="73"/>
      <c r="JS880" s="73"/>
      <c r="JT880" s="73"/>
      <c r="JU880" s="73"/>
      <c r="JV880" s="73"/>
      <c r="JW880" s="73"/>
      <c r="JX880" s="73"/>
      <c r="JY880" s="73"/>
      <c r="JZ880" s="73"/>
      <c r="KA880" s="73"/>
      <c r="KB880" s="73"/>
      <c r="KC880" s="73"/>
      <c r="KD880" s="73"/>
      <c r="KE880" s="73"/>
      <c r="KF880" s="73"/>
      <c r="KG880" s="73"/>
    </row>
    <row r="881" spans="1:293" s="153" customFormat="1" x14ac:dyDescent="0.25">
      <c r="A881" s="233">
        <v>33</v>
      </c>
      <c r="B881" s="234" t="s">
        <v>1266</v>
      </c>
      <c r="C881" s="234" t="s">
        <v>1268</v>
      </c>
      <c r="D881" s="245">
        <v>30129692</v>
      </c>
      <c r="E881" s="246" t="s">
        <v>1939</v>
      </c>
      <c r="F881" s="244" t="s">
        <v>2469</v>
      </c>
      <c r="G881" s="244" t="s">
        <v>24</v>
      </c>
      <c r="H881" s="238" t="s">
        <v>144</v>
      </c>
      <c r="I881" s="244" t="s">
        <v>1246</v>
      </c>
      <c r="J881" s="236" t="s">
        <v>69</v>
      </c>
      <c r="K881" s="248"/>
      <c r="L881" s="249">
        <v>75000000</v>
      </c>
      <c r="M881" s="249">
        <v>0</v>
      </c>
      <c r="N881" s="143">
        <v>1000</v>
      </c>
      <c r="O881" s="143"/>
      <c r="P881" s="142"/>
      <c r="Q881" s="142"/>
      <c r="R881" s="142"/>
      <c r="S881" s="142"/>
      <c r="T881" s="142"/>
      <c r="U881" s="142"/>
      <c r="V881" s="142"/>
      <c r="W881" s="142"/>
      <c r="X881" s="142"/>
      <c r="Y881" s="140">
        <v>0</v>
      </c>
      <c r="Z881" s="140">
        <v>0</v>
      </c>
      <c r="AA881" s="140">
        <v>0</v>
      </c>
      <c r="AB881" s="139">
        <v>0</v>
      </c>
      <c r="AC881" s="139">
        <v>0</v>
      </c>
      <c r="AD881" s="139">
        <v>0</v>
      </c>
      <c r="AE881" s="141">
        <v>0</v>
      </c>
      <c r="AF881" s="141">
        <v>0</v>
      </c>
      <c r="AG881" s="139">
        <v>75000000</v>
      </c>
      <c r="AH881" s="240"/>
      <c r="AI881" s="142"/>
      <c r="AJ881" s="142"/>
      <c r="AK881" s="142"/>
      <c r="AL881" s="142"/>
      <c r="AM881" s="142"/>
      <c r="AN881" s="250"/>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c r="CA881" s="73"/>
      <c r="CB881" s="73"/>
      <c r="CC881" s="73"/>
      <c r="CD881" s="73"/>
      <c r="CE881" s="73"/>
      <c r="CF881" s="73"/>
      <c r="CG881" s="73"/>
      <c r="CH881" s="73"/>
      <c r="CI881" s="73"/>
      <c r="CJ881" s="73"/>
      <c r="CK881" s="73"/>
      <c r="CL881" s="73"/>
      <c r="CM881" s="73"/>
      <c r="CN881" s="73"/>
      <c r="CO881" s="73"/>
      <c r="CP881" s="73"/>
      <c r="CQ881" s="73"/>
      <c r="CR881" s="73"/>
      <c r="CS881" s="73"/>
      <c r="CT881" s="73"/>
      <c r="CU881" s="73"/>
      <c r="CV881" s="73"/>
      <c r="CW881" s="73"/>
      <c r="CX881" s="73"/>
      <c r="CY881" s="73"/>
      <c r="CZ881" s="73"/>
      <c r="DA881" s="73"/>
      <c r="DB881" s="73"/>
      <c r="DC881" s="73"/>
      <c r="DD881" s="73"/>
      <c r="DE881" s="73"/>
      <c r="DF881" s="73"/>
      <c r="DG881" s="73"/>
      <c r="DH881" s="73"/>
      <c r="DI881" s="73"/>
      <c r="DJ881" s="73"/>
      <c r="DK881" s="73"/>
      <c r="DL881" s="73"/>
      <c r="DM881" s="73"/>
      <c r="DN881" s="73"/>
      <c r="DO881" s="73"/>
      <c r="DP881" s="73"/>
      <c r="DQ881" s="73"/>
      <c r="DR881" s="73"/>
      <c r="DS881" s="73"/>
      <c r="DT881" s="73"/>
      <c r="DU881" s="73"/>
      <c r="DV881" s="73"/>
      <c r="DW881" s="73"/>
      <c r="DX881" s="73"/>
      <c r="DY881" s="73"/>
      <c r="DZ881" s="73"/>
      <c r="EA881" s="73"/>
      <c r="EB881" s="73"/>
      <c r="EC881" s="73"/>
      <c r="ED881" s="73"/>
      <c r="EE881" s="73"/>
      <c r="EF881" s="73"/>
      <c r="EG881" s="73"/>
      <c r="EH881" s="73"/>
      <c r="EI881" s="73"/>
      <c r="EJ881" s="73"/>
      <c r="EK881" s="73"/>
      <c r="EL881" s="73"/>
      <c r="EM881" s="73"/>
      <c r="EN881" s="73"/>
      <c r="EO881" s="73"/>
      <c r="EP881" s="73"/>
      <c r="EQ881" s="73"/>
      <c r="ER881" s="73"/>
      <c r="ES881" s="73"/>
      <c r="ET881" s="73"/>
      <c r="EU881" s="73"/>
      <c r="EV881" s="73"/>
      <c r="EW881" s="73"/>
      <c r="EX881" s="73"/>
      <c r="EY881" s="73"/>
      <c r="EZ881" s="73"/>
      <c r="FA881" s="73"/>
      <c r="FB881" s="73"/>
      <c r="FC881" s="73"/>
      <c r="FD881" s="73"/>
      <c r="FE881" s="73"/>
      <c r="FF881" s="73"/>
      <c r="FG881" s="73"/>
      <c r="FH881" s="73"/>
      <c r="FI881" s="73"/>
      <c r="FJ881" s="73"/>
      <c r="FK881" s="73"/>
      <c r="FL881" s="73"/>
      <c r="FM881" s="73"/>
      <c r="FN881" s="73"/>
      <c r="FO881" s="73"/>
      <c r="FP881" s="73"/>
      <c r="FQ881" s="73"/>
      <c r="FR881" s="73"/>
      <c r="FS881" s="73"/>
      <c r="FT881" s="73"/>
      <c r="FU881" s="73"/>
      <c r="FV881" s="73"/>
      <c r="FW881" s="73"/>
      <c r="FX881" s="73"/>
      <c r="FY881" s="73"/>
      <c r="FZ881" s="73"/>
      <c r="GA881" s="73"/>
      <c r="GB881" s="73"/>
      <c r="GC881" s="73"/>
      <c r="GD881" s="73"/>
      <c r="GE881" s="73"/>
      <c r="GF881" s="73"/>
      <c r="GG881" s="73"/>
      <c r="GH881" s="73"/>
      <c r="GI881" s="73"/>
      <c r="GJ881" s="73"/>
      <c r="GK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c r="JD881" s="73"/>
      <c r="JE881" s="73"/>
      <c r="JF881" s="73"/>
      <c r="JG881" s="73"/>
      <c r="JH881" s="73"/>
      <c r="JI881" s="73"/>
      <c r="JJ881" s="73"/>
      <c r="JK881" s="73"/>
      <c r="JL881" s="73"/>
      <c r="JM881" s="73"/>
      <c r="JN881" s="73"/>
      <c r="JO881" s="73"/>
      <c r="JP881" s="73"/>
      <c r="JQ881" s="73"/>
      <c r="JR881" s="73"/>
      <c r="JS881" s="73"/>
      <c r="JT881" s="73"/>
      <c r="JU881" s="73"/>
      <c r="JV881" s="73"/>
      <c r="JW881" s="73"/>
      <c r="JX881" s="73"/>
      <c r="JY881" s="73"/>
      <c r="JZ881" s="73"/>
      <c r="KA881" s="73"/>
      <c r="KB881" s="73"/>
      <c r="KC881" s="73"/>
      <c r="KD881" s="73"/>
      <c r="KE881" s="73"/>
      <c r="KF881" s="73"/>
      <c r="KG881" s="73"/>
    </row>
    <row r="882" spans="1:293" s="153" customFormat="1" x14ac:dyDescent="0.25">
      <c r="A882" s="233">
        <v>31</v>
      </c>
      <c r="B882" s="234" t="s">
        <v>1245</v>
      </c>
      <c r="C882" s="234"/>
      <c r="D882" s="235">
        <v>30129702</v>
      </c>
      <c r="E882" s="236" t="s">
        <v>42</v>
      </c>
      <c r="F882" s="244" t="s">
        <v>2469</v>
      </c>
      <c r="G882" s="238" t="s">
        <v>24</v>
      </c>
      <c r="H882" s="238" t="s">
        <v>43</v>
      </c>
      <c r="I882" s="238" t="s">
        <v>44</v>
      </c>
      <c r="J882" s="236" t="s">
        <v>45</v>
      </c>
      <c r="K882" s="236"/>
      <c r="L882" s="239">
        <v>214170000</v>
      </c>
      <c r="M882" s="239">
        <v>0</v>
      </c>
      <c r="N882" s="138">
        <v>206301000</v>
      </c>
      <c r="O882" s="138"/>
      <c r="P882" s="139">
        <v>0</v>
      </c>
      <c r="Q882" s="139">
        <v>0</v>
      </c>
      <c r="R882" s="139">
        <v>0</v>
      </c>
      <c r="S882" s="139">
        <v>0</v>
      </c>
      <c r="T882" s="139">
        <v>0</v>
      </c>
      <c r="U882" s="139">
        <v>206301000</v>
      </c>
      <c r="V882" s="139"/>
      <c r="W882" s="139"/>
      <c r="X882" s="139"/>
      <c r="Y882" s="140">
        <v>0</v>
      </c>
      <c r="Z882" s="140">
        <v>0</v>
      </c>
      <c r="AA882" s="140">
        <v>0</v>
      </c>
      <c r="AB882" s="139">
        <v>0</v>
      </c>
      <c r="AC882" s="139">
        <v>206301000</v>
      </c>
      <c r="AD882" s="139">
        <v>0</v>
      </c>
      <c r="AE882" s="141">
        <v>0</v>
      </c>
      <c r="AF882" s="141">
        <v>206301000</v>
      </c>
      <c r="AG882" s="139">
        <v>7869000</v>
      </c>
      <c r="AH882" s="241">
        <v>0.96325815940607928</v>
      </c>
      <c r="AI882" s="241" t="s">
        <v>1423</v>
      </c>
      <c r="AJ882" s="242">
        <v>41640</v>
      </c>
      <c r="AK882" s="242">
        <v>42369</v>
      </c>
      <c r="AL882" s="236" t="s">
        <v>46</v>
      </c>
      <c r="AM882" s="236" t="s">
        <v>47</v>
      </c>
      <c r="AN882" s="243" t="s">
        <v>9</v>
      </c>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c r="CA882" s="73"/>
      <c r="CB882" s="73"/>
      <c r="CC882" s="73"/>
      <c r="CD882" s="73"/>
      <c r="CE882" s="73"/>
      <c r="CF882" s="73"/>
      <c r="CG882" s="73"/>
      <c r="CH882" s="73"/>
      <c r="CI882" s="73"/>
      <c r="CJ882" s="73"/>
      <c r="CK882" s="73"/>
      <c r="CL882" s="73"/>
      <c r="CM882" s="73"/>
      <c r="CN882" s="73"/>
      <c r="CO882" s="73"/>
      <c r="CP882" s="73"/>
      <c r="CQ882" s="73"/>
      <c r="CR882" s="73"/>
      <c r="CS882" s="73"/>
      <c r="CT882" s="73"/>
      <c r="CU882" s="73"/>
      <c r="CV882" s="73"/>
      <c r="CW882" s="73"/>
      <c r="CX882" s="73"/>
      <c r="CY882" s="73"/>
      <c r="CZ882" s="73"/>
      <c r="DA882" s="73"/>
      <c r="DB882" s="73"/>
      <c r="DC882" s="73"/>
      <c r="DD882" s="73"/>
      <c r="DE882" s="73"/>
      <c r="DF882" s="73"/>
      <c r="DG882" s="73"/>
      <c r="DH882" s="73"/>
      <c r="DI882" s="73"/>
      <c r="DJ882" s="73"/>
      <c r="DK882" s="73"/>
      <c r="DL882" s="73"/>
      <c r="DM882" s="73"/>
      <c r="DN882" s="73"/>
      <c r="DO882" s="73"/>
      <c r="DP882" s="73"/>
      <c r="DQ882" s="73"/>
      <c r="DR882" s="73"/>
      <c r="DS882" s="73"/>
      <c r="DT882" s="73"/>
      <c r="DU882" s="73"/>
      <c r="DV882" s="73"/>
      <c r="DW882" s="73"/>
      <c r="DX882" s="73"/>
      <c r="DY882" s="73"/>
      <c r="DZ882" s="73"/>
      <c r="EA882" s="73"/>
      <c r="EB882" s="73"/>
      <c r="EC882" s="73"/>
      <c r="ED882" s="73"/>
      <c r="EE882" s="73"/>
      <c r="EF882" s="73"/>
      <c r="EG882" s="73"/>
      <c r="EH882" s="73"/>
      <c r="EI882" s="73"/>
      <c r="EJ882" s="73"/>
      <c r="EK882" s="73"/>
      <c r="EL882" s="73"/>
      <c r="EM882" s="73"/>
      <c r="EN882" s="73"/>
      <c r="EO882" s="73"/>
      <c r="EP882" s="73"/>
      <c r="EQ882" s="73"/>
      <c r="ER882" s="73"/>
      <c r="ES882" s="73"/>
      <c r="ET882" s="73"/>
      <c r="EU882" s="73"/>
      <c r="EV882" s="73"/>
      <c r="EW882" s="73"/>
      <c r="EX882" s="73"/>
      <c r="EY882" s="73"/>
      <c r="EZ882" s="73"/>
      <c r="FA882" s="73"/>
      <c r="FB882" s="73"/>
      <c r="FC882" s="73"/>
      <c r="FD882" s="73"/>
      <c r="FE882" s="73"/>
      <c r="FF882" s="73"/>
      <c r="FG882" s="73"/>
      <c r="FH882" s="73"/>
      <c r="FI882" s="73"/>
      <c r="FJ882" s="73"/>
      <c r="FK882" s="73"/>
      <c r="FL882" s="73"/>
      <c r="FM882" s="73"/>
      <c r="FN882" s="73"/>
      <c r="FO882" s="73"/>
      <c r="FP882" s="73"/>
      <c r="FQ882" s="73"/>
      <c r="FR882" s="73"/>
      <c r="FS882" s="73"/>
      <c r="FT882" s="73"/>
      <c r="FU882" s="73"/>
      <c r="FV882" s="73"/>
      <c r="FW882" s="73"/>
      <c r="FX882" s="73"/>
      <c r="FY882" s="73"/>
      <c r="FZ882" s="73"/>
      <c r="GA882" s="73"/>
      <c r="GB882" s="73"/>
      <c r="GC882" s="73"/>
      <c r="GD882" s="73"/>
      <c r="GE882" s="73"/>
      <c r="GF882" s="73"/>
      <c r="GG882" s="73"/>
      <c r="GH882" s="73"/>
      <c r="GI882" s="73"/>
      <c r="GJ882" s="73"/>
      <c r="GK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c r="JD882" s="73"/>
      <c r="JE882" s="73"/>
      <c r="JF882" s="73"/>
      <c r="JG882" s="73"/>
      <c r="JH882" s="73"/>
      <c r="JI882" s="73"/>
      <c r="JJ882" s="73"/>
      <c r="JK882" s="73"/>
      <c r="JL882" s="73"/>
      <c r="JM882" s="73"/>
      <c r="JN882" s="73"/>
      <c r="JO882" s="73"/>
      <c r="JP882" s="73"/>
      <c r="JQ882" s="73"/>
      <c r="JR882" s="73"/>
      <c r="JS882" s="73"/>
      <c r="JT882" s="73"/>
      <c r="JU882" s="73"/>
      <c r="JV882" s="73"/>
      <c r="JW882" s="73"/>
      <c r="JX882" s="73"/>
      <c r="JY882" s="73"/>
      <c r="JZ882" s="73"/>
      <c r="KA882" s="73"/>
      <c r="KB882" s="73"/>
      <c r="KC882" s="73"/>
      <c r="KD882" s="73"/>
      <c r="KE882" s="73"/>
      <c r="KF882" s="73"/>
      <c r="KG882" s="73"/>
    </row>
    <row r="883" spans="1:293" s="153" customFormat="1" x14ac:dyDescent="0.25">
      <c r="A883" s="233">
        <v>33</v>
      </c>
      <c r="B883" s="234" t="s">
        <v>1266</v>
      </c>
      <c r="C883" s="234" t="s">
        <v>1268</v>
      </c>
      <c r="D883" s="235">
        <v>30129725</v>
      </c>
      <c r="E883" s="236" t="s">
        <v>713</v>
      </c>
      <c r="F883" s="244" t="s">
        <v>2469</v>
      </c>
      <c r="G883" s="238" t="s">
        <v>16</v>
      </c>
      <c r="H883" s="238" t="s">
        <v>133</v>
      </c>
      <c r="I883" s="238" t="s">
        <v>12</v>
      </c>
      <c r="J883" s="236" t="s">
        <v>69</v>
      </c>
      <c r="K883" s="236"/>
      <c r="L883" s="239">
        <v>16538000</v>
      </c>
      <c r="M883" s="239">
        <v>4123570</v>
      </c>
      <c r="N883" s="138">
        <v>12371000</v>
      </c>
      <c r="O883" s="138"/>
      <c r="P883" s="139">
        <v>0</v>
      </c>
      <c r="Q883" s="139">
        <v>0</v>
      </c>
      <c r="R883" s="139">
        <v>0</v>
      </c>
      <c r="S883" s="139">
        <v>12370730</v>
      </c>
      <c r="T883" s="139">
        <v>0</v>
      </c>
      <c r="U883" s="139">
        <v>0</v>
      </c>
      <c r="V883" s="139"/>
      <c r="W883" s="139"/>
      <c r="X883" s="139"/>
      <c r="Y883" s="140">
        <v>0</v>
      </c>
      <c r="Z883" s="140">
        <v>0</v>
      </c>
      <c r="AA883" s="140">
        <v>0</v>
      </c>
      <c r="AB883" s="139">
        <v>0</v>
      </c>
      <c r="AC883" s="139">
        <v>12370730</v>
      </c>
      <c r="AD883" s="139">
        <v>0</v>
      </c>
      <c r="AE883" s="141">
        <v>0</v>
      </c>
      <c r="AF883" s="141">
        <v>12370730</v>
      </c>
      <c r="AG883" s="139">
        <v>43700</v>
      </c>
      <c r="AH883" s="241">
        <v>0.99735760067722823</v>
      </c>
      <c r="AI883" s="241" t="s">
        <v>1421</v>
      </c>
      <c r="AJ883" s="242">
        <v>41380</v>
      </c>
      <c r="AK883" s="242">
        <v>42004</v>
      </c>
      <c r="AL883" s="236" t="s">
        <v>714</v>
      </c>
      <c r="AM883" s="236" t="s">
        <v>715</v>
      </c>
      <c r="AN883" s="243" t="s">
        <v>716</v>
      </c>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c r="CA883" s="73"/>
      <c r="CB883" s="73"/>
      <c r="CC883" s="73"/>
      <c r="CD883" s="73"/>
      <c r="CE883" s="73"/>
      <c r="CF883" s="73"/>
      <c r="CG883" s="73"/>
      <c r="CH883" s="73"/>
      <c r="CI883" s="73"/>
      <c r="CJ883" s="73"/>
      <c r="CK883" s="73"/>
      <c r="CL883" s="73"/>
      <c r="CM883" s="73"/>
      <c r="CN883" s="73"/>
      <c r="CO883" s="73"/>
      <c r="CP883" s="73"/>
      <c r="CQ883" s="73"/>
      <c r="CR883" s="73"/>
      <c r="CS883" s="73"/>
      <c r="CT883" s="73"/>
      <c r="CU883" s="73"/>
      <c r="CV883" s="73"/>
      <c r="CW883" s="73"/>
      <c r="CX883" s="73"/>
      <c r="CY883" s="73"/>
      <c r="CZ883" s="73"/>
      <c r="DA883" s="73"/>
      <c r="DB883" s="73"/>
      <c r="DC883" s="73"/>
      <c r="DD883" s="73"/>
      <c r="DE883" s="73"/>
      <c r="DF883" s="73"/>
      <c r="DG883" s="73"/>
      <c r="DH883" s="73"/>
      <c r="DI883" s="73"/>
      <c r="DJ883" s="73"/>
      <c r="DK883" s="73"/>
      <c r="DL883" s="73"/>
      <c r="DM883" s="73"/>
      <c r="DN883" s="73"/>
      <c r="DO883" s="73"/>
      <c r="DP883" s="73"/>
      <c r="DQ883" s="73"/>
      <c r="DR883" s="73"/>
      <c r="DS883" s="73"/>
      <c r="DT883" s="73"/>
      <c r="DU883" s="73"/>
      <c r="DV883" s="73"/>
      <c r="DW883" s="73"/>
      <c r="DX883" s="73"/>
      <c r="DY883" s="73"/>
      <c r="DZ883" s="73"/>
      <c r="EA883" s="73"/>
      <c r="EB883" s="73"/>
      <c r="EC883" s="73"/>
      <c r="ED883" s="73"/>
      <c r="EE883" s="73"/>
      <c r="EF883" s="73"/>
      <c r="EG883" s="73"/>
      <c r="EH883" s="73"/>
      <c r="EI883" s="73"/>
      <c r="EJ883" s="73"/>
      <c r="EK883" s="73"/>
      <c r="EL883" s="73"/>
      <c r="EM883" s="73"/>
      <c r="EN883" s="73"/>
      <c r="EO883" s="73"/>
      <c r="EP883" s="73"/>
      <c r="EQ883" s="73"/>
      <c r="ER883" s="73"/>
      <c r="ES883" s="73"/>
      <c r="ET883" s="73"/>
      <c r="EU883" s="73"/>
      <c r="EV883" s="73"/>
      <c r="EW883" s="73"/>
      <c r="EX883" s="73"/>
      <c r="EY883" s="73"/>
      <c r="EZ883" s="73"/>
      <c r="FA883" s="73"/>
      <c r="FB883" s="73"/>
      <c r="FC883" s="73"/>
      <c r="FD883" s="73"/>
      <c r="FE883" s="73"/>
      <c r="FF883" s="73"/>
      <c r="FG883" s="73"/>
      <c r="FH883" s="73"/>
      <c r="FI883" s="73"/>
      <c r="FJ883" s="73"/>
      <c r="FK883" s="73"/>
      <c r="FL883" s="73"/>
      <c r="FM883" s="73"/>
      <c r="FN883" s="73"/>
      <c r="FO883" s="73"/>
      <c r="FP883" s="73"/>
      <c r="FQ883" s="73"/>
      <c r="FR883" s="73"/>
      <c r="FS883" s="73"/>
      <c r="FT883" s="73"/>
      <c r="FU883" s="73"/>
      <c r="FV883" s="73"/>
      <c r="FW883" s="73"/>
      <c r="FX883" s="73"/>
      <c r="FY883" s="73"/>
      <c r="FZ883" s="73"/>
      <c r="GA883" s="73"/>
      <c r="GB883" s="73"/>
      <c r="GC883" s="73"/>
      <c r="GD883" s="73"/>
      <c r="GE883" s="73"/>
      <c r="GF883" s="73"/>
      <c r="GG883" s="73"/>
      <c r="GH883" s="73"/>
      <c r="GI883" s="73"/>
      <c r="GJ883" s="73"/>
      <c r="GK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c r="JD883" s="73"/>
      <c r="JE883" s="73"/>
      <c r="JF883" s="73"/>
      <c r="JG883" s="73"/>
      <c r="JH883" s="73"/>
      <c r="JI883" s="73"/>
      <c r="JJ883" s="73"/>
      <c r="JK883" s="73"/>
      <c r="JL883" s="73"/>
      <c r="JM883" s="73"/>
      <c r="JN883" s="73"/>
      <c r="JO883" s="73"/>
      <c r="JP883" s="73"/>
      <c r="JQ883" s="73"/>
      <c r="JR883" s="73"/>
      <c r="JS883" s="73"/>
      <c r="JT883" s="73"/>
      <c r="JU883" s="73"/>
      <c r="JV883" s="73"/>
      <c r="JW883" s="73"/>
      <c r="JX883" s="73"/>
      <c r="JY883" s="73"/>
      <c r="JZ883" s="73"/>
      <c r="KA883" s="73"/>
      <c r="KB883" s="73"/>
      <c r="KC883" s="73"/>
      <c r="KD883" s="73"/>
      <c r="KE883" s="73"/>
      <c r="KF883" s="73"/>
      <c r="KG883" s="73"/>
    </row>
    <row r="884" spans="1:293" s="153" customFormat="1" x14ac:dyDescent="0.25">
      <c r="A884" s="233">
        <v>31</v>
      </c>
      <c r="B884" s="234" t="s">
        <v>1245</v>
      </c>
      <c r="C884" s="234"/>
      <c r="D884" s="235">
        <v>30129998</v>
      </c>
      <c r="E884" s="236" t="s">
        <v>624</v>
      </c>
      <c r="F884" s="244" t="s">
        <v>2469</v>
      </c>
      <c r="G884" s="238" t="s">
        <v>16</v>
      </c>
      <c r="H884" s="238" t="s">
        <v>258</v>
      </c>
      <c r="I884" s="238" t="s">
        <v>12</v>
      </c>
      <c r="J884" s="236" t="s">
        <v>45</v>
      </c>
      <c r="K884" s="236"/>
      <c r="L884" s="239">
        <v>981073000</v>
      </c>
      <c r="M884" s="239">
        <v>2083000</v>
      </c>
      <c r="N884" s="138">
        <v>2919000</v>
      </c>
      <c r="O884" s="138"/>
      <c r="P884" s="139">
        <v>0</v>
      </c>
      <c r="Q884" s="139">
        <v>0</v>
      </c>
      <c r="R884" s="139">
        <v>0</v>
      </c>
      <c r="S884" s="139">
        <v>0</v>
      </c>
      <c r="T884" s="139">
        <v>0</v>
      </c>
      <c r="U884" s="139">
        <v>0</v>
      </c>
      <c r="V884" s="139"/>
      <c r="W884" s="139"/>
      <c r="X884" s="139"/>
      <c r="Y884" s="140">
        <v>2917000</v>
      </c>
      <c r="Z884" s="140">
        <v>0</v>
      </c>
      <c r="AA884" s="140">
        <v>0</v>
      </c>
      <c r="AB884" s="139">
        <v>0</v>
      </c>
      <c r="AC884" s="139">
        <v>0</v>
      </c>
      <c r="AD884" s="139">
        <v>0</v>
      </c>
      <c r="AE884" s="141">
        <v>2917000</v>
      </c>
      <c r="AF884" s="141">
        <v>2917000</v>
      </c>
      <c r="AG884" s="139">
        <v>976073000</v>
      </c>
      <c r="AH884" s="241">
        <v>2.123185532575048E-3</v>
      </c>
      <c r="AI884" s="241"/>
      <c r="AJ884" s="242">
        <v>41487</v>
      </c>
      <c r="AK884" s="242">
        <v>42369</v>
      </c>
      <c r="AL884" s="236" t="s">
        <v>625</v>
      </c>
      <c r="AM884" s="236" t="s">
        <v>626</v>
      </c>
      <c r="AN884" s="243" t="s">
        <v>627</v>
      </c>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c r="CA884" s="73"/>
      <c r="CB884" s="73"/>
      <c r="CC884" s="73"/>
      <c r="CD884" s="73"/>
      <c r="CE884" s="73"/>
      <c r="CF884" s="73"/>
      <c r="CG884" s="73"/>
      <c r="CH884" s="73"/>
      <c r="CI884" s="73"/>
      <c r="CJ884" s="73"/>
      <c r="CK884" s="73"/>
      <c r="CL884" s="73"/>
      <c r="CM884" s="73"/>
      <c r="CN884" s="73"/>
      <c r="CO884" s="73"/>
      <c r="CP884" s="73"/>
      <c r="CQ884" s="73"/>
      <c r="CR884" s="73"/>
      <c r="CS884" s="73"/>
      <c r="CT884" s="73"/>
      <c r="CU884" s="73"/>
      <c r="CV884" s="73"/>
      <c r="CW884" s="73"/>
      <c r="CX884" s="73"/>
      <c r="CY884" s="73"/>
      <c r="CZ884" s="73"/>
      <c r="DA884" s="73"/>
      <c r="DB884" s="73"/>
      <c r="DC884" s="73"/>
      <c r="DD884" s="73"/>
      <c r="DE884" s="73"/>
      <c r="DF884" s="73"/>
      <c r="DG884" s="73"/>
      <c r="DH884" s="73"/>
      <c r="DI884" s="73"/>
      <c r="DJ884" s="73"/>
      <c r="DK884" s="73"/>
      <c r="DL884" s="73"/>
      <c r="DM884" s="73"/>
      <c r="DN884" s="73"/>
      <c r="DO884" s="73"/>
      <c r="DP884" s="73"/>
      <c r="DQ884" s="73"/>
      <c r="DR884" s="73"/>
      <c r="DS884" s="73"/>
      <c r="DT884" s="73"/>
      <c r="DU884" s="73"/>
      <c r="DV884" s="73"/>
      <c r="DW884" s="73"/>
      <c r="DX884" s="73"/>
      <c r="DY884" s="73"/>
      <c r="DZ884" s="73"/>
      <c r="EA884" s="73"/>
      <c r="EB884" s="73"/>
      <c r="EC884" s="73"/>
      <c r="ED884" s="73"/>
      <c r="EE884" s="73"/>
      <c r="EF884" s="73"/>
      <c r="EG884" s="73"/>
      <c r="EH884" s="73"/>
      <c r="EI884" s="73"/>
      <c r="EJ884" s="73"/>
      <c r="EK884" s="73"/>
      <c r="EL884" s="73"/>
      <c r="EM884" s="73"/>
      <c r="EN884" s="73"/>
      <c r="EO884" s="73"/>
      <c r="EP884" s="73"/>
      <c r="EQ884" s="73"/>
      <c r="ER884" s="73"/>
      <c r="ES884" s="73"/>
      <c r="ET884" s="73"/>
      <c r="EU884" s="73"/>
      <c r="EV884" s="73"/>
      <c r="EW884" s="73"/>
      <c r="EX884" s="73"/>
      <c r="EY884" s="73"/>
      <c r="EZ884" s="73"/>
      <c r="FA884" s="73"/>
      <c r="FB884" s="73"/>
      <c r="FC884" s="73"/>
      <c r="FD884" s="73"/>
      <c r="FE884" s="73"/>
      <c r="FF884" s="73"/>
      <c r="FG884" s="73"/>
      <c r="FH884" s="73"/>
      <c r="FI884" s="73"/>
      <c r="FJ884" s="73"/>
      <c r="FK884" s="73"/>
      <c r="FL884" s="73"/>
      <c r="FM884" s="73"/>
      <c r="FN884" s="73"/>
      <c r="FO884" s="73"/>
      <c r="FP884" s="73"/>
      <c r="FQ884" s="73"/>
      <c r="FR884" s="73"/>
      <c r="FS884" s="73"/>
      <c r="FT884" s="73"/>
      <c r="FU884" s="73"/>
      <c r="FV884" s="73"/>
      <c r="FW884" s="73"/>
      <c r="FX884" s="73"/>
      <c r="FY884" s="73"/>
      <c r="FZ884" s="73"/>
      <c r="GA884" s="73"/>
      <c r="GB884" s="73"/>
      <c r="GC884" s="73"/>
      <c r="GD884" s="73"/>
      <c r="GE884" s="73"/>
      <c r="GF884" s="73"/>
      <c r="GG884" s="73"/>
      <c r="GH884" s="73"/>
      <c r="GI884" s="73"/>
      <c r="GJ884" s="73"/>
      <c r="GK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c r="JD884" s="73"/>
      <c r="JE884" s="73"/>
      <c r="JF884" s="73"/>
      <c r="JG884" s="73"/>
      <c r="JH884" s="73"/>
      <c r="JI884" s="73"/>
      <c r="JJ884" s="73"/>
      <c r="JK884" s="73"/>
      <c r="JL884" s="73"/>
      <c r="JM884" s="73"/>
      <c r="JN884" s="73"/>
      <c r="JO884" s="73"/>
      <c r="JP884" s="73"/>
      <c r="JQ884" s="73"/>
      <c r="JR884" s="73"/>
      <c r="JS884" s="73"/>
      <c r="JT884" s="73"/>
      <c r="JU884" s="73"/>
      <c r="JV884" s="73"/>
      <c r="JW884" s="73"/>
      <c r="JX884" s="73"/>
      <c r="JY884" s="73"/>
      <c r="JZ884" s="73"/>
      <c r="KA884" s="73"/>
      <c r="KB884" s="73"/>
      <c r="KC884" s="73"/>
      <c r="KD884" s="73"/>
      <c r="KE884" s="73"/>
      <c r="KF884" s="73"/>
      <c r="KG884" s="73"/>
    </row>
    <row r="885" spans="1:293" s="153" customFormat="1" x14ac:dyDescent="0.25">
      <c r="A885" s="233">
        <v>33</v>
      </c>
      <c r="B885" s="234" t="s">
        <v>1266</v>
      </c>
      <c r="C885" s="234" t="s">
        <v>1268</v>
      </c>
      <c r="D885" s="235">
        <v>30130036</v>
      </c>
      <c r="E885" s="236" t="s">
        <v>1043</v>
      </c>
      <c r="F885" s="244" t="s">
        <v>2469</v>
      </c>
      <c r="G885" s="238" t="s">
        <v>16</v>
      </c>
      <c r="H885" s="238" t="s">
        <v>486</v>
      </c>
      <c r="I885" s="238" t="s">
        <v>12</v>
      </c>
      <c r="J885" s="236" t="s">
        <v>69</v>
      </c>
      <c r="K885" s="236"/>
      <c r="L885" s="239">
        <v>75000000</v>
      </c>
      <c r="M885" s="239">
        <v>47320533</v>
      </c>
      <c r="N885" s="138">
        <v>18246000</v>
      </c>
      <c r="O885" s="138"/>
      <c r="P885" s="139">
        <v>0</v>
      </c>
      <c r="Q885" s="139">
        <v>0</v>
      </c>
      <c r="R885" s="139">
        <v>0</v>
      </c>
      <c r="S885" s="139">
        <v>0</v>
      </c>
      <c r="T885" s="139">
        <v>0</v>
      </c>
      <c r="U885" s="139">
        <v>0</v>
      </c>
      <c r="V885" s="139"/>
      <c r="W885" s="139"/>
      <c r="X885" s="139"/>
      <c r="Y885" s="140">
        <v>0</v>
      </c>
      <c r="Z885" s="140">
        <v>0</v>
      </c>
      <c r="AA885" s="140">
        <v>18245149</v>
      </c>
      <c r="AB885" s="139">
        <v>0</v>
      </c>
      <c r="AC885" s="139">
        <v>0</v>
      </c>
      <c r="AD885" s="139">
        <v>0</v>
      </c>
      <c r="AE885" s="141">
        <v>18245149</v>
      </c>
      <c r="AF885" s="141">
        <v>18245149</v>
      </c>
      <c r="AG885" s="139">
        <v>9434318</v>
      </c>
      <c r="AH885" s="241">
        <v>0.63094044000000005</v>
      </c>
      <c r="AI885" s="241"/>
      <c r="AJ885" s="242">
        <v>41428</v>
      </c>
      <c r="AK885" s="242"/>
      <c r="AL885" s="236" t="s">
        <v>1044</v>
      </c>
      <c r="AM885" s="236" t="s">
        <v>1045</v>
      </c>
      <c r="AN885" s="243" t="s">
        <v>1039</v>
      </c>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c r="CA885" s="73"/>
      <c r="CB885" s="73"/>
      <c r="CC885" s="73"/>
      <c r="CD885" s="73"/>
      <c r="CE885" s="73"/>
      <c r="CF885" s="73"/>
      <c r="CG885" s="73"/>
      <c r="CH885" s="73"/>
      <c r="CI885" s="73"/>
      <c r="CJ885" s="73"/>
      <c r="CK885" s="73"/>
      <c r="CL885" s="73"/>
      <c r="CM885" s="73"/>
      <c r="CN885" s="73"/>
      <c r="CO885" s="73"/>
      <c r="CP885" s="73"/>
      <c r="CQ885" s="73"/>
      <c r="CR885" s="73"/>
      <c r="CS885" s="73"/>
      <c r="CT885" s="73"/>
      <c r="CU885" s="73"/>
      <c r="CV885" s="73"/>
      <c r="CW885" s="73"/>
      <c r="CX885" s="73"/>
      <c r="CY885" s="73"/>
      <c r="CZ885" s="73"/>
      <c r="DA885" s="73"/>
      <c r="DB885" s="73"/>
      <c r="DC885" s="73"/>
      <c r="DD885" s="73"/>
      <c r="DE885" s="73"/>
      <c r="DF885" s="73"/>
      <c r="DG885" s="73"/>
      <c r="DH885" s="73"/>
      <c r="DI885" s="73"/>
      <c r="DJ885" s="73"/>
      <c r="DK885" s="73"/>
      <c r="DL885" s="73"/>
      <c r="DM885" s="73"/>
      <c r="DN885" s="73"/>
      <c r="DO885" s="73"/>
      <c r="DP885" s="73"/>
      <c r="DQ885" s="73"/>
      <c r="DR885" s="73"/>
      <c r="DS885" s="73"/>
      <c r="DT885" s="73"/>
      <c r="DU885" s="73"/>
      <c r="DV885" s="73"/>
      <c r="DW885" s="73"/>
      <c r="DX885" s="73"/>
      <c r="DY885" s="73"/>
      <c r="DZ885" s="73"/>
      <c r="EA885" s="73"/>
      <c r="EB885" s="73"/>
      <c r="EC885" s="73"/>
      <c r="ED885" s="73"/>
      <c r="EE885" s="73"/>
      <c r="EF885" s="73"/>
      <c r="EG885" s="73"/>
      <c r="EH885" s="73"/>
      <c r="EI885" s="73"/>
      <c r="EJ885" s="73"/>
      <c r="EK885" s="73"/>
      <c r="EL885" s="73"/>
      <c r="EM885" s="73"/>
      <c r="EN885" s="73"/>
      <c r="EO885" s="73"/>
      <c r="EP885" s="73"/>
      <c r="EQ885" s="73"/>
      <c r="ER885" s="73"/>
      <c r="ES885" s="73"/>
      <c r="ET885" s="73"/>
      <c r="EU885" s="73"/>
      <c r="EV885" s="73"/>
      <c r="EW885" s="73"/>
      <c r="EX885" s="73"/>
      <c r="EY885" s="73"/>
      <c r="EZ885" s="73"/>
      <c r="FA885" s="73"/>
      <c r="FB885" s="73"/>
      <c r="FC885" s="73"/>
      <c r="FD885" s="73"/>
      <c r="FE885" s="73"/>
      <c r="FF885" s="73"/>
      <c r="FG885" s="73"/>
      <c r="FH885" s="73"/>
      <c r="FI885" s="73"/>
      <c r="FJ885" s="73"/>
      <c r="FK885" s="73"/>
      <c r="FL885" s="73"/>
      <c r="FM885" s="73"/>
      <c r="FN885" s="73"/>
      <c r="FO885" s="73"/>
      <c r="FP885" s="73"/>
      <c r="FQ885" s="73"/>
      <c r="FR885" s="73"/>
      <c r="FS885" s="73"/>
      <c r="FT885" s="73"/>
      <c r="FU885" s="73"/>
      <c r="FV885" s="73"/>
      <c r="FW885" s="73"/>
      <c r="FX885" s="73"/>
      <c r="FY885" s="73"/>
      <c r="FZ885" s="73"/>
      <c r="GA885" s="73"/>
      <c r="GB885" s="73"/>
      <c r="GC885" s="73"/>
      <c r="GD885" s="73"/>
      <c r="GE885" s="73"/>
      <c r="GF885" s="73"/>
      <c r="GG885" s="73"/>
      <c r="GH885" s="73"/>
      <c r="GI885" s="73"/>
      <c r="GJ885" s="73"/>
      <c r="GK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c r="JD885" s="73"/>
      <c r="JE885" s="73"/>
      <c r="JF885" s="73"/>
      <c r="JG885" s="73"/>
      <c r="JH885" s="73"/>
      <c r="JI885" s="73"/>
      <c r="JJ885" s="73"/>
      <c r="JK885" s="73"/>
      <c r="JL885" s="73"/>
      <c r="JM885" s="73"/>
      <c r="JN885" s="73"/>
      <c r="JO885" s="73"/>
      <c r="JP885" s="73"/>
      <c r="JQ885" s="73"/>
      <c r="JR885" s="73"/>
      <c r="JS885" s="73"/>
      <c r="JT885" s="73"/>
      <c r="JU885" s="73"/>
      <c r="JV885" s="73"/>
      <c r="JW885" s="73"/>
      <c r="JX885" s="73"/>
      <c r="JY885" s="73"/>
      <c r="JZ885" s="73"/>
      <c r="KA885" s="73"/>
      <c r="KB885" s="73"/>
      <c r="KC885" s="73"/>
      <c r="KD885" s="73"/>
      <c r="KE885" s="73"/>
      <c r="KF885" s="73"/>
      <c r="KG885" s="73"/>
    </row>
    <row r="886" spans="1:293" s="153" customFormat="1" x14ac:dyDescent="0.25">
      <c r="A886" s="233">
        <v>29</v>
      </c>
      <c r="B886" s="234"/>
      <c r="C886" s="234"/>
      <c r="D886" s="235">
        <v>30130188</v>
      </c>
      <c r="E886" s="236" t="s">
        <v>85</v>
      </c>
      <c r="F886" s="244" t="s">
        <v>2469</v>
      </c>
      <c r="G886" s="238" t="s">
        <v>16</v>
      </c>
      <c r="H886" s="238" t="s">
        <v>79</v>
      </c>
      <c r="I886" s="238" t="s">
        <v>12</v>
      </c>
      <c r="J886" s="236" t="s">
        <v>13</v>
      </c>
      <c r="K886" s="236"/>
      <c r="L886" s="239">
        <v>415800000</v>
      </c>
      <c r="M886" s="239">
        <v>0</v>
      </c>
      <c r="N886" s="138">
        <v>1000</v>
      </c>
      <c r="O886" s="138"/>
      <c r="P886" s="139">
        <v>0</v>
      </c>
      <c r="Q886" s="139">
        <v>0</v>
      </c>
      <c r="R886" s="139">
        <v>0</v>
      </c>
      <c r="S886" s="139">
        <v>0</v>
      </c>
      <c r="T886" s="139">
        <v>0</v>
      </c>
      <c r="U886" s="139">
        <v>0</v>
      </c>
      <c r="V886" s="139"/>
      <c r="W886" s="139"/>
      <c r="X886" s="139"/>
      <c r="Y886" s="140">
        <v>0</v>
      </c>
      <c r="Z886" s="140">
        <v>0</v>
      </c>
      <c r="AA886" s="140">
        <v>0</v>
      </c>
      <c r="AB886" s="139">
        <v>0</v>
      </c>
      <c r="AC886" s="139">
        <v>0</v>
      </c>
      <c r="AD886" s="139">
        <v>0</v>
      </c>
      <c r="AE886" s="141">
        <v>0</v>
      </c>
      <c r="AF886" s="141">
        <v>0</v>
      </c>
      <c r="AG886" s="139">
        <v>415800000</v>
      </c>
      <c r="AH886" s="241">
        <v>0</v>
      </c>
      <c r="AI886" s="241"/>
      <c r="AJ886" s="242"/>
      <c r="AK886" s="242"/>
      <c r="AL886" s="236" t="s">
        <v>86</v>
      </c>
      <c r="AM886" s="236" t="s">
        <v>87</v>
      </c>
      <c r="AN886" s="243" t="s">
        <v>9</v>
      </c>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c r="CA886" s="73"/>
      <c r="CB886" s="73"/>
      <c r="CC886" s="73"/>
      <c r="CD886" s="73"/>
      <c r="CE886" s="73"/>
      <c r="CF886" s="73"/>
      <c r="CG886" s="73"/>
      <c r="CH886" s="73"/>
      <c r="CI886" s="73"/>
      <c r="CJ886" s="73"/>
      <c r="CK886" s="73"/>
      <c r="CL886" s="73"/>
      <c r="CM886" s="73"/>
      <c r="CN886" s="73"/>
      <c r="CO886" s="73"/>
      <c r="CP886" s="73"/>
      <c r="CQ886" s="73"/>
      <c r="CR886" s="73"/>
      <c r="CS886" s="73"/>
      <c r="CT886" s="73"/>
      <c r="CU886" s="73"/>
      <c r="CV886" s="73"/>
      <c r="CW886" s="73"/>
      <c r="CX886" s="73"/>
      <c r="CY886" s="73"/>
      <c r="CZ886" s="73"/>
      <c r="DA886" s="73"/>
      <c r="DB886" s="73"/>
      <c r="DC886" s="73"/>
      <c r="DD886" s="73"/>
      <c r="DE886" s="73"/>
      <c r="DF886" s="73"/>
      <c r="DG886" s="73"/>
      <c r="DH886" s="73"/>
      <c r="DI886" s="73"/>
      <c r="DJ886" s="73"/>
      <c r="DK886" s="73"/>
      <c r="DL886" s="73"/>
      <c r="DM886" s="73"/>
      <c r="DN886" s="73"/>
      <c r="DO886" s="73"/>
      <c r="DP886" s="73"/>
      <c r="DQ886" s="73"/>
      <c r="DR886" s="73"/>
      <c r="DS886" s="73"/>
      <c r="DT886" s="73"/>
      <c r="DU886" s="73"/>
      <c r="DV886" s="73"/>
      <c r="DW886" s="73"/>
      <c r="DX886" s="73"/>
      <c r="DY886" s="73"/>
      <c r="DZ886" s="73"/>
      <c r="EA886" s="73"/>
      <c r="EB886" s="73"/>
      <c r="EC886" s="73"/>
      <c r="ED886" s="73"/>
      <c r="EE886" s="73"/>
      <c r="EF886" s="73"/>
      <c r="EG886" s="73"/>
      <c r="EH886" s="73"/>
      <c r="EI886" s="73"/>
      <c r="EJ886" s="73"/>
      <c r="EK886" s="73"/>
      <c r="EL886" s="73"/>
      <c r="EM886" s="73"/>
      <c r="EN886" s="73"/>
      <c r="EO886" s="73"/>
      <c r="EP886" s="73"/>
      <c r="EQ886" s="73"/>
      <c r="ER886" s="73"/>
      <c r="ES886" s="73"/>
      <c r="ET886" s="73"/>
      <c r="EU886" s="73"/>
      <c r="EV886" s="73"/>
      <c r="EW886" s="73"/>
      <c r="EX886" s="73"/>
      <c r="EY886" s="73"/>
      <c r="EZ886" s="73"/>
      <c r="FA886" s="73"/>
      <c r="FB886" s="73"/>
      <c r="FC886" s="73"/>
      <c r="FD886" s="73"/>
      <c r="FE886" s="73"/>
      <c r="FF886" s="73"/>
      <c r="FG886" s="73"/>
      <c r="FH886" s="73"/>
      <c r="FI886" s="73"/>
      <c r="FJ886" s="73"/>
      <c r="FK886" s="73"/>
      <c r="FL886" s="73"/>
      <c r="FM886" s="73"/>
      <c r="FN886" s="73"/>
      <c r="FO886" s="73"/>
      <c r="FP886" s="73"/>
      <c r="FQ886" s="73"/>
      <c r="FR886" s="73"/>
      <c r="FS886" s="73"/>
      <c r="FT886" s="73"/>
      <c r="FU886" s="73"/>
      <c r="FV886" s="73"/>
      <c r="FW886" s="73"/>
      <c r="FX886" s="73"/>
      <c r="FY886" s="73"/>
      <c r="FZ886" s="73"/>
      <c r="GA886" s="73"/>
      <c r="GB886" s="73"/>
      <c r="GC886" s="73"/>
      <c r="GD886" s="73"/>
      <c r="GE886" s="73"/>
      <c r="GF886" s="73"/>
      <c r="GG886" s="73"/>
      <c r="GH886" s="73"/>
      <c r="GI886" s="73"/>
      <c r="GJ886" s="73"/>
      <c r="GK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c r="JD886" s="73"/>
      <c r="JE886" s="73"/>
      <c r="JF886" s="73"/>
      <c r="JG886" s="73"/>
      <c r="JH886" s="73"/>
      <c r="JI886" s="73"/>
      <c r="JJ886" s="73"/>
      <c r="JK886" s="73"/>
      <c r="JL886" s="73"/>
      <c r="JM886" s="73"/>
      <c r="JN886" s="73"/>
      <c r="JO886" s="73"/>
      <c r="JP886" s="73"/>
      <c r="JQ886" s="73"/>
      <c r="JR886" s="73"/>
      <c r="JS886" s="73"/>
      <c r="JT886" s="73"/>
      <c r="JU886" s="73"/>
      <c r="JV886" s="73"/>
      <c r="JW886" s="73"/>
      <c r="JX886" s="73"/>
      <c r="JY886" s="73"/>
      <c r="JZ886" s="73"/>
      <c r="KA886" s="73"/>
      <c r="KB886" s="73"/>
      <c r="KC886" s="73"/>
      <c r="KD886" s="73"/>
      <c r="KE886" s="73"/>
      <c r="KF886" s="73"/>
      <c r="KG886" s="73"/>
    </row>
    <row r="887" spans="1:293" s="153" customFormat="1" x14ac:dyDescent="0.25">
      <c r="A887" s="233">
        <v>33</v>
      </c>
      <c r="B887" s="234" t="s">
        <v>1266</v>
      </c>
      <c r="C887" s="234" t="s">
        <v>1268</v>
      </c>
      <c r="D887" s="235">
        <v>30130353</v>
      </c>
      <c r="E887" s="236" t="s">
        <v>992</v>
      </c>
      <c r="F887" s="244" t="s">
        <v>2469</v>
      </c>
      <c r="G887" s="238" t="s">
        <v>24</v>
      </c>
      <c r="H887" s="244" t="s">
        <v>2491</v>
      </c>
      <c r="I887" s="238" t="s">
        <v>12</v>
      </c>
      <c r="J887" s="236" t="s">
        <v>69</v>
      </c>
      <c r="K887" s="236"/>
      <c r="L887" s="239">
        <v>33334000</v>
      </c>
      <c r="M887" s="239">
        <v>0</v>
      </c>
      <c r="N887" s="138">
        <v>33334000</v>
      </c>
      <c r="O887" s="138"/>
      <c r="P887" s="139">
        <v>0</v>
      </c>
      <c r="Q887" s="139">
        <v>0</v>
      </c>
      <c r="R887" s="139">
        <v>0</v>
      </c>
      <c r="S887" s="139">
        <v>0</v>
      </c>
      <c r="T887" s="139">
        <v>0</v>
      </c>
      <c r="U887" s="139">
        <v>0</v>
      </c>
      <c r="V887" s="139">
        <v>0</v>
      </c>
      <c r="W887" s="139">
        <v>20293775</v>
      </c>
      <c r="X887" s="139">
        <v>4786329</v>
      </c>
      <c r="Y887" s="140">
        <v>6587196</v>
      </c>
      <c r="Z887" s="140">
        <v>1666700</v>
      </c>
      <c r="AA887" s="140">
        <v>0</v>
      </c>
      <c r="AB887" s="139">
        <v>0</v>
      </c>
      <c r="AC887" s="139">
        <v>0</v>
      </c>
      <c r="AD887" s="139">
        <v>25080104</v>
      </c>
      <c r="AE887" s="141">
        <v>8253896</v>
      </c>
      <c r="AF887" s="141">
        <v>33334000</v>
      </c>
      <c r="AG887" s="139">
        <v>0</v>
      </c>
      <c r="AH887" s="241">
        <v>0</v>
      </c>
      <c r="AI887" s="241"/>
      <c r="AJ887" s="242">
        <v>41671</v>
      </c>
      <c r="AK887" s="242">
        <v>42369</v>
      </c>
      <c r="AL887" s="236" t="s">
        <v>705</v>
      </c>
      <c r="AM887" s="236" t="s">
        <v>993</v>
      </c>
      <c r="AN887" s="243" t="s">
        <v>985</v>
      </c>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c r="CA887" s="73"/>
      <c r="CB887" s="73"/>
      <c r="CC887" s="73"/>
      <c r="CD887" s="73"/>
      <c r="CE887" s="73"/>
      <c r="CF887" s="73"/>
      <c r="CG887" s="73"/>
      <c r="CH887" s="73"/>
      <c r="CI887" s="73"/>
      <c r="CJ887" s="73"/>
      <c r="CK887" s="73"/>
      <c r="CL887" s="73"/>
      <c r="CM887" s="73"/>
      <c r="CN887" s="73"/>
      <c r="CO887" s="73"/>
      <c r="CP887" s="73"/>
      <c r="CQ887" s="73"/>
      <c r="CR887" s="73"/>
      <c r="CS887" s="73"/>
      <c r="CT887" s="73"/>
      <c r="CU887" s="73"/>
      <c r="CV887" s="73"/>
      <c r="CW887" s="73"/>
      <c r="CX887" s="73"/>
      <c r="CY887" s="73"/>
      <c r="CZ887" s="73"/>
      <c r="DA887" s="73"/>
      <c r="DB887" s="73"/>
      <c r="DC887" s="73"/>
      <c r="DD887" s="73"/>
      <c r="DE887" s="73"/>
      <c r="DF887" s="73"/>
      <c r="DG887" s="73"/>
      <c r="DH887" s="73"/>
      <c r="DI887" s="73"/>
      <c r="DJ887" s="73"/>
      <c r="DK887" s="73"/>
      <c r="DL887" s="73"/>
      <c r="DM887" s="73"/>
      <c r="DN887" s="73"/>
      <c r="DO887" s="73"/>
      <c r="DP887" s="73"/>
      <c r="DQ887" s="73"/>
      <c r="DR887" s="73"/>
      <c r="DS887" s="73"/>
      <c r="DT887" s="73"/>
      <c r="DU887" s="73"/>
      <c r="DV887" s="73"/>
      <c r="DW887" s="73"/>
      <c r="DX887" s="73"/>
      <c r="DY887" s="73"/>
      <c r="DZ887" s="73"/>
      <c r="EA887" s="73"/>
      <c r="EB887" s="73"/>
      <c r="EC887" s="73"/>
      <c r="ED887" s="73"/>
      <c r="EE887" s="73"/>
      <c r="EF887" s="73"/>
      <c r="EG887" s="73"/>
      <c r="EH887" s="73"/>
      <c r="EI887" s="73"/>
      <c r="EJ887" s="73"/>
      <c r="EK887" s="73"/>
      <c r="EL887" s="73"/>
      <c r="EM887" s="73"/>
      <c r="EN887" s="73"/>
      <c r="EO887" s="73"/>
      <c r="EP887" s="73"/>
      <c r="EQ887" s="73"/>
      <c r="ER887" s="73"/>
      <c r="ES887" s="73"/>
      <c r="ET887" s="73"/>
      <c r="EU887" s="73"/>
      <c r="EV887" s="73"/>
      <c r="EW887" s="73"/>
      <c r="EX887" s="73"/>
      <c r="EY887" s="73"/>
      <c r="EZ887" s="73"/>
      <c r="FA887" s="73"/>
      <c r="FB887" s="73"/>
      <c r="FC887" s="73"/>
      <c r="FD887" s="73"/>
      <c r="FE887" s="73"/>
      <c r="FF887" s="73"/>
      <c r="FG887" s="73"/>
      <c r="FH887" s="73"/>
      <c r="FI887" s="73"/>
      <c r="FJ887" s="73"/>
      <c r="FK887" s="73"/>
      <c r="FL887" s="73"/>
      <c r="FM887" s="73"/>
      <c r="FN887" s="73"/>
      <c r="FO887" s="73"/>
      <c r="FP887" s="73"/>
      <c r="FQ887" s="73"/>
      <c r="FR887" s="73"/>
      <c r="FS887" s="73"/>
      <c r="FT887" s="73"/>
      <c r="FU887" s="73"/>
      <c r="FV887" s="73"/>
      <c r="FW887" s="73"/>
      <c r="FX887" s="73"/>
      <c r="FY887" s="73"/>
      <c r="FZ887" s="73"/>
      <c r="GA887" s="73"/>
      <c r="GB887" s="73"/>
      <c r="GC887" s="73"/>
      <c r="GD887" s="73"/>
      <c r="GE887" s="73"/>
      <c r="GF887" s="73"/>
      <c r="GG887" s="73"/>
      <c r="GH887" s="73"/>
      <c r="GI887" s="73"/>
      <c r="GJ887" s="73"/>
      <c r="GK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c r="JD887" s="73"/>
      <c r="JE887" s="73"/>
      <c r="JF887" s="73"/>
      <c r="JG887" s="73"/>
      <c r="JH887" s="73"/>
      <c r="JI887" s="73"/>
      <c r="JJ887" s="73"/>
      <c r="JK887" s="73"/>
      <c r="JL887" s="73"/>
      <c r="JM887" s="73"/>
      <c r="JN887" s="73"/>
      <c r="JO887" s="73"/>
      <c r="JP887" s="73"/>
      <c r="JQ887" s="73"/>
      <c r="JR887" s="73"/>
      <c r="JS887" s="73"/>
      <c r="JT887" s="73"/>
      <c r="JU887" s="73"/>
      <c r="JV887" s="73"/>
      <c r="JW887" s="73"/>
      <c r="JX887" s="73"/>
      <c r="JY887" s="73"/>
      <c r="JZ887" s="73"/>
      <c r="KA887" s="73"/>
      <c r="KB887" s="73"/>
      <c r="KC887" s="73"/>
      <c r="KD887" s="73"/>
      <c r="KE887" s="73"/>
      <c r="KF887" s="73"/>
      <c r="KG887" s="73"/>
    </row>
    <row r="888" spans="1:293" s="153" customFormat="1" x14ac:dyDescent="0.25">
      <c r="A888" s="233">
        <v>33</v>
      </c>
      <c r="B888" s="234" t="s">
        <v>1266</v>
      </c>
      <c r="C888" s="234" t="s">
        <v>1268</v>
      </c>
      <c r="D888" s="235">
        <v>30130354</v>
      </c>
      <c r="E888" s="236" t="s">
        <v>982</v>
      </c>
      <c r="F888" s="244" t="s">
        <v>2469</v>
      </c>
      <c r="G888" s="238" t="s">
        <v>24</v>
      </c>
      <c r="H888" s="244" t="s">
        <v>2491</v>
      </c>
      <c r="I888" s="238" t="s">
        <v>12</v>
      </c>
      <c r="J888" s="236" t="s">
        <v>69</v>
      </c>
      <c r="K888" s="236"/>
      <c r="L888" s="239">
        <v>61972000</v>
      </c>
      <c r="M888" s="239">
        <v>0</v>
      </c>
      <c r="N888" s="138"/>
      <c r="O888" s="138"/>
      <c r="P888" s="139">
        <v>0</v>
      </c>
      <c r="Q888" s="139">
        <v>0</v>
      </c>
      <c r="R888" s="139">
        <v>0</v>
      </c>
      <c r="S888" s="139">
        <v>0</v>
      </c>
      <c r="T888" s="139">
        <v>0</v>
      </c>
      <c r="U888" s="139">
        <v>0</v>
      </c>
      <c r="V888" s="139"/>
      <c r="W888" s="139"/>
      <c r="X888" s="139"/>
      <c r="Y888" s="140">
        <v>0</v>
      </c>
      <c r="Z888" s="140">
        <v>0</v>
      </c>
      <c r="AA888" s="140">
        <v>0</v>
      </c>
      <c r="AB888" s="139">
        <v>0</v>
      </c>
      <c r="AC888" s="139">
        <v>0</v>
      </c>
      <c r="AD888" s="139">
        <v>0</v>
      </c>
      <c r="AE888" s="141">
        <v>0</v>
      </c>
      <c r="AF888" s="141">
        <v>0</v>
      </c>
      <c r="AG888" s="139">
        <v>61972000</v>
      </c>
      <c r="AH888" s="241">
        <v>0</v>
      </c>
      <c r="AI888" s="241"/>
      <c r="AJ888" s="242">
        <v>41671</v>
      </c>
      <c r="AK888" s="242">
        <v>42369</v>
      </c>
      <c r="AL888" s="236" t="s">
        <v>983</v>
      </c>
      <c r="AM888" s="236" t="s">
        <v>984</v>
      </c>
      <c r="AN888" s="243" t="s">
        <v>985</v>
      </c>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c r="CA888" s="73"/>
      <c r="CB888" s="73"/>
      <c r="CC888" s="73"/>
      <c r="CD888" s="73"/>
      <c r="CE888" s="73"/>
      <c r="CF888" s="73"/>
      <c r="CG888" s="73"/>
      <c r="CH888" s="73"/>
      <c r="CI888" s="73"/>
      <c r="CJ888" s="73"/>
      <c r="CK888" s="73"/>
      <c r="CL888" s="73"/>
      <c r="CM888" s="73"/>
      <c r="CN888" s="73"/>
      <c r="CO888" s="73"/>
      <c r="CP888" s="73"/>
      <c r="CQ888" s="73"/>
      <c r="CR888" s="73"/>
      <c r="CS888" s="73"/>
      <c r="CT888" s="73"/>
      <c r="CU888" s="73"/>
      <c r="CV888" s="73"/>
      <c r="CW888" s="73"/>
      <c r="CX888" s="73"/>
      <c r="CY888" s="73"/>
      <c r="CZ888" s="73"/>
      <c r="DA888" s="73"/>
      <c r="DB888" s="73"/>
      <c r="DC888" s="73"/>
      <c r="DD888" s="73"/>
      <c r="DE888" s="73"/>
      <c r="DF888" s="73"/>
      <c r="DG888" s="73"/>
      <c r="DH888" s="73"/>
      <c r="DI888" s="73"/>
      <c r="DJ888" s="73"/>
      <c r="DK888" s="73"/>
      <c r="DL888" s="73"/>
      <c r="DM888" s="73"/>
      <c r="DN888" s="73"/>
      <c r="DO888" s="73"/>
      <c r="DP888" s="73"/>
      <c r="DQ888" s="73"/>
      <c r="DR888" s="73"/>
      <c r="DS888" s="73"/>
      <c r="DT888" s="73"/>
      <c r="DU888" s="73"/>
      <c r="DV888" s="73"/>
      <c r="DW888" s="73"/>
      <c r="DX888" s="73"/>
      <c r="DY888" s="73"/>
      <c r="DZ888" s="73"/>
      <c r="EA888" s="73"/>
      <c r="EB888" s="73"/>
      <c r="EC888" s="73"/>
      <c r="ED888" s="73"/>
      <c r="EE888" s="73"/>
      <c r="EF888" s="73"/>
      <c r="EG888" s="73"/>
      <c r="EH888" s="73"/>
      <c r="EI888" s="73"/>
      <c r="EJ888" s="73"/>
      <c r="EK888" s="73"/>
      <c r="EL888" s="73"/>
      <c r="EM888" s="73"/>
      <c r="EN888" s="73"/>
      <c r="EO888" s="73"/>
      <c r="EP888" s="73"/>
      <c r="EQ888" s="73"/>
      <c r="ER888" s="73"/>
      <c r="ES888" s="73"/>
      <c r="ET888" s="73"/>
      <c r="EU888" s="73"/>
      <c r="EV888" s="73"/>
      <c r="EW888" s="73"/>
      <c r="EX888" s="73"/>
      <c r="EY888" s="73"/>
      <c r="EZ888" s="73"/>
      <c r="FA888" s="73"/>
      <c r="FB888" s="73"/>
      <c r="FC888" s="73"/>
      <c r="FD888" s="73"/>
      <c r="FE888" s="73"/>
      <c r="FF888" s="73"/>
      <c r="FG888" s="73"/>
      <c r="FH888" s="73"/>
      <c r="FI888" s="73"/>
      <c r="FJ888" s="73"/>
      <c r="FK888" s="73"/>
      <c r="FL888" s="73"/>
      <c r="FM888" s="73"/>
      <c r="FN888" s="73"/>
      <c r="FO888" s="73"/>
      <c r="FP888" s="73"/>
      <c r="FQ888" s="73"/>
      <c r="FR888" s="73"/>
      <c r="FS888" s="73"/>
      <c r="FT888" s="73"/>
      <c r="FU888" s="73"/>
      <c r="FV888" s="73"/>
      <c r="FW888" s="73"/>
      <c r="FX888" s="73"/>
      <c r="FY888" s="73"/>
      <c r="FZ888" s="73"/>
      <c r="GA888" s="73"/>
      <c r="GB888" s="73"/>
      <c r="GC888" s="73"/>
      <c r="GD888" s="73"/>
      <c r="GE888" s="73"/>
      <c r="GF888" s="73"/>
      <c r="GG888" s="73"/>
      <c r="GH888" s="73"/>
      <c r="GI888" s="73"/>
      <c r="GJ888" s="73"/>
      <c r="GK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c r="JD888" s="73"/>
      <c r="JE888" s="73"/>
      <c r="JF888" s="73"/>
      <c r="JG888" s="73"/>
      <c r="JH888" s="73"/>
      <c r="JI888" s="73"/>
      <c r="JJ888" s="73"/>
      <c r="JK888" s="73"/>
      <c r="JL888" s="73"/>
      <c r="JM888" s="73"/>
      <c r="JN888" s="73"/>
      <c r="JO888" s="73"/>
      <c r="JP888" s="73"/>
      <c r="JQ888" s="73"/>
      <c r="JR888" s="73"/>
      <c r="JS888" s="73"/>
      <c r="JT888" s="73"/>
      <c r="JU888" s="73"/>
      <c r="JV888" s="73"/>
      <c r="JW888" s="73"/>
      <c r="JX888" s="73"/>
      <c r="JY888" s="73"/>
      <c r="JZ888" s="73"/>
      <c r="KA888" s="73"/>
      <c r="KB888" s="73"/>
      <c r="KC888" s="73"/>
      <c r="KD888" s="73"/>
      <c r="KE888" s="73"/>
      <c r="KF888" s="73"/>
      <c r="KG888" s="73"/>
    </row>
    <row r="889" spans="1:293" s="153" customFormat="1" x14ac:dyDescent="0.25">
      <c r="A889" s="233">
        <v>31</v>
      </c>
      <c r="B889" s="234" t="s">
        <v>1245</v>
      </c>
      <c r="C889" s="234"/>
      <c r="D889" s="235">
        <v>30130676</v>
      </c>
      <c r="E889" s="236" t="s">
        <v>1490</v>
      </c>
      <c r="F889" s="244" t="s">
        <v>2469</v>
      </c>
      <c r="G889" s="238" t="s">
        <v>24</v>
      </c>
      <c r="H889" s="238" t="s">
        <v>43</v>
      </c>
      <c r="I889" s="238" t="s">
        <v>1516</v>
      </c>
      <c r="J889" s="236" t="s">
        <v>45</v>
      </c>
      <c r="K889" s="236"/>
      <c r="L889" s="239">
        <v>224711000</v>
      </c>
      <c r="M889" s="239">
        <v>0</v>
      </c>
      <c r="N889" s="138">
        <v>1000</v>
      </c>
      <c r="O889" s="138"/>
      <c r="P889" s="139"/>
      <c r="Q889" s="139"/>
      <c r="R889" s="139"/>
      <c r="S889" s="139"/>
      <c r="T889" s="139"/>
      <c r="U889" s="139"/>
      <c r="V889" s="139"/>
      <c r="W889" s="139"/>
      <c r="X889" s="139"/>
      <c r="Y889" s="140">
        <v>0</v>
      </c>
      <c r="Z889" s="140">
        <v>0</v>
      </c>
      <c r="AA889" s="140">
        <v>0</v>
      </c>
      <c r="AB889" s="139">
        <v>0</v>
      </c>
      <c r="AC889" s="139">
        <v>0</v>
      </c>
      <c r="AD889" s="139">
        <v>0</v>
      </c>
      <c r="AE889" s="141">
        <v>0</v>
      </c>
      <c r="AF889" s="141">
        <v>0</v>
      </c>
      <c r="AG889" s="139">
        <v>224711000</v>
      </c>
      <c r="AH889" s="241"/>
      <c r="AI889" s="241"/>
      <c r="AJ889" s="253">
        <v>41640</v>
      </c>
      <c r="AK889" s="253">
        <v>42369</v>
      </c>
      <c r="AL889" s="236" t="s">
        <v>1853</v>
      </c>
      <c r="AM889" s="236" t="s">
        <v>1854</v>
      </c>
      <c r="AN889" s="243" t="s">
        <v>1686</v>
      </c>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3"/>
      <c r="DV889" s="73"/>
      <c r="DW889" s="73"/>
      <c r="DX889" s="73"/>
      <c r="DY889" s="73"/>
      <c r="DZ889" s="73"/>
      <c r="EA889" s="73"/>
      <c r="EB889" s="73"/>
      <c r="EC889" s="73"/>
      <c r="ED889" s="73"/>
      <c r="EE889" s="73"/>
      <c r="EF889" s="73"/>
      <c r="EG889" s="73"/>
      <c r="EH889" s="73"/>
      <c r="EI889" s="73"/>
      <c r="EJ889" s="73"/>
      <c r="EK889" s="73"/>
      <c r="EL889" s="73"/>
      <c r="EM889" s="73"/>
      <c r="EN889" s="73"/>
      <c r="EO889" s="73"/>
      <c r="EP889" s="73"/>
      <c r="EQ889" s="73"/>
      <c r="ER889" s="73"/>
      <c r="ES889" s="73"/>
      <c r="ET889" s="73"/>
      <c r="EU889" s="73"/>
      <c r="EV889" s="73"/>
      <c r="EW889" s="73"/>
      <c r="EX889" s="73"/>
      <c r="EY889" s="73"/>
      <c r="EZ889" s="73"/>
      <c r="FA889" s="73"/>
      <c r="FB889" s="73"/>
      <c r="FC889" s="73"/>
      <c r="FD889" s="73"/>
      <c r="FE889" s="73"/>
      <c r="FF889" s="73"/>
      <c r="FG889" s="73"/>
      <c r="FH889" s="73"/>
      <c r="FI889" s="73"/>
      <c r="FJ889" s="73"/>
      <c r="FK889" s="73"/>
      <c r="FL889" s="73"/>
      <c r="FM889" s="73"/>
      <c r="FN889" s="73"/>
      <c r="FO889" s="73"/>
      <c r="FP889" s="73"/>
      <c r="FQ889" s="73"/>
      <c r="FR889" s="73"/>
      <c r="FS889" s="73"/>
      <c r="FT889" s="73"/>
      <c r="FU889" s="73"/>
      <c r="FV889" s="73"/>
      <c r="FW889" s="73"/>
      <c r="FX889" s="73"/>
      <c r="FY889" s="73"/>
      <c r="FZ889" s="73"/>
      <c r="GA889" s="73"/>
      <c r="GB889" s="73"/>
      <c r="GC889" s="73"/>
      <c r="GD889" s="73"/>
      <c r="GE889" s="73"/>
      <c r="GF889" s="73"/>
      <c r="GG889" s="73"/>
      <c r="GH889" s="73"/>
      <c r="GI889" s="73"/>
      <c r="GJ889" s="73"/>
      <c r="GK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c r="JD889" s="73"/>
      <c r="JE889" s="73"/>
      <c r="JF889" s="73"/>
      <c r="JG889" s="73"/>
      <c r="JH889" s="73"/>
      <c r="JI889" s="73"/>
      <c r="JJ889" s="73"/>
      <c r="JK889" s="73"/>
      <c r="JL889" s="73"/>
      <c r="JM889" s="73"/>
      <c r="JN889" s="73"/>
      <c r="JO889" s="73"/>
      <c r="JP889" s="73"/>
      <c r="JQ889" s="73"/>
      <c r="JR889" s="73"/>
      <c r="JS889" s="73"/>
      <c r="JT889" s="73"/>
      <c r="JU889" s="73"/>
      <c r="JV889" s="73"/>
      <c r="JW889" s="73"/>
      <c r="JX889" s="73"/>
      <c r="JY889" s="73"/>
      <c r="JZ889" s="73"/>
      <c r="KA889" s="73"/>
      <c r="KB889" s="73"/>
      <c r="KC889" s="73"/>
      <c r="KD889" s="73"/>
      <c r="KE889" s="73"/>
      <c r="KF889" s="73"/>
      <c r="KG889" s="73"/>
    </row>
    <row r="890" spans="1:293" s="153" customFormat="1" x14ac:dyDescent="0.25">
      <c r="A890" s="233">
        <v>29</v>
      </c>
      <c r="B890" s="234" t="s">
        <v>1448</v>
      </c>
      <c r="C890" s="234"/>
      <c r="D890" s="235">
        <v>30130826</v>
      </c>
      <c r="E890" s="236" t="s">
        <v>1453</v>
      </c>
      <c r="F890" s="244" t="s">
        <v>2469</v>
      </c>
      <c r="G890" s="238"/>
      <c r="H890" s="238" t="s">
        <v>726</v>
      </c>
      <c r="I890" s="238"/>
      <c r="J890" s="236" t="s">
        <v>13</v>
      </c>
      <c r="K890" s="236"/>
      <c r="L890" s="239">
        <v>53708000</v>
      </c>
      <c r="M890" s="239"/>
      <c r="N890" s="138">
        <v>1000</v>
      </c>
      <c r="O890" s="138"/>
      <c r="P890" s="139"/>
      <c r="Q890" s="139"/>
      <c r="R890" s="139"/>
      <c r="S890" s="139"/>
      <c r="T890" s="139"/>
      <c r="U890" s="139"/>
      <c r="V890" s="139">
        <v>0</v>
      </c>
      <c r="W890" s="266"/>
      <c r="X890" s="139">
        <v>0</v>
      </c>
      <c r="Y890" s="140">
        <v>0</v>
      </c>
      <c r="Z890" s="140">
        <v>0</v>
      </c>
      <c r="AA890" s="140">
        <v>0</v>
      </c>
      <c r="AB890" s="139">
        <v>0</v>
      </c>
      <c r="AC890" s="139">
        <v>0</v>
      </c>
      <c r="AD890" s="139">
        <v>0</v>
      </c>
      <c r="AE890" s="141">
        <v>0</v>
      </c>
      <c r="AF890" s="141">
        <v>0</v>
      </c>
      <c r="AG890" s="139">
        <v>53708000</v>
      </c>
      <c r="AH890" s="241"/>
      <c r="AI890" s="241"/>
      <c r="AJ890" s="253">
        <v>41883</v>
      </c>
      <c r="AK890" s="253">
        <v>42369</v>
      </c>
      <c r="AL890" s="236" t="s">
        <v>1878</v>
      </c>
      <c r="AM890" s="236" t="s">
        <v>1879</v>
      </c>
      <c r="AN890" s="243" t="s">
        <v>1693</v>
      </c>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c r="CA890" s="73"/>
      <c r="CB890" s="73"/>
      <c r="CC890" s="73"/>
      <c r="CD890" s="73"/>
      <c r="CE890" s="73"/>
      <c r="CF890" s="73"/>
      <c r="CG890" s="73"/>
      <c r="CH890" s="73"/>
      <c r="CI890" s="73"/>
      <c r="CJ890" s="73"/>
      <c r="CK890" s="73"/>
      <c r="CL890" s="73"/>
      <c r="CM890" s="73"/>
      <c r="CN890" s="73"/>
      <c r="CO890" s="73"/>
      <c r="CP890" s="73"/>
      <c r="CQ890" s="73"/>
      <c r="CR890" s="73"/>
      <c r="CS890" s="73"/>
      <c r="CT890" s="73"/>
      <c r="CU890" s="73"/>
      <c r="CV890" s="73"/>
      <c r="CW890" s="73"/>
      <c r="CX890" s="73"/>
      <c r="CY890" s="73"/>
      <c r="CZ890" s="73"/>
      <c r="DA890" s="73"/>
      <c r="DB890" s="73"/>
      <c r="DC890" s="73"/>
      <c r="DD890" s="73"/>
      <c r="DE890" s="73"/>
      <c r="DF890" s="73"/>
      <c r="DG890" s="73"/>
      <c r="DH890" s="73"/>
      <c r="DI890" s="73"/>
      <c r="DJ890" s="73"/>
      <c r="DK890" s="73"/>
      <c r="DL890" s="73"/>
      <c r="DM890" s="73"/>
      <c r="DN890" s="73"/>
      <c r="DO890" s="73"/>
      <c r="DP890" s="73"/>
      <c r="DQ890" s="73"/>
      <c r="DR890" s="73"/>
      <c r="DS890" s="73"/>
      <c r="DT890" s="73"/>
      <c r="DU890" s="73"/>
      <c r="DV890" s="73"/>
      <c r="DW890" s="73"/>
      <c r="DX890" s="73"/>
      <c r="DY890" s="73"/>
      <c r="DZ890" s="73"/>
      <c r="EA890" s="73"/>
      <c r="EB890" s="73"/>
      <c r="EC890" s="73"/>
      <c r="ED890" s="73"/>
      <c r="EE890" s="73"/>
      <c r="EF890" s="73"/>
      <c r="EG890" s="73"/>
      <c r="EH890" s="73"/>
      <c r="EI890" s="73"/>
      <c r="EJ890" s="73"/>
      <c r="EK890" s="73"/>
      <c r="EL890" s="73"/>
      <c r="EM890" s="73"/>
      <c r="EN890" s="73"/>
      <c r="EO890" s="73"/>
      <c r="EP890" s="73"/>
      <c r="EQ890" s="73"/>
      <c r="ER890" s="73"/>
      <c r="ES890" s="73"/>
      <c r="ET890" s="73"/>
      <c r="EU890" s="73"/>
      <c r="EV890" s="73"/>
      <c r="EW890" s="73"/>
      <c r="EX890" s="73"/>
      <c r="EY890" s="73"/>
      <c r="EZ890" s="73"/>
      <c r="FA890" s="73"/>
      <c r="FB890" s="73"/>
      <c r="FC890" s="73"/>
      <c r="FD890" s="73"/>
      <c r="FE890" s="73"/>
      <c r="FF890" s="73"/>
      <c r="FG890" s="73"/>
      <c r="FH890" s="73"/>
      <c r="FI890" s="73"/>
      <c r="FJ890" s="73"/>
      <c r="FK890" s="73"/>
      <c r="FL890" s="73"/>
      <c r="FM890" s="73"/>
      <c r="FN890" s="73"/>
      <c r="FO890" s="73"/>
      <c r="FP890" s="73"/>
      <c r="FQ890" s="73"/>
      <c r="FR890" s="73"/>
      <c r="FS890" s="73"/>
      <c r="FT890" s="73"/>
      <c r="FU890" s="73"/>
      <c r="FV890" s="73"/>
      <c r="FW890" s="73"/>
      <c r="FX890" s="73"/>
      <c r="FY890" s="73"/>
      <c r="FZ890" s="73"/>
      <c r="GA890" s="73"/>
      <c r="GB890" s="73"/>
      <c r="GC890" s="73"/>
      <c r="GD890" s="73"/>
      <c r="GE890" s="73"/>
      <c r="GF890" s="73"/>
      <c r="GG890" s="73"/>
      <c r="GH890" s="73"/>
      <c r="GI890" s="73"/>
      <c r="GJ890" s="73"/>
      <c r="GK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c r="JD890" s="73"/>
      <c r="JE890" s="73"/>
      <c r="JF890" s="73"/>
      <c r="JG890" s="73"/>
      <c r="JH890" s="73"/>
      <c r="JI890" s="73"/>
      <c r="JJ890" s="73"/>
      <c r="JK890" s="73"/>
      <c r="JL890" s="73"/>
      <c r="JM890" s="73"/>
      <c r="JN890" s="73"/>
      <c r="JO890" s="73"/>
      <c r="JP890" s="73"/>
      <c r="JQ890" s="73"/>
      <c r="JR890" s="73"/>
      <c r="JS890" s="73"/>
      <c r="JT890" s="73"/>
      <c r="JU890" s="73"/>
      <c r="JV890" s="73"/>
      <c r="JW890" s="73"/>
      <c r="JX890" s="73"/>
      <c r="JY890" s="73"/>
      <c r="JZ890" s="73"/>
      <c r="KA890" s="73"/>
      <c r="KB890" s="73"/>
      <c r="KC890" s="73"/>
      <c r="KD890" s="73"/>
      <c r="KE890" s="73"/>
      <c r="KF890" s="73"/>
      <c r="KG890" s="73"/>
    </row>
    <row r="891" spans="1:293" s="153" customFormat="1" x14ac:dyDescent="0.25">
      <c r="A891" s="233">
        <v>29</v>
      </c>
      <c r="B891" s="234" t="s">
        <v>1448</v>
      </c>
      <c r="C891" s="234"/>
      <c r="D891" s="235">
        <v>30130887</v>
      </c>
      <c r="E891" s="236" t="s">
        <v>1437</v>
      </c>
      <c r="F891" s="244" t="s">
        <v>2469</v>
      </c>
      <c r="G891" s="238"/>
      <c r="H891" s="238" t="s">
        <v>148</v>
      </c>
      <c r="I891" s="238"/>
      <c r="J891" s="236" t="s">
        <v>13</v>
      </c>
      <c r="K891" s="236"/>
      <c r="L891" s="239">
        <v>405153000</v>
      </c>
      <c r="M891" s="239"/>
      <c r="N891" s="138">
        <v>54810000</v>
      </c>
      <c r="O891" s="138"/>
      <c r="P891" s="139"/>
      <c r="Q891" s="139"/>
      <c r="R891" s="139"/>
      <c r="S891" s="139"/>
      <c r="T891" s="139"/>
      <c r="U891" s="139"/>
      <c r="V891" s="139">
        <v>0</v>
      </c>
      <c r="W891" s="266"/>
      <c r="X891" s="266"/>
      <c r="Y891" s="140">
        <v>0</v>
      </c>
      <c r="Z891" s="140">
        <v>0</v>
      </c>
      <c r="AA891" s="140">
        <v>54808193</v>
      </c>
      <c r="AB891" s="139">
        <v>0</v>
      </c>
      <c r="AC891" s="139">
        <v>0</v>
      </c>
      <c r="AD891" s="139">
        <v>0</v>
      </c>
      <c r="AE891" s="141">
        <v>54808193</v>
      </c>
      <c r="AF891" s="141">
        <v>54808193</v>
      </c>
      <c r="AG891" s="139">
        <v>350344807</v>
      </c>
      <c r="AH891" s="241"/>
      <c r="AI891" s="241"/>
      <c r="AJ891" s="253">
        <v>41852</v>
      </c>
      <c r="AK891" s="253">
        <v>42369</v>
      </c>
      <c r="AL891" s="236" t="s">
        <v>1880</v>
      </c>
      <c r="AM891" s="236" t="s">
        <v>1881</v>
      </c>
      <c r="AN891" s="243" t="s">
        <v>1693</v>
      </c>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c r="CA891" s="73"/>
      <c r="CB891" s="73"/>
      <c r="CC891" s="73"/>
      <c r="CD891" s="73"/>
      <c r="CE891" s="73"/>
      <c r="CF891" s="73"/>
      <c r="CG891" s="73"/>
      <c r="CH891" s="73"/>
      <c r="CI891" s="73"/>
      <c r="CJ891" s="73"/>
      <c r="CK891" s="73"/>
      <c r="CL891" s="73"/>
      <c r="CM891" s="73"/>
      <c r="CN891" s="73"/>
      <c r="CO891" s="73"/>
      <c r="CP891" s="73"/>
      <c r="CQ891" s="73"/>
      <c r="CR891" s="73"/>
      <c r="CS891" s="73"/>
      <c r="CT891" s="73"/>
      <c r="CU891" s="73"/>
      <c r="CV891" s="73"/>
      <c r="CW891" s="73"/>
      <c r="CX891" s="73"/>
      <c r="CY891" s="73"/>
      <c r="CZ891" s="73"/>
      <c r="DA891" s="73"/>
      <c r="DB891" s="73"/>
      <c r="DC891" s="73"/>
      <c r="DD891" s="73"/>
      <c r="DE891" s="73"/>
      <c r="DF891" s="73"/>
      <c r="DG891" s="73"/>
      <c r="DH891" s="73"/>
      <c r="DI891" s="73"/>
      <c r="DJ891" s="73"/>
      <c r="DK891" s="73"/>
      <c r="DL891" s="73"/>
      <c r="DM891" s="73"/>
      <c r="DN891" s="73"/>
      <c r="DO891" s="73"/>
      <c r="DP891" s="73"/>
      <c r="DQ891" s="73"/>
      <c r="DR891" s="73"/>
      <c r="DS891" s="73"/>
      <c r="DT891" s="73"/>
      <c r="DU891" s="73"/>
      <c r="DV891" s="73"/>
      <c r="DW891" s="73"/>
      <c r="DX891" s="73"/>
      <c r="DY891" s="73"/>
      <c r="DZ891" s="73"/>
      <c r="EA891" s="73"/>
      <c r="EB891" s="73"/>
      <c r="EC891" s="73"/>
      <c r="ED891" s="73"/>
      <c r="EE891" s="73"/>
      <c r="EF891" s="73"/>
      <c r="EG891" s="73"/>
      <c r="EH891" s="73"/>
      <c r="EI891" s="73"/>
      <c r="EJ891" s="73"/>
      <c r="EK891" s="73"/>
      <c r="EL891" s="73"/>
      <c r="EM891" s="73"/>
      <c r="EN891" s="73"/>
      <c r="EO891" s="73"/>
      <c r="EP891" s="73"/>
      <c r="EQ891" s="73"/>
      <c r="ER891" s="73"/>
      <c r="ES891" s="73"/>
      <c r="ET891" s="73"/>
      <c r="EU891" s="73"/>
      <c r="EV891" s="73"/>
      <c r="EW891" s="73"/>
      <c r="EX891" s="73"/>
      <c r="EY891" s="73"/>
      <c r="EZ891" s="73"/>
      <c r="FA891" s="73"/>
      <c r="FB891" s="73"/>
      <c r="FC891" s="73"/>
      <c r="FD891" s="73"/>
      <c r="FE891" s="73"/>
      <c r="FF891" s="73"/>
      <c r="FG891" s="73"/>
      <c r="FH891" s="73"/>
      <c r="FI891" s="73"/>
      <c r="FJ891" s="73"/>
      <c r="FK891" s="73"/>
      <c r="FL891" s="73"/>
      <c r="FM891" s="73"/>
      <c r="FN891" s="73"/>
      <c r="FO891" s="73"/>
      <c r="FP891" s="73"/>
      <c r="FQ891" s="73"/>
      <c r="FR891" s="73"/>
      <c r="FS891" s="73"/>
      <c r="FT891" s="73"/>
      <c r="FU891" s="73"/>
      <c r="FV891" s="73"/>
      <c r="FW891" s="73"/>
      <c r="FX891" s="73"/>
      <c r="FY891" s="73"/>
      <c r="FZ891" s="73"/>
      <c r="GA891" s="73"/>
      <c r="GB891" s="73"/>
      <c r="GC891" s="73"/>
      <c r="GD891" s="73"/>
      <c r="GE891" s="73"/>
      <c r="GF891" s="73"/>
      <c r="GG891" s="73"/>
      <c r="GH891" s="73"/>
      <c r="GI891" s="73"/>
      <c r="GJ891" s="73"/>
      <c r="GK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c r="JD891" s="73"/>
      <c r="JE891" s="73"/>
      <c r="JF891" s="73"/>
      <c r="JG891" s="73"/>
      <c r="JH891" s="73"/>
      <c r="JI891" s="73"/>
      <c r="JJ891" s="73"/>
      <c r="JK891" s="73"/>
      <c r="JL891" s="73"/>
      <c r="JM891" s="73"/>
      <c r="JN891" s="73"/>
      <c r="JO891" s="73"/>
      <c r="JP891" s="73"/>
      <c r="JQ891" s="73"/>
      <c r="JR891" s="73"/>
      <c r="JS891" s="73"/>
      <c r="JT891" s="73"/>
      <c r="JU891" s="73"/>
      <c r="JV891" s="73"/>
      <c r="JW891" s="73"/>
      <c r="JX891" s="73"/>
      <c r="JY891" s="73"/>
      <c r="JZ891" s="73"/>
      <c r="KA891" s="73"/>
      <c r="KB891" s="73"/>
      <c r="KC891" s="73"/>
      <c r="KD891" s="73"/>
      <c r="KE891" s="73"/>
      <c r="KF891" s="73"/>
      <c r="KG891" s="73"/>
    </row>
    <row r="892" spans="1:293" s="153" customFormat="1" x14ac:dyDescent="0.25">
      <c r="A892" s="233">
        <v>29</v>
      </c>
      <c r="B892" s="234" t="s">
        <v>1266</v>
      </c>
      <c r="C892" s="234"/>
      <c r="D892" s="235">
        <v>30130954</v>
      </c>
      <c r="E892" s="236" t="s">
        <v>1438</v>
      </c>
      <c r="F892" s="244" t="s">
        <v>2469</v>
      </c>
      <c r="G892" s="238"/>
      <c r="H892" s="238" t="s">
        <v>200</v>
      </c>
      <c r="I892" s="238"/>
      <c r="J892" s="236" t="s">
        <v>13</v>
      </c>
      <c r="K892" s="236"/>
      <c r="L892" s="239">
        <v>244558000</v>
      </c>
      <c r="M892" s="239">
        <v>0</v>
      </c>
      <c r="N892" s="138">
        <v>1000</v>
      </c>
      <c r="O892" s="138"/>
      <c r="P892" s="139"/>
      <c r="Q892" s="139"/>
      <c r="R892" s="139"/>
      <c r="S892" s="139"/>
      <c r="T892" s="139"/>
      <c r="U892" s="139"/>
      <c r="V892" s="139"/>
      <c r="W892" s="139"/>
      <c r="X892" s="139"/>
      <c r="Y892" s="140">
        <v>0</v>
      </c>
      <c r="Z892" s="140">
        <v>0</v>
      </c>
      <c r="AA892" s="140">
        <v>0</v>
      </c>
      <c r="AB892" s="139">
        <v>0</v>
      </c>
      <c r="AC892" s="139">
        <v>0</v>
      </c>
      <c r="AD892" s="139">
        <v>0</v>
      </c>
      <c r="AE892" s="141">
        <v>0</v>
      </c>
      <c r="AF892" s="141">
        <v>0</v>
      </c>
      <c r="AG892" s="139">
        <v>244558000</v>
      </c>
      <c r="AH892" s="241"/>
      <c r="AI892" s="241"/>
      <c r="AJ892" s="253"/>
      <c r="AK892" s="253"/>
      <c r="AL892" s="236" t="s">
        <v>1092</v>
      </c>
      <c r="AM892" s="236" t="s">
        <v>1882</v>
      </c>
      <c r="AN892" s="243" t="s">
        <v>1693</v>
      </c>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c r="CA892" s="73"/>
      <c r="CB892" s="73"/>
      <c r="CC892" s="73"/>
      <c r="CD892" s="73"/>
      <c r="CE892" s="73"/>
      <c r="CF892" s="73"/>
      <c r="CG892" s="73"/>
      <c r="CH892" s="73"/>
      <c r="CI892" s="73"/>
      <c r="CJ892" s="73"/>
      <c r="CK892" s="73"/>
      <c r="CL892" s="73"/>
      <c r="CM892" s="73"/>
      <c r="CN892" s="73"/>
      <c r="CO892" s="73"/>
      <c r="CP892" s="73"/>
      <c r="CQ892" s="73"/>
      <c r="CR892" s="73"/>
      <c r="CS892" s="73"/>
      <c r="CT892" s="73"/>
      <c r="CU892" s="73"/>
      <c r="CV892" s="73"/>
      <c r="CW892" s="73"/>
      <c r="CX892" s="73"/>
      <c r="CY892" s="73"/>
      <c r="CZ892" s="73"/>
      <c r="DA892" s="73"/>
      <c r="DB892" s="73"/>
      <c r="DC892" s="73"/>
      <c r="DD892" s="73"/>
      <c r="DE892" s="73"/>
      <c r="DF892" s="73"/>
      <c r="DG892" s="73"/>
      <c r="DH892" s="73"/>
      <c r="DI892" s="73"/>
      <c r="DJ892" s="73"/>
      <c r="DK892" s="73"/>
      <c r="DL892" s="73"/>
      <c r="DM892" s="73"/>
      <c r="DN892" s="73"/>
      <c r="DO892" s="73"/>
      <c r="DP892" s="73"/>
      <c r="DQ892" s="73"/>
      <c r="DR892" s="73"/>
      <c r="DS892" s="73"/>
      <c r="DT892" s="73"/>
      <c r="DU892" s="73"/>
      <c r="DV892" s="73"/>
      <c r="DW892" s="73"/>
      <c r="DX892" s="73"/>
      <c r="DY892" s="73"/>
      <c r="DZ892" s="73"/>
      <c r="EA892" s="73"/>
      <c r="EB892" s="73"/>
      <c r="EC892" s="73"/>
      <c r="ED892" s="73"/>
      <c r="EE892" s="73"/>
      <c r="EF892" s="73"/>
      <c r="EG892" s="73"/>
      <c r="EH892" s="73"/>
      <c r="EI892" s="73"/>
      <c r="EJ892" s="73"/>
      <c r="EK892" s="73"/>
      <c r="EL892" s="73"/>
      <c r="EM892" s="73"/>
      <c r="EN892" s="73"/>
      <c r="EO892" s="73"/>
      <c r="EP892" s="73"/>
      <c r="EQ892" s="73"/>
      <c r="ER892" s="73"/>
      <c r="ES892" s="73"/>
      <c r="ET892" s="73"/>
      <c r="EU892" s="73"/>
      <c r="EV892" s="73"/>
      <c r="EW892" s="73"/>
      <c r="EX892" s="73"/>
      <c r="EY892" s="73"/>
      <c r="EZ892" s="73"/>
      <c r="FA892" s="73"/>
      <c r="FB892" s="73"/>
      <c r="FC892" s="73"/>
      <c r="FD892" s="73"/>
      <c r="FE892" s="73"/>
      <c r="FF892" s="73"/>
      <c r="FG892" s="73"/>
      <c r="FH892" s="73"/>
      <c r="FI892" s="73"/>
      <c r="FJ892" s="73"/>
      <c r="FK892" s="73"/>
      <c r="FL892" s="73"/>
      <c r="FM892" s="73"/>
      <c r="FN892" s="73"/>
      <c r="FO892" s="73"/>
      <c r="FP892" s="73"/>
      <c r="FQ892" s="73"/>
      <c r="FR892" s="73"/>
      <c r="FS892" s="73"/>
      <c r="FT892" s="73"/>
      <c r="FU892" s="73"/>
      <c r="FV892" s="73"/>
      <c r="FW892" s="73"/>
      <c r="FX892" s="73"/>
      <c r="FY892" s="73"/>
      <c r="FZ892" s="73"/>
      <c r="GA892" s="73"/>
      <c r="GB892" s="73"/>
      <c r="GC892" s="73"/>
      <c r="GD892" s="73"/>
      <c r="GE892" s="73"/>
      <c r="GF892" s="73"/>
      <c r="GG892" s="73"/>
      <c r="GH892" s="73"/>
      <c r="GI892" s="73"/>
      <c r="GJ892" s="73"/>
      <c r="GK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c r="JD892" s="73"/>
      <c r="JE892" s="73"/>
      <c r="JF892" s="73"/>
      <c r="JG892" s="73"/>
      <c r="JH892" s="73"/>
      <c r="JI892" s="73"/>
      <c r="JJ892" s="73"/>
      <c r="JK892" s="73"/>
      <c r="JL892" s="73"/>
      <c r="JM892" s="73"/>
      <c r="JN892" s="73"/>
      <c r="JO892" s="73"/>
      <c r="JP892" s="73"/>
      <c r="JQ892" s="73"/>
      <c r="JR892" s="73"/>
      <c r="JS892" s="73"/>
      <c r="JT892" s="73"/>
      <c r="JU892" s="73"/>
      <c r="JV892" s="73"/>
      <c r="JW892" s="73"/>
      <c r="JX892" s="73"/>
      <c r="JY892" s="73"/>
      <c r="JZ892" s="73"/>
      <c r="KA892" s="73"/>
      <c r="KB892" s="73"/>
      <c r="KC892" s="73"/>
      <c r="KD892" s="73"/>
      <c r="KE892" s="73"/>
      <c r="KF892" s="73"/>
      <c r="KG892" s="73"/>
    </row>
    <row r="893" spans="1:293" s="153" customFormat="1" x14ac:dyDescent="0.25">
      <c r="A893" s="233">
        <v>33</v>
      </c>
      <c r="B893" s="234" t="s">
        <v>1266</v>
      </c>
      <c r="C893" s="234" t="s">
        <v>1268</v>
      </c>
      <c r="D893" s="235">
        <v>30131148</v>
      </c>
      <c r="E893" s="236" t="s">
        <v>710</v>
      </c>
      <c r="F893" s="244" t="s">
        <v>2469</v>
      </c>
      <c r="G893" s="238" t="s">
        <v>24</v>
      </c>
      <c r="H893" s="238" t="s">
        <v>621</v>
      </c>
      <c r="I893" s="238" t="s">
        <v>12</v>
      </c>
      <c r="J893" s="236" t="s">
        <v>69</v>
      </c>
      <c r="K893" s="236"/>
      <c r="L893" s="239">
        <v>30201000</v>
      </c>
      <c r="M893" s="239">
        <v>0</v>
      </c>
      <c r="N893" s="138">
        <v>30000000</v>
      </c>
      <c r="O893" s="138"/>
      <c r="P893" s="139">
        <v>0</v>
      </c>
      <c r="Q893" s="139">
        <v>0</v>
      </c>
      <c r="R893" s="139">
        <v>0</v>
      </c>
      <c r="S893" s="139">
        <v>0</v>
      </c>
      <c r="T893" s="139">
        <v>0</v>
      </c>
      <c r="U893" s="139">
        <v>0</v>
      </c>
      <c r="V893" s="139">
        <v>0</v>
      </c>
      <c r="W893" s="139">
        <v>26274926</v>
      </c>
      <c r="X893" s="139">
        <v>0</v>
      </c>
      <c r="Y893" s="140">
        <v>0</v>
      </c>
      <c r="Z893" s="140">
        <v>3725006</v>
      </c>
      <c r="AA893" s="140">
        <v>0</v>
      </c>
      <c r="AB893" s="139">
        <v>0</v>
      </c>
      <c r="AC893" s="139">
        <v>0</v>
      </c>
      <c r="AD893" s="139">
        <v>26274926</v>
      </c>
      <c r="AE893" s="141">
        <v>3725006</v>
      </c>
      <c r="AF893" s="141">
        <v>29999932</v>
      </c>
      <c r="AG893" s="139">
        <v>201068</v>
      </c>
      <c r="AH893" s="241">
        <v>0</v>
      </c>
      <c r="AI893" s="241"/>
      <c r="AJ893" s="242">
        <v>41609</v>
      </c>
      <c r="AK893" s="242">
        <v>42369</v>
      </c>
      <c r="AL893" s="236" t="s">
        <v>711</v>
      </c>
      <c r="AM893" s="236" t="s">
        <v>712</v>
      </c>
      <c r="AN893" s="243" t="s">
        <v>695</v>
      </c>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c r="CA893" s="73"/>
      <c r="CB893" s="73"/>
      <c r="CC893" s="73"/>
      <c r="CD893" s="73"/>
      <c r="CE893" s="73"/>
      <c r="CF893" s="73"/>
      <c r="CG893" s="73"/>
      <c r="CH893" s="73"/>
      <c r="CI893" s="73"/>
      <c r="CJ893" s="73"/>
      <c r="CK893" s="73"/>
      <c r="CL893" s="73"/>
      <c r="CM893" s="73"/>
      <c r="CN893" s="73"/>
      <c r="CO893" s="73"/>
      <c r="CP893" s="73"/>
      <c r="CQ893" s="73"/>
      <c r="CR893" s="73"/>
      <c r="CS893" s="73"/>
      <c r="CT893" s="73"/>
      <c r="CU893" s="73"/>
      <c r="CV893" s="73"/>
      <c r="CW893" s="73"/>
      <c r="CX893" s="73"/>
      <c r="CY893" s="73"/>
      <c r="CZ893" s="73"/>
      <c r="DA893" s="73"/>
      <c r="DB893" s="73"/>
      <c r="DC893" s="73"/>
      <c r="DD893" s="73"/>
      <c r="DE893" s="73"/>
      <c r="DF893" s="73"/>
      <c r="DG893" s="73"/>
      <c r="DH893" s="73"/>
      <c r="DI893" s="73"/>
      <c r="DJ893" s="73"/>
      <c r="DK893" s="73"/>
      <c r="DL893" s="73"/>
      <c r="DM893" s="73"/>
      <c r="DN893" s="73"/>
      <c r="DO893" s="73"/>
      <c r="DP893" s="73"/>
      <c r="DQ893" s="73"/>
      <c r="DR893" s="73"/>
      <c r="DS893" s="73"/>
      <c r="DT893" s="73"/>
      <c r="DU893" s="73"/>
      <c r="DV893" s="73"/>
      <c r="DW893" s="73"/>
      <c r="DX893" s="73"/>
      <c r="DY893" s="73"/>
      <c r="DZ893" s="73"/>
      <c r="EA893" s="73"/>
      <c r="EB893" s="73"/>
      <c r="EC893" s="73"/>
      <c r="ED893" s="73"/>
      <c r="EE893" s="73"/>
      <c r="EF893" s="73"/>
      <c r="EG893" s="73"/>
      <c r="EH893" s="73"/>
      <c r="EI893" s="73"/>
      <c r="EJ893" s="73"/>
      <c r="EK893" s="73"/>
      <c r="EL893" s="73"/>
      <c r="EM893" s="73"/>
      <c r="EN893" s="73"/>
      <c r="EO893" s="73"/>
      <c r="EP893" s="73"/>
      <c r="EQ893" s="73"/>
      <c r="ER893" s="73"/>
      <c r="ES893" s="73"/>
      <c r="ET893" s="73"/>
      <c r="EU893" s="73"/>
      <c r="EV893" s="73"/>
      <c r="EW893" s="73"/>
      <c r="EX893" s="73"/>
      <c r="EY893" s="73"/>
      <c r="EZ893" s="73"/>
      <c r="FA893" s="73"/>
      <c r="FB893" s="73"/>
      <c r="FC893" s="73"/>
      <c r="FD893" s="73"/>
      <c r="FE893" s="73"/>
      <c r="FF893" s="73"/>
      <c r="FG893" s="73"/>
      <c r="FH893" s="73"/>
      <c r="FI893" s="73"/>
      <c r="FJ893" s="73"/>
      <c r="FK893" s="73"/>
      <c r="FL893" s="73"/>
      <c r="FM893" s="73"/>
      <c r="FN893" s="73"/>
      <c r="FO893" s="73"/>
      <c r="FP893" s="73"/>
      <c r="FQ893" s="73"/>
      <c r="FR893" s="73"/>
      <c r="FS893" s="73"/>
      <c r="FT893" s="73"/>
      <c r="FU893" s="73"/>
      <c r="FV893" s="73"/>
      <c r="FW893" s="73"/>
      <c r="FX893" s="73"/>
      <c r="FY893" s="73"/>
      <c r="FZ893" s="73"/>
      <c r="GA893" s="73"/>
      <c r="GB893" s="73"/>
      <c r="GC893" s="73"/>
      <c r="GD893" s="73"/>
      <c r="GE893" s="73"/>
      <c r="GF893" s="73"/>
      <c r="GG893" s="73"/>
      <c r="GH893" s="73"/>
      <c r="GI893" s="73"/>
      <c r="GJ893" s="73"/>
      <c r="GK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c r="JD893" s="73"/>
      <c r="JE893" s="73"/>
      <c r="JF893" s="73"/>
      <c r="JG893" s="73"/>
      <c r="JH893" s="73"/>
      <c r="JI893" s="73"/>
      <c r="JJ893" s="73"/>
      <c r="JK893" s="73"/>
      <c r="JL893" s="73"/>
      <c r="JM893" s="73"/>
      <c r="JN893" s="73"/>
      <c r="JO893" s="73"/>
      <c r="JP893" s="73"/>
      <c r="JQ893" s="73"/>
      <c r="JR893" s="73"/>
      <c r="JS893" s="73"/>
      <c r="JT893" s="73"/>
      <c r="JU893" s="73"/>
      <c r="JV893" s="73"/>
      <c r="JW893" s="73"/>
      <c r="JX893" s="73"/>
      <c r="JY893" s="73"/>
      <c r="JZ893" s="73"/>
      <c r="KA893" s="73"/>
      <c r="KB893" s="73"/>
      <c r="KC893" s="73"/>
      <c r="KD893" s="73"/>
      <c r="KE893" s="73"/>
      <c r="KF893" s="73"/>
      <c r="KG893" s="73"/>
    </row>
    <row r="894" spans="1:293" s="153" customFormat="1" x14ac:dyDescent="0.25">
      <c r="A894" s="233">
        <v>33</v>
      </c>
      <c r="B894" s="234" t="s">
        <v>1266</v>
      </c>
      <c r="C894" s="234" t="s">
        <v>1275</v>
      </c>
      <c r="D894" s="235">
        <v>30131491</v>
      </c>
      <c r="E894" s="236" t="s">
        <v>628</v>
      </c>
      <c r="F894" s="244" t="s">
        <v>2469</v>
      </c>
      <c r="G894" s="238" t="s">
        <v>16</v>
      </c>
      <c r="H894" s="238" t="s">
        <v>1265</v>
      </c>
      <c r="I894" s="238" t="s">
        <v>12</v>
      </c>
      <c r="J894" s="236" t="s">
        <v>69</v>
      </c>
      <c r="K894" s="236"/>
      <c r="L894" s="239">
        <v>818788000</v>
      </c>
      <c r="M894" s="239">
        <v>197072000</v>
      </c>
      <c r="N894" s="138">
        <v>310858000</v>
      </c>
      <c r="O894" s="138"/>
      <c r="P894" s="139">
        <v>0</v>
      </c>
      <c r="Q894" s="139">
        <v>0</v>
      </c>
      <c r="R894" s="139">
        <v>0</v>
      </c>
      <c r="S894" s="139">
        <v>0</v>
      </c>
      <c r="T894" s="139">
        <v>0</v>
      </c>
      <c r="U894" s="139">
        <v>0</v>
      </c>
      <c r="V894" s="139">
        <v>0</v>
      </c>
      <c r="W894" s="139">
        <v>0</v>
      </c>
      <c r="X894" s="139">
        <v>310858000</v>
      </c>
      <c r="Y894" s="140">
        <v>0</v>
      </c>
      <c r="Z894" s="140">
        <v>0</v>
      </c>
      <c r="AA894" s="140">
        <v>0</v>
      </c>
      <c r="AB894" s="139">
        <v>0</v>
      </c>
      <c r="AC894" s="139">
        <v>0</v>
      </c>
      <c r="AD894" s="139">
        <v>310858000</v>
      </c>
      <c r="AE894" s="141">
        <v>0</v>
      </c>
      <c r="AF894" s="141">
        <v>310858000</v>
      </c>
      <c r="AG894" s="139">
        <v>310858000</v>
      </c>
      <c r="AH894" s="241">
        <v>0.24068745511658696</v>
      </c>
      <c r="AI894" s="241"/>
      <c r="AJ894" s="242">
        <v>41428</v>
      </c>
      <c r="AK894" s="242">
        <v>42369</v>
      </c>
      <c r="AL894" s="236" t="s">
        <v>629</v>
      </c>
      <c r="AM894" s="236" t="s">
        <v>630</v>
      </c>
      <c r="AN894" s="243" t="s">
        <v>631</v>
      </c>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c r="CA894" s="73"/>
      <c r="CB894" s="73"/>
      <c r="CC894" s="73"/>
      <c r="CD894" s="73"/>
      <c r="CE894" s="73"/>
      <c r="CF894" s="73"/>
      <c r="CG894" s="73"/>
      <c r="CH894" s="73"/>
      <c r="CI894" s="73"/>
      <c r="CJ894" s="73"/>
      <c r="CK894" s="73"/>
      <c r="CL894" s="73"/>
      <c r="CM894" s="73"/>
      <c r="CN894" s="73"/>
      <c r="CO894" s="73"/>
      <c r="CP894" s="73"/>
      <c r="CQ894" s="73"/>
      <c r="CR894" s="73"/>
      <c r="CS894" s="73"/>
      <c r="CT894" s="73"/>
      <c r="CU894" s="73"/>
      <c r="CV894" s="73"/>
      <c r="CW894" s="73"/>
      <c r="CX894" s="73"/>
      <c r="CY894" s="73"/>
      <c r="CZ894" s="73"/>
      <c r="DA894" s="73"/>
      <c r="DB894" s="73"/>
      <c r="DC894" s="73"/>
      <c r="DD894" s="73"/>
      <c r="DE894" s="73"/>
      <c r="DF894" s="73"/>
      <c r="DG894" s="73"/>
      <c r="DH894" s="73"/>
      <c r="DI894" s="73"/>
      <c r="DJ894" s="73"/>
      <c r="DK894" s="73"/>
      <c r="DL894" s="73"/>
      <c r="DM894" s="73"/>
      <c r="DN894" s="73"/>
      <c r="DO894" s="73"/>
      <c r="DP894" s="73"/>
      <c r="DQ894" s="73"/>
      <c r="DR894" s="73"/>
      <c r="DS894" s="73"/>
      <c r="DT894" s="73"/>
      <c r="DU894" s="73"/>
      <c r="DV894" s="73"/>
      <c r="DW894" s="73"/>
      <c r="DX894" s="73"/>
      <c r="DY894" s="73"/>
      <c r="DZ894" s="73"/>
      <c r="EA894" s="73"/>
      <c r="EB894" s="73"/>
      <c r="EC894" s="73"/>
      <c r="ED894" s="73"/>
      <c r="EE894" s="73"/>
      <c r="EF894" s="73"/>
      <c r="EG894" s="73"/>
      <c r="EH894" s="73"/>
      <c r="EI894" s="73"/>
      <c r="EJ894" s="73"/>
      <c r="EK894" s="73"/>
      <c r="EL894" s="73"/>
      <c r="EM894" s="73"/>
      <c r="EN894" s="73"/>
      <c r="EO894" s="73"/>
      <c r="EP894" s="73"/>
      <c r="EQ894" s="73"/>
      <c r="ER894" s="73"/>
      <c r="ES894" s="73"/>
      <c r="ET894" s="73"/>
      <c r="EU894" s="73"/>
      <c r="EV894" s="73"/>
      <c r="EW894" s="73"/>
      <c r="EX894" s="73"/>
      <c r="EY894" s="73"/>
      <c r="EZ894" s="73"/>
      <c r="FA894" s="73"/>
      <c r="FB894" s="73"/>
      <c r="FC894" s="73"/>
      <c r="FD894" s="73"/>
      <c r="FE894" s="73"/>
      <c r="FF894" s="73"/>
      <c r="FG894" s="73"/>
      <c r="FH894" s="73"/>
      <c r="FI894" s="73"/>
      <c r="FJ894" s="73"/>
      <c r="FK894" s="73"/>
      <c r="FL894" s="73"/>
      <c r="FM894" s="73"/>
      <c r="FN894" s="73"/>
      <c r="FO894" s="73"/>
      <c r="FP894" s="73"/>
      <c r="FQ894" s="73"/>
      <c r="FR894" s="73"/>
      <c r="FS894" s="73"/>
      <c r="FT894" s="73"/>
      <c r="FU894" s="73"/>
      <c r="FV894" s="73"/>
      <c r="FW894" s="73"/>
      <c r="FX894" s="73"/>
      <c r="FY894" s="73"/>
      <c r="FZ894" s="73"/>
      <c r="GA894" s="73"/>
      <c r="GB894" s="73"/>
      <c r="GC894" s="73"/>
      <c r="GD894" s="73"/>
      <c r="GE894" s="73"/>
      <c r="GF894" s="73"/>
      <c r="GG894" s="73"/>
      <c r="GH894" s="73"/>
      <c r="GI894" s="73"/>
      <c r="GJ894" s="73"/>
      <c r="GK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c r="JD894" s="73"/>
      <c r="JE894" s="73"/>
      <c r="JF894" s="73"/>
      <c r="JG894" s="73"/>
      <c r="JH894" s="73"/>
      <c r="JI894" s="73"/>
      <c r="JJ894" s="73"/>
      <c r="JK894" s="73"/>
      <c r="JL894" s="73"/>
      <c r="JM894" s="73"/>
      <c r="JN894" s="73"/>
      <c r="JO894" s="73"/>
      <c r="JP894" s="73"/>
      <c r="JQ894" s="73"/>
      <c r="JR894" s="73"/>
      <c r="JS894" s="73"/>
      <c r="JT894" s="73"/>
      <c r="JU894" s="73"/>
      <c r="JV894" s="73"/>
      <c r="JW894" s="73"/>
      <c r="JX894" s="73"/>
      <c r="JY894" s="73"/>
      <c r="JZ894" s="73"/>
      <c r="KA894" s="73"/>
      <c r="KB894" s="73"/>
      <c r="KC894" s="73"/>
      <c r="KD894" s="73"/>
      <c r="KE894" s="73"/>
      <c r="KF894" s="73"/>
      <c r="KG894" s="73"/>
    </row>
    <row r="895" spans="1:293" s="153" customFormat="1" x14ac:dyDescent="0.25">
      <c r="A895" s="233">
        <v>33</v>
      </c>
      <c r="B895" s="234" t="s">
        <v>1266</v>
      </c>
      <c r="C895" s="234" t="s">
        <v>1268</v>
      </c>
      <c r="D895" s="235">
        <v>30131516</v>
      </c>
      <c r="E895" s="236" t="s">
        <v>657</v>
      </c>
      <c r="F895" s="244" t="s">
        <v>2469</v>
      </c>
      <c r="G895" s="238" t="s">
        <v>16</v>
      </c>
      <c r="H895" s="238" t="s">
        <v>39</v>
      </c>
      <c r="I895" s="238" t="s">
        <v>12</v>
      </c>
      <c r="J895" s="236" t="s">
        <v>69</v>
      </c>
      <c r="K895" s="236"/>
      <c r="L895" s="239">
        <v>49600000</v>
      </c>
      <c r="M895" s="239">
        <v>0</v>
      </c>
      <c r="N895" s="138">
        <v>45657000</v>
      </c>
      <c r="O895" s="138"/>
      <c r="P895" s="139">
        <v>0</v>
      </c>
      <c r="Q895" s="139">
        <v>12387495</v>
      </c>
      <c r="R895" s="139">
        <v>21599066</v>
      </c>
      <c r="S895" s="139">
        <v>0</v>
      </c>
      <c r="T895" s="139">
        <v>0</v>
      </c>
      <c r="U895" s="139">
        <v>0</v>
      </c>
      <c r="V895" s="139">
        <v>0</v>
      </c>
      <c r="W895" s="139">
        <v>0</v>
      </c>
      <c r="X895" s="139">
        <v>9322463</v>
      </c>
      <c r="Y895" s="140">
        <v>2347725</v>
      </c>
      <c r="Z895" s="140">
        <v>0</v>
      </c>
      <c r="AA895" s="140">
        <v>0</v>
      </c>
      <c r="AB895" s="139">
        <v>33986561</v>
      </c>
      <c r="AC895" s="139">
        <v>0</v>
      </c>
      <c r="AD895" s="139">
        <v>9322463</v>
      </c>
      <c r="AE895" s="141">
        <v>2347725</v>
      </c>
      <c r="AF895" s="141">
        <v>45656749</v>
      </c>
      <c r="AG895" s="139">
        <v>3943251</v>
      </c>
      <c r="AH895" s="241">
        <v>0.68521292338709683</v>
      </c>
      <c r="AI895" s="241"/>
      <c r="AJ895" s="242">
        <v>41456</v>
      </c>
      <c r="AK895" s="242">
        <v>42369</v>
      </c>
      <c r="AL895" s="236" t="s">
        <v>658</v>
      </c>
      <c r="AM895" s="236" t="s">
        <v>659</v>
      </c>
      <c r="AN895" s="243" t="s">
        <v>660</v>
      </c>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c r="CA895" s="73"/>
      <c r="CB895" s="73"/>
      <c r="CC895" s="73"/>
      <c r="CD895" s="73"/>
      <c r="CE895" s="73"/>
      <c r="CF895" s="73"/>
      <c r="CG895" s="73"/>
      <c r="CH895" s="73"/>
      <c r="CI895" s="73"/>
      <c r="CJ895" s="73"/>
      <c r="CK895" s="73"/>
      <c r="CL895" s="73"/>
      <c r="CM895" s="73"/>
      <c r="CN895" s="73"/>
      <c r="CO895" s="73"/>
      <c r="CP895" s="73"/>
      <c r="CQ895" s="73"/>
      <c r="CR895" s="73"/>
      <c r="CS895" s="73"/>
      <c r="CT895" s="73"/>
      <c r="CU895" s="73"/>
      <c r="CV895" s="73"/>
      <c r="CW895" s="73"/>
      <c r="CX895" s="73"/>
      <c r="CY895" s="73"/>
      <c r="CZ895" s="73"/>
      <c r="DA895" s="73"/>
      <c r="DB895" s="73"/>
      <c r="DC895" s="73"/>
      <c r="DD895" s="73"/>
      <c r="DE895" s="73"/>
      <c r="DF895" s="73"/>
      <c r="DG895" s="73"/>
      <c r="DH895" s="73"/>
      <c r="DI895" s="73"/>
      <c r="DJ895" s="73"/>
      <c r="DK895" s="73"/>
      <c r="DL895" s="73"/>
      <c r="DM895" s="73"/>
      <c r="DN895" s="73"/>
      <c r="DO895" s="73"/>
      <c r="DP895" s="73"/>
      <c r="DQ895" s="73"/>
      <c r="DR895" s="73"/>
      <c r="DS895" s="73"/>
      <c r="DT895" s="73"/>
      <c r="DU895" s="73"/>
      <c r="DV895" s="73"/>
      <c r="DW895" s="73"/>
      <c r="DX895" s="73"/>
      <c r="DY895" s="73"/>
      <c r="DZ895" s="73"/>
      <c r="EA895" s="73"/>
      <c r="EB895" s="73"/>
      <c r="EC895" s="73"/>
      <c r="ED895" s="73"/>
      <c r="EE895" s="73"/>
      <c r="EF895" s="73"/>
      <c r="EG895" s="73"/>
      <c r="EH895" s="73"/>
      <c r="EI895" s="73"/>
      <c r="EJ895" s="73"/>
      <c r="EK895" s="73"/>
      <c r="EL895" s="73"/>
      <c r="EM895" s="73"/>
      <c r="EN895" s="73"/>
      <c r="EO895" s="73"/>
      <c r="EP895" s="73"/>
      <c r="EQ895" s="73"/>
      <c r="ER895" s="73"/>
      <c r="ES895" s="73"/>
      <c r="ET895" s="73"/>
      <c r="EU895" s="73"/>
      <c r="EV895" s="73"/>
      <c r="EW895" s="73"/>
      <c r="EX895" s="73"/>
      <c r="EY895" s="73"/>
      <c r="EZ895" s="73"/>
      <c r="FA895" s="73"/>
      <c r="FB895" s="73"/>
      <c r="FC895" s="73"/>
      <c r="FD895" s="73"/>
      <c r="FE895" s="73"/>
      <c r="FF895" s="73"/>
      <c r="FG895" s="73"/>
      <c r="FH895" s="73"/>
      <c r="FI895" s="73"/>
      <c r="FJ895" s="73"/>
      <c r="FK895" s="73"/>
      <c r="FL895" s="73"/>
      <c r="FM895" s="73"/>
      <c r="FN895" s="73"/>
      <c r="FO895" s="73"/>
      <c r="FP895" s="73"/>
      <c r="FQ895" s="73"/>
      <c r="FR895" s="73"/>
      <c r="FS895" s="73"/>
      <c r="FT895" s="73"/>
      <c r="FU895" s="73"/>
      <c r="FV895" s="73"/>
      <c r="FW895" s="73"/>
      <c r="FX895" s="73"/>
      <c r="FY895" s="73"/>
      <c r="FZ895" s="73"/>
      <c r="GA895" s="73"/>
      <c r="GB895" s="73"/>
      <c r="GC895" s="73"/>
      <c r="GD895" s="73"/>
      <c r="GE895" s="73"/>
      <c r="GF895" s="73"/>
      <c r="GG895" s="73"/>
      <c r="GH895" s="73"/>
      <c r="GI895" s="73"/>
      <c r="GJ895" s="73"/>
      <c r="GK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c r="JD895" s="73"/>
      <c r="JE895" s="73"/>
      <c r="JF895" s="73"/>
      <c r="JG895" s="73"/>
      <c r="JH895" s="73"/>
      <c r="JI895" s="73"/>
      <c r="JJ895" s="73"/>
      <c r="JK895" s="73"/>
      <c r="JL895" s="73"/>
      <c r="JM895" s="73"/>
      <c r="JN895" s="73"/>
      <c r="JO895" s="73"/>
      <c r="JP895" s="73"/>
      <c r="JQ895" s="73"/>
      <c r="JR895" s="73"/>
      <c r="JS895" s="73"/>
      <c r="JT895" s="73"/>
      <c r="JU895" s="73"/>
      <c r="JV895" s="73"/>
      <c r="JW895" s="73"/>
      <c r="JX895" s="73"/>
      <c r="JY895" s="73"/>
      <c r="JZ895" s="73"/>
      <c r="KA895" s="73"/>
      <c r="KB895" s="73"/>
      <c r="KC895" s="73"/>
      <c r="KD895" s="73"/>
      <c r="KE895" s="73"/>
      <c r="KF895" s="73"/>
      <c r="KG895" s="73"/>
    </row>
    <row r="896" spans="1:293" s="153" customFormat="1" x14ac:dyDescent="0.25">
      <c r="A896" s="233">
        <v>33</v>
      </c>
      <c r="B896" s="234" t="s">
        <v>1266</v>
      </c>
      <c r="C896" s="234" t="s">
        <v>1899</v>
      </c>
      <c r="D896" s="245">
        <v>30131548</v>
      </c>
      <c r="E896" s="246" t="s">
        <v>3092</v>
      </c>
      <c r="F896" s="244" t="s">
        <v>2469</v>
      </c>
      <c r="G896" s="244" t="s">
        <v>24</v>
      </c>
      <c r="H896" s="238" t="s">
        <v>1265</v>
      </c>
      <c r="I896" s="247" t="s">
        <v>2438</v>
      </c>
      <c r="J896" s="236" t="s">
        <v>69</v>
      </c>
      <c r="K896" s="248"/>
      <c r="L896" s="249">
        <v>600000000</v>
      </c>
      <c r="M896" s="249">
        <v>300000000</v>
      </c>
      <c r="N896" s="143">
        <v>0</v>
      </c>
      <c r="O896" s="143"/>
      <c r="P896" s="142"/>
      <c r="Q896" s="142"/>
      <c r="R896" s="142"/>
      <c r="S896" s="142"/>
      <c r="T896" s="142"/>
      <c r="U896" s="142"/>
      <c r="V896" s="142"/>
      <c r="W896" s="142"/>
      <c r="X896" s="142"/>
      <c r="Y896" s="140">
        <v>0</v>
      </c>
      <c r="Z896" s="140">
        <v>0</v>
      </c>
      <c r="AA896" s="140">
        <v>0</v>
      </c>
      <c r="AB896" s="139">
        <v>0</v>
      </c>
      <c r="AC896" s="139">
        <v>0</v>
      </c>
      <c r="AD896" s="139">
        <v>0</v>
      </c>
      <c r="AE896" s="141">
        <v>0</v>
      </c>
      <c r="AF896" s="141">
        <v>0</v>
      </c>
      <c r="AG896" s="139">
        <v>300000000</v>
      </c>
      <c r="AH896" s="240"/>
      <c r="AI896" s="142"/>
      <c r="AJ896" s="142"/>
      <c r="AK896" s="142"/>
      <c r="AL896" s="142"/>
      <c r="AM896" s="142"/>
      <c r="AN896" s="250"/>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c r="CA896" s="73"/>
      <c r="CB896" s="73"/>
      <c r="CC896" s="73"/>
      <c r="CD896" s="73"/>
      <c r="CE896" s="73"/>
      <c r="CF896" s="73"/>
      <c r="CG896" s="73"/>
      <c r="CH896" s="73"/>
      <c r="CI896" s="73"/>
      <c r="CJ896" s="73"/>
      <c r="CK896" s="73"/>
      <c r="CL896" s="73"/>
      <c r="CM896" s="73"/>
      <c r="CN896" s="73"/>
      <c r="CO896" s="73"/>
      <c r="CP896" s="73"/>
      <c r="CQ896" s="73"/>
      <c r="CR896" s="73"/>
      <c r="CS896" s="73"/>
      <c r="CT896" s="73"/>
      <c r="CU896" s="73"/>
      <c r="CV896" s="73"/>
      <c r="CW896" s="73"/>
      <c r="CX896" s="73"/>
      <c r="CY896" s="73"/>
      <c r="CZ896" s="73"/>
      <c r="DA896" s="73"/>
      <c r="DB896" s="73"/>
      <c r="DC896" s="73"/>
      <c r="DD896" s="73"/>
      <c r="DE896" s="73"/>
      <c r="DF896" s="73"/>
      <c r="DG896" s="73"/>
      <c r="DH896" s="73"/>
      <c r="DI896" s="73"/>
      <c r="DJ896" s="73"/>
      <c r="DK896" s="73"/>
      <c r="DL896" s="73"/>
      <c r="DM896" s="73"/>
      <c r="DN896" s="73"/>
      <c r="DO896" s="73"/>
      <c r="DP896" s="73"/>
      <c r="DQ896" s="73"/>
      <c r="DR896" s="73"/>
      <c r="DS896" s="73"/>
      <c r="DT896" s="73"/>
      <c r="DU896" s="73"/>
      <c r="DV896" s="73"/>
      <c r="DW896" s="73"/>
      <c r="DX896" s="73"/>
      <c r="DY896" s="73"/>
      <c r="DZ896" s="73"/>
      <c r="EA896" s="73"/>
      <c r="EB896" s="73"/>
      <c r="EC896" s="73"/>
      <c r="ED896" s="73"/>
      <c r="EE896" s="73"/>
      <c r="EF896" s="73"/>
      <c r="EG896" s="73"/>
      <c r="EH896" s="73"/>
      <c r="EI896" s="73"/>
      <c r="EJ896" s="73"/>
      <c r="EK896" s="73"/>
      <c r="EL896" s="73"/>
      <c r="EM896" s="73"/>
      <c r="EN896" s="73"/>
      <c r="EO896" s="73"/>
      <c r="EP896" s="73"/>
      <c r="EQ896" s="73"/>
      <c r="ER896" s="73"/>
      <c r="ES896" s="73"/>
      <c r="ET896" s="73"/>
      <c r="EU896" s="73"/>
      <c r="EV896" s="73"/>
      <c r="EW896" s="73"/>
      <c r="EX896" s="73"/>
      <c r="EY896" s="73"/>
      <c r="EZ896" s="73"/>
      <c r="FA896" s="73"/>
      <c r="FB896" s="73"/>
      <c r="FC896" s="73"/>
      <c r="FD896" s="73"/>
      <c r="FE896" s="73"/>
      <c r="FF896" s="73"/>
      <c r="FG896" s="73"/>
      <c r="FH896" s="73"/>
      <c r="FI896" s="73"/>
      <c r="FJ896" s="73"/>
      <c r="FK896" s="73"/>
      <c r="FL896" s="73"/>
      <c r="FM896" s="73"/>
      <c r="FN896" s="73"/>
      <c r="FO896" s="73"/>
      <c r="FP896" s="73"/>
      <c r="FQ896" s="73"/>
      <c r="FR896" s="73"/>
      <c r="FS896" s="73"/>
      <c r="FT896" s="73"/>
      <c r="FU896" s="73"/>
      <c r="FV896" s="73"/>
      <c r="FW896" s="73"/>
      <c r="FX896" s="73"/>
      <c r="FY896" s="73"/>
      <c r="FZ896" s="73"/>
      <c r="GA896" s="73"/>
      <c r="GB896" s="73"/>
      <c r="GC896" s="73"/>
      <c r="GD896" s="73"/>
      <c r="GE896" s="73"/>
      <c r="GF896" s="73"/>
      <c r="GG896" s="73"/>
      <c r="GH896" s="73"/>
      <c r="GI896" s="73"/>
      <c r="GJ896" s="73"/>
      <c r="GK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c r="JD896" s="73"/>
      <c r="JE896" s="73"/>
      <c r="JF896" s="73"/>
      <c r="JG896" s="73"/>
      <c r="JH896" s="73"/>
      <c r="JI896" s="73"/>
      <c r="JJ896" s="73"/>
      <c r="JK896" s="73"/>
      <c r="JL896" s="73"/>
      <c r="JM896" s="73"/>
      <c r="JN896" s="73"/>
      <c r="JO896" s="73"/>
      <c r="JP896" s="73"/>
      <c r="JQ896" s="73"/>
      <c r="JR896" s="73"/>
      <c r="JS896" s="73"/>
      <c r="JT896" s="73"/>
      <c r="JU896" s="73"/>
      <c r="JV896" s="73"/>
      <c r="JW896" s="73"/>
      <c r="JX896" s="73"/>
      <c r="JY896" s="73"/>
      <c r="JZ896" s="73"/>
      <c r="KA896" s="73"/>
      <c r="KB896" s="73"/>
      <c r="KC896" s="73"/>
      <c r="KD896" s="73"/>
      <c r="KE896" s="73"/>
      <c r="KF896" s="73"/>
      <c r="KG896" s="73"/>
    </row>
    <row r="897" spans="1:293" s="153" customFormat="1" x14ac:dyDescent="0.25">
      <c r="A897" s="233">
        <v>31</v>
      </c>
      <c r="B897" s="234" t="s">
        <v>1245</v>
      </c>
      <c r="C897" s="234"/>
      <c r="D897" s="245">
        <v>30131556</v>
      </c>
      <c r="E897" s="246" t="s">
        <v>1906</v>
      </c>
      <c r="F897" s="244" t="s">
        <v>2469</v>
      </c>
      <c r="G897" s="244" t="s">
        <v>24</v>
      </c>
      <c r="H897" s="238" t="s">
        <v>248</v>
      </c>
      <c r="I897" s="244" t="s">
        <v>1507</v>
      </c>
      <c r="J897" s="142" t="s">
        <v>45</v>
      </c>
      <c r="K897" s="248"/>
      <c r="L897" s="249">
        <v>1510561000</v>
      </c>
      <c r="M897" s="249">
        <v>0</v>
      </c>
      <c r="N897" s="143">
        <v>3000</v>
      </c>
      <c r="O897" s="143"/>
      <c r="P897" s="142"/>
      <c r="Q897" s="142"/>
      <c r="R897" s="142"/>
      <c r="S897" s="142"/>
      <c r="T897" s="142"/>
      <c r="U897" s="142"/>
      <c r="V897" s="142"/>
      <c r="W897" s="142"/>
      <c r="X897" s="142"/>
      <c r="Y897" s="140">
        <v>0</v>
      </c>
      <c r="Z897" s="140">
        <v>0</v>
      </c>
      <c r="AA897" s="140">
        <v>0</v>
      </c>
      <c r="AB897" s="139">
        <v>0</v>
      </c>
      <c r="AC897" s="139">
        <v>0</v>
      </c>
      <c r="AD897" s="139">
        <v>0</v>
      </c>
      <c r="AE897" s="141">
        <v>0</v>
      </c>
      <c r="AF897" s="141">
        <v>0</v>
      </c>
      <c r="AG897" s="139">
        <v>1510561000</v>
      </c>
      <c r="AH897" s="240" t="s">
        <v>2964</v>
      </c>
      <c r="AI897" s="142"/>
      <c r="AJ897" s="265">
        <v>42185</v>
      </c>
      <c r="AK897" s="142"/>
      <c r="AL897" s="142" t="s">
        <v>2993</v>
      </c>
      <c r="AM897" s="142" t="s">
        <v>2994</v>
      </c>
      <c r="AN897" s="250"/>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c r="CA897" s="73"/>
      <c r="CB897" s="73"/>
      <c r="CC897" s="73"/>
      <c r="CD897" s="73"/>
      <c r="CE897" s="73"/>
      <c r="CF897" s="73"/>
      <c r="CG897" s="73"/>
      <c r="CH897" s="73"/>
      <c r="CI897" s="73"/>
      <c r="CJ897" s="73"/>
      <c r="CK897" s="73"/>
      <c r="CL897" s="73"/>
      <c r="CM897" s="73"/>
      <c r="CN897" s="73"/>
      <c r="CO897" s="73"/>
      <c r="CP897" s="73"/>
      <c r="CQ897" s="73"/>
      <c r="CR897" s="73"/>
      <c r="CS897" s="73"/>
      <c r="CT897" s="73"/>
      <c r="CU897" s="73"/>
      <c r="CV897" s="73"/>
      <c r="CW897" s="73"/>
      <c r="CX897" s="73"/>
      <c r="CY897" s="73"/>
      <c r="CZ897" s="73"/>
      <c r="DA897" s="73"/>
      <c r="DB897" s="73"/>
      <c r="DC897" s="73"/>
      <c r="DD897" s="73"/>
      <c r="DE897" s="73"/>
      <c r="DF897" s="73"/>
      <c r="DG897" s="73"/>
      <c r="DH897" s="73"/>
      <c r="DI897" s="73"/>
      <c r="DJ897" s="73"/>
      <c r="DK897" s="73"/>
      <c r="DL897" s="73"/>
      <c r="DM897" s="73"/>
      <c r="DN897" s="73"/>
      <c r="DO897" s="73"/>
      <c r="DP897" s="73"/>
      <c r="DQ897" s="73"/>
      <c r="DR897" s="73"/>
      <c r="DS897" s="73"/>
      <c r="DT897" s="73"/>
      <c r="DU897" s="73"/>
      <c r="DV897" s="73"/>
      <c r="DW897" s="73"/>
      <c r="DX897" s="73"/>
      <c r="DY897" s="73"/>
      <c r="DZ897" s="73"/>
      <c r="EA897" s="73"/>
      <c r="EB897" s="73"/>
      <c r="EC897" s="73"/>
      <c r="ED897" s="73"/>
      <c r="EE897" s="73"/>
      <c r="EF897" s="73"/>
      <c r="EG897" s="73"/>
      <c r="EH897" s="73"/>
      <c r="EI897" s="73"/>
      <c r="EJ897" s="73"/>
      <c r="EK897" s="73"/>
      <c r="EL897" s="73"/>
      <c r="EM897" s="73"/>
      <c r="EN897" s="73"/>
      <c r="EO897" s="73"/>
      <c r="EP897" s="73"/>
      <c r="EQ897" s="73"/>
      <c r="ER897" s="73"/>
      <c r="ES897" s="73"/>
      <c r="ET897" s="73"/>
      <c r="EU897" s="73"/>
      <c r="EV897" s="73"/>
      <c r="EW897" s="73"/>
      <c r="EX897" s="73"/>
      <c r="EY897" s="73"/>
      <c r="EZ897" s="73"/>
      <c r="FA897" s="73"/>
      <c r="FB897" s="73"/>
      <c r="FC897" s="73"/>
      <c r="FD897" s="73"/>
      <c r="FE897" s="73"/>
      <c r="FF897" s="73"/>
      <c r="FG897" s="73"/>
      <c r="FH897" s="73"/>
      <c r="FI897" s="73"/>
      <c r="FJ897" s="73"/>
      <c r="FK897" s="73"/>
      <c r="FL897" s="73"/>
      <c r="FM897" s="73"/>
      <c r="FN897" s="73"/>
      <c r="FO897" s="73"/>
      <c r="FP897" s="73"/>
      <c r="FQ897" s="73"/>
      <c r="FR897" s="73"/>
      <c r="FS897" s="73"/>
      <c r="FT897" s="73"/>
      <c r="FU897" s="73"/>
      <c r="FV897" s="73"/>
      <c r="FW897" s="73"/>
      <c r="FX897" s="73"/>
      <c r="FY897" s="73"/>
      <c r="FZ897" s="73"/>
      <c r="GA897" s="73"/>
      <c r="GB897" s="73"/>
      <c r="GC897" s="73"/>
      <c r="GD897" s="73"/>
      <c r="GE897" s="73"/>
      <c r="GF897" s="73"/>
      <c r="GG897" s="73"/>
      <c r="GH897" s="73"/>
      <c r="GI897" s="73"/>
      <c r="GJ897" s="73"/>
      <c r="GK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c r="JD897" s="73"/>
      <c r="JE897" s="73"/>
      <c r="JF897" s="73"/>
      <c r="JG897" s="73"/>
      <c r="JH897" s="73"/>
      <c r="JI897" s="73"/>
      <c r="JJ897" s="73"/>
      <c r="JK897" s="73"/>
      <c r="JL897" s="73"/>
      <c r="JM897" s="73"/>
      <c r="JN897" s="73"/>
      <c r="JO897" s="73"/>
      <c r="JP897" s="73"/>
      <c r="JQ897" s="73"/>
      <c r="JR897" s="73"/>
      <c r="JS897" s="73"/>
      <c r="JT897" s="73"/>
      <c r="JU897" s="73"/>
      <c r="JV897" s="73"/>
      <c r="JW897" s="73"/>
      <c r="JX897" s="73"/>
      <c r="JY897" s="73"/>
      <c r="JZ897" s="73"/>
      <c r="KA897" s="73"/>
      <c r="KB897" s="73"/>
      <c r="KC897" s="73"/>
      <c r="KD897" s="73"/>
      <c r="KE897" s="73"/>
      <c r="KF897" s="73"/>
      <c r="KG897" s="73"/>
    </row>
    <row r="898" spans="1:293" s="153" customFormat="1" x14ac:dyDescent="0.25">
      <c r="A898" s="233">
        <v>29</v>
      </c>
      <c r="B898" s="234"/>
      <c r="C898" s="234"/>
      <c r="D898" s="235">
        <v>30131595</v>
      </c>
      <c r="E898" s="236" t="s">
        <v>911</v>
      </c>
      <c r="F898" s="244" t="s">
        <v>2469</v>
      </c>
      <c r="G898" s="238" t="s">
        <v>24</v>
      </c>
      <c r="H898" s="238" t="s">
        <v>2517</v>
      </c>
      <c r="I898" s="238" t="s">
        <v>12</v>
      </c>
      <c r="J898" s="236" t="s">
        <v>13</v>
      </c>
      <c r="K898" s="236"/>
      <c r="L898" s="239">
        <v>333283000</v>
      </c>
      <c r="M898" s="239">
        <v>0</v>
      </c>
      <c r="N898" s="138">
        <v>290599000</v>
      </c>
      <c r="O898" s="138"/>
      <c r="P898" s="139">
        <v>0</v>
      </c>
      <c r="Q898" s="139">
        <v>0</v>
      </c>
      <c r="R898" s="139">
        <v>0</v>
      </c>
      <c r="S898" s="139">
        <v>0</v>
      </c>
      <c r="T898" s="139">
        <v>0</v>
      </c>
      <c r="U898" s="139">
        <v>0</v>
      </c>
      <c r="V898" s="139"/>
      <c r="W898" s="139"/>
      <c r="X898" s="139"/>
      <c r="Y898" s="140">
        <v>0</v>
      </c>
      <c r="Z898" s="140">
        <v>0</v>
      </c>
      <c r="AA898" s="140">
        <v>290597201</v>
      </c>
      <c r="AB898" s="139">
        <v>0</v>
      </c>
      <c r="AC898" s="139">
        <v>0</v>
      </c>
      <c r="AD898" s="139">
        <v>0</v>
      </c>
      <c r="AE898" s="141">
        <v>290597201</v>
      </c>
      <c r="AF898" s="141">
        <v>290597201</v>
      </c>
      <c r="AG898" s="139">
        <v>42685799</v>
      </c>
      <c r="AH898" s="241">
        <v>0</v>
      </c>
      <c r="AI898" s="241"/>
      <c r="AJ898" s="242">
        <v>41729</v>
      </c>
      <c r="AK898" s="242">
        <v>42369</v>
      </c>
      <c r="AL898" s="236" t="s">
        <v>912</v>
      </c>
      <c r="AM898" s="236" t="s">
        <v>913</v>
      </c>
      <c r="AN898" s="243" t="s">
        <v>914</v>
      </c>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c r="CA898" s="73"/>
      <c r="CB898" s="73"/>
      <c r="CC898" s="73"/>
      <c r="CD898" s="73"/>
      <c r="CE898" s="73"/>
      <c r="CF898" s="73"/>
      <c r="CG898" s="73"/>
      <c r="CH898" s="73"/>
      <c r="CI898" s="73"/>
      <c r="CJ898" s="73"/>
      <c r="CK898" s="73"/>
      <c r="CL898" s="73"/>
      <c r="CM898" s="73"/>
      <c r="CN898" s="73"/>
      <c r="CO898" s="73"/>
      <c r="CP898" s="73"/>
      <c r="CQ898" s="73"/>
      <c r="CR898" s="73"/>
      <c r="CS898" s="73"/>
      <c r="CT898" s="73"/>
      <c r="CU898" s="73"/>
      <c r="CV898" s="73"/>
      <c r="CW898" s="73"/>
      <c r="CX898" s="73"/>
      <c r="CY898" s="73"/>
      <c r="CZ898" s="73"/>
      <c r="DA898" s="73"/>
      <c r="DB898" s="73"/>
      <c r="DC898" s="73"/>
      <c r="DD898" s="73"/>
      <c r="DE898" s="73"/>
      <c r="DF898" s="73"/>
      <c r="DG898" s="73"/>
      <c r="DH898" s="73"/>
      <c r="DI898" s="73"/>
      <c r="DJ898" s="73"/>
      <c r="DK898" s="73"/>
      <c r="DL898" s="73"/>
      <c r="DM898" s="73"/>
      <c r="DN898" s="73"/>
      <c r="DO898" s="73"/>
      <c r="DP898" s="73"/>
      <c r="DQ898" s="73"/>
      <c r="DR898" s="73"/>
      <c r="DS898" s="73"/>
      <c r="DT898" s="73"/>
      <c r="DU898" s="73"/>
      <c r="DV898" s="73"/>
      <c r="DW898" s="73"/>
      <c r="DX898" s="73"/>
      <c r="DY898" s="73"/>
      <c r="DZ898" s="73"/>
      <c r="EA898" s="73"/>
      <c r="EB898" s="73"/>
      <c r="EC898" s="73"/>
      <c r="ED898" s="73"/>
      <c r="EE898" s="73"/>
      <c r="EF898" s="73"/>
      <c r="EG898" s="73"/>
      <c r="EH898" s="73"/>
      <c r="EI898" s="73"/>
      <c r="EJ898" s="73"/>
      <c r="EK898" s="73"/>
      <c r="EL898" s="73"/>
      <c r="EM898" s="73"/>
      <c r="EN898" s="73"/>
      <c r="EO898" s="73"/>
      <c r="EP898" s="73"/>
      <c r="EQ898" s="73"/>
      <c r="ER898" s="73"/>
      <c r="ES898" s="73"/>
      <c r="ET898" s="73"/>
      <c r="EU898" s="73"/>
      <c r="EV898" s="73"/>
      <c r="EW898" s="73"/>
      <c r="EX898" s="73"/>
      <c r="EY898" s="73"/>
      <c r="EZ898" s="73"/>
      <c r="FA898" s="73"/>
      <c r="FB898" s="73"/>
      <c r="FC898" s="73"/>
      <c r="FD898" s="73"/>
      <c r="FE898" s="73"/>
      <c r="FF898" s="73"/>
      <c r="FG898" s="73"/>
      <c r="FH898" s="73"/>
      <c r="FI898" s="73"/>
      <c r="FJ898" s="73"/>
      <c r="FK898" s="73"/>
      <c r="FL898" s="73"/>
      <c r="FM898" s="73"/>
      <c r="FN898" s="73"/>
      <c r="FO898" s="73"/>
      <c r="FP898" s="73"/>
      <c r="FQ898" s="73"/>
      <c r="FR898" s="73"/>
      <c r="FS898" s="73"/>
      <c r="FT898" s="73"/>
      <c r="FU898" s="73"/>
      <c r="FV898" s="73"/>
      <c r="FW898" s="73"/>
      <c r="FX898" s="73"/>
      <c r="FY898" s="73"/>
      <c r="FZ898" s="73"/>
      <c r="GA898" s="73"/>
      <c r="GB898" s="73"/>
      <c r="GC898" s="73"/>
      <c r="GD898" s="73"/>
      <c r="GE898" s="73"/>
      <c r="GF898" s="73"/>
      <c r="GG898" s="73"/>
      <c r="GH898" s="73"/>
      <c r="GI898" s="73"/>
      <c r="GJ898" s="73"/>
      <c r="GK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c r="JD898" s="73"/>
      <c r="JE898" s="73"/>
      <c r="JF898" s="73"/>
      <c r="JG898" s="73"/>
      <c r="JH898" s="73"/>
      <c r="JI898" s="73"/>
      <c r="JJ898" s="73"/>
      <c r="JK898" s="73"/>
      <c r="JL898" s="73"/>
      <c r="JM898" s="73"/>
      <c r="JN898" s="73"/>
      <c r="JO898" s="73"/>
      <c r="JP898" s="73"/>
      <c r="JQ898" s="73"/>
      <c r="JR898" s="73"/>
      <c r="JS898" s="73"/>
      <c r="JT898" s="73"/>
      <c r="JU898" s="73"/>
      <c r="JV898" s="73"/>
      <c r="JW898" s="73"/>
      <c r="JX898" s="73"/>
      <c r="JY898" s="73"/>
      <c r="JZ898" s="73"/>
      <c r="KA898" s="73"/>
      <c r="KB898" s="73"/>
      <c r="KC898" s="73"/>
      <c r="KD898" s="73"/>
      <c r="KE898" s="73"/>
      <c r="KF898" s="73"/>
      <c r="KG898" s="73"/>
    </row>
    <row r="899" spans="1:293" s="153" customFormat="1" x14ac:dyDescent="0.25">
      <c r="A899" s="233">
        <v>33</v>
      </c>
      <c r="B899" s="234" t="s">
        <v>1266</v>
      </c>
      <c r="C899" s="234" t="s">
        <v>1268</v>
      </c>
      <c r="D899" s="235">
        <v>30131650</v>
      </c>
      <c r="E899" s="236" t="s">
        <v>1541</v>
      </c>
      <c r="F899" s="244" t="s">
        <v>2469</v>
      </c>
      <c r="G899" s="238" t="s">
        <v>24</v>
      </c>
      <c r="H899" s="238" t="s">
        <v>196</v>
      </c>
      <c r="I899" s="238" t="s">
        <v>1246</v>
      </c>
      <c r="J899" s="236" t="s">
        <v>69</v>
      </c>
      <c r="K899" s="236"/>
      <c r="L899" s="239">
        <v>80000000</v>
      </c>
      <c r="M899" s="239">
        <v>0</v>
      </c>
      <c r="N899" s="138">
        <v>1000</v>
      </c>
      <c r="O899" s="138"/>
      <c r="P899" s="139"/>
      <c r="Q899" s="139"/>
      <c r="R899" s="139"/>
      <c r="S899" s="139"/>
      <c r="T899" s="139"/>
      <c r="U899" s="139"/>
      <c r="V899" s="139"/>
      <c r="W899" s="139"/>
      <c r="X899" s="139"/>
      <c r="Y899" s="140">
        <v>0</v>
      </c>
      <c r="Z899" s="140">
        <v>0</v>
      </c>
      <c r="AA899" s="140">
        <v>0</v>
      </c>
      <c r="AB899" s="139">
        <v>0</v>
      </c>
      <c r="AC899" s="139">
        <v>0</v>
      </c>
      <c r="AD899" s="139">
        <v>0</v>
      </c>
      <c r="AE899" s="141">
        <v>0</v>
      </c>
      <c r="AF899" s="141">
        <v>0</v>
      </c>
      <c r="AG899" s="139">
        <v>80000000</v>
      </c>
      <c r="AH899" s="241"/>
      <c r="AI899" s="241"/>
      <c r="AJ899" s="253">
        <v>41699</v>
      </c>
      <c r="AK899" s="253">
        <v>42369</v>
      </c>
      <c r="AL899" s="236" t="s">
        <v>1735</v>
      </c>
      <c r="AM899" s="236" t="s">
        <v>1736</v>
      </c>
      <c r="AN899" s="243" t="s">
        <v>1684</v>
      </c>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c r="CA899" s="73"/>
      <c r="CB899" s="73"/>
      <c r="CC899" s="73"/>
      <c r="CD899" s="73"/>
      <c r="CE899" s="73"/>
      <c r="CF899" s="73"/>
      <c r="CG899" s="73"/>
      <c r="CH899" s="73"/>
      <c r="CI899" s="73"/>
      <c r="CJ899" s="73"/>
      <c r="CK899" s="73"/>
      <c r="CL899" s="73"/>
      <c r="CM899" s="73"/>
      <c r="CN899" s="73"/>
      <c r="CO899" s="73"/>
      <c r="CP899" s="73"/>
      <c r="CQ899" s="73"/>
      <c r="CR899" s="73"/>
      <c r="CS899" s="73"/>
      <c r="CT899" s="73"/>
      <c r="CU899" s="73"/>
      <c r="CV899" s="73"/>
      <c r="CW899" s="73"/>
      <c r="CX899" s="73"/>
      <c r="CY899" s="73"/>
      <c r="CZ899" s="73"/>
      <c r="DA899" s="73"/>
      <c r="DB899" s="73"/>
      <c r="DC899" s="73"/>
      <c r="DD899" s="73"/>
      <c r="DE899" s="73"/>
      <c r="DF899" s="73"/>
      <c r="DG899" s="73"/>
      <c r="DH899" s="73"/>
      <c r="DI899" s="73"/>
      <c r="DJ899" s="73"/>
      <c r="DK899" s="73"/>
      <c r="DL899" s="73"/>
      <c r="DM899" s="73"/>
      <c r="DN899" s="73"/>
      <c r="DO899" s="73"/>
      <c r="DP899" s="73"/>
      <c r="DQ899" s="73"/>
      <c r="DR899" s="73"/>
      <c r="DS899" s="73"/>
      <c r="DT899" s="73"/>
      <c r="DU899" s="73"/>
      <c r="DV899" s="73"/>
      <c r="DW899" s="73"/>
      <c r="DX899" s="73"/>
      <c r="DY899" s="73"/>
      <c r="DZ899" s="73"/>
      <c r="EA899" s="73"/>
      <c r="EB899" s="73"/>
      <c r="EC899" s="73"/>
      <c r="ED899" s="73"/>
      <c r="EE899" s="73"/>
      <c r="EF899" s="73"/>
      <c r="EG899" s="73"/>
      <c r="EH899" s="73"/>
      <c r="EI899" s="73"/>
      <c r="EJ899" s="73"/>
      <c r="EK899" s="73"/>
      <c r="EL899" s="73"/>
      <c r="EM899" s="73"/>
      <c r="EN899" s="73"/>
      <c r="EO899" s="73"/>
      <c r="EP899" s="73"/>
      <c r="EQ899" s="73"/>
      <c r="ER899" s="73"/>
      <c r="ES899" s="73"/>
      <c r="ET899" s="73"/>
      <c r="EU899" s="73"/>
      <c r="EV899" s="73"/>
      <c r="EW899" s="73"/>
      <c r="EX899" s="73"/>
      <c r="EY899" s="73"/>
      <c r="EZ899" s="73"/>
      <c r="FA899" s="73"/>
      <c r="FB899" s="73"/>
      <c r="FC899" s="73"/>
      <c r="FD899" s="73"/>
      <c r="FE899" s="73"/>
      <c r="FF899" s="73"/>
      <c r="FG899" s="73"/>
      <c r="FH899" s="73"/>
      <c r="FI899" s="73"/>
      <c r="FJ899" s="73"/>
      <c r="FK899" s="73"/>
      <c r="FL899" s="73"/>
      <c r="FM899" s="73"/>
      <c r="FN899" s="73"/>
      <c r="FO899" s="73"/>
      <c r="FP899" s="73"/>
      <c r="FQ899" s="73"/>
      <c r="FR899" s="73"/>
      <c r="FS899" s="73"/>
      <c r="FT899" s="73"/>
      <c r="FU899" s="73"/>
      <c r="FV899" s="73"/>
      <c r="FW899" s="73"/>
      <c r="FX899" s="73"/>
      <c r="FY899" s="73"/>
      <c r="FZ899" s="73"/>
      <c r="GA899" s="73"/>
      <c r="GB899" s="73"/>
      <c r="GC899" s="73"/>
      <c r="GD899" s="73"/>
      <c r="GE899" s="73"/>
      <c r="GF899" s="73"/>
      <c r="GG899" s="73"/>
      <c r="GH899" s="73"/>
      <c r="GI899" s="73"/>
      <c r="GJ899" s="73"/>
      <c r="GK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c r="JD899" s="73"/>
      <c r="JE899" s="73"/>
      <c r="JF899" s="73"/>
      <c r="JG899" s="73"/>
      <c r="JH899" s="73"/>
      <c r="JI899" s="73"/>
      <c r="JJ899" s="73"/>
      <c r="JK899" s="73"/>
      <c r="JL899" s="73"/>
      <c r="JM899" s="73"/>
      <c r="JN899" s="73"/>
      <c r="JO899" s="73"/>
      <c r="JP899" s="73"/>
      <c r="JQ899" s="73"/>
      <c r="JR899" s="73"/>
      <c r="JS899" s="73"/>
      <c r="JT899" s="73"/>
      <c r="JU899" s="73"/>
      <c r="JV899" s="73"/>
      <c r="JW899" s="73"/>
      <c r="JX899" s="73"/>
      <c r="JY899" s="73"/>
      <c r="JZ899" s="73"/>
      <c r="KA899" s="73"/>
      <c r="KB899" s="73"/>
      <c r="KC899" s="73"/>
      <c r="KD899" s="73"/>
      <c r="KE899" s="73"/>
      <c r="KF899" s="73"/>
      <c r="KG899" s="73"/>
    </row>
    <row r="900" spans="1:293" s="153" customFormat="1" x14ac:dyDescent="0.25">
      <c r="A900" s="233">
        <v>29</v>
      </c>
      <c r="B900" s="234"/>
      <c r="C900" s="234"/>
      <c r="D900" s="235">
        <v>30131817</v>
      </c>
      <c r="E900" s="236" t="s">
        <v>931</v>
      </c>
      <c r="F900" s="244" t="s">
        <v>2469</v>
      </c>
      <c r="G900" s="238" t="s">
        <v>24</v>
      </c>
      <c r="H900" s="238" t="s">
        <v>2517</v>
      </c>
      <c r="I900" s="238" t="s">
        <v>12</v>
      </c>
      <c r="J900" s="236" t="s">
        <v>13</v>
      </c>
      <c r="K900" s="236"/>
      <c r="L900" s="239">
        <v>29125000</v>
      </c>
      <c r="M900" s="239">
        <v>0</v>
      </c>
      <c r="N900" s="138">
        <v>27347000</v>
      </c>
      <c r="O900" s="138"/>
      <c r="P900" s="139">
        <v>0</v>
      </c>
      <c r="Q900" s="139">
        <v>0</v>
      </c>
      <c r="R900" s="139">
        <v>0</v>
      </c>
      <c r="S900" s="139">
        <v>0</v>
      </c>
      <c r="T900" s="139">
        <v>0</v>
      </c>
      <c r="U900" s="139">
        <v>0</v>
      </c>
      <c r="V900" s="139"/>
      <c r="W900" s="139"/>
      <c r="X900" s="155">
        <v>27346200</v>
      </c>
      <c r="Y900" s="140">
        <v>0</v>
      </c>
      <c r="Z900" s="140">
        <v>0</v>
      </c>
      <c r="AA900" s="140">
        <v>0</v>
      </c>
      <c r="AB900" s="139">
        <v>0</v>
      </c>
      <c r="AC900" s="139">
        <v>0</v>
      </c>
      <c r="AD900" s="139">
        <v>27346200</v>
      </c>
      <c r="AE900" s="141">
        <v>0</v>
      </c>
      <c r="AF900" s="141">
        <v>27346200</v>
      </c>
      <c r="AG900" s="139">
        <v>1778800</v>
      </c>
      <c r="AH900" s="241">
        <v>0</v>
      </c>
      <c r="AI900" s="241"/>
      <c r="AJ900" s="242">
        <v>41640</v>
      </c>
      <c r="AK900" s="242">
        <v>42369</v>
      </c>
      <c r="AL900" s="236" t="s">
        <v>83</v>
      </c>
      <c r="AM900" s="236" t="s">
        <v>932</v>
      </c>
      <c r="AN900" s="243" t="s">
        <v>914</v>
      </c>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c r="CA900" s="73"/>
      <c r="CB900" s="73"/>
      <c r="CC900" s="73"/>
      <c r="CD900" s="73"/>
      <c r="CE900" s="73"/>
      <c r="CF900" s="73"/>
      <c r="CG900" s="73"/>
      <c r="CH900" s="73"/>
      <c r="CI900" s="73"/>
      <c r="CJ900" s="73"/>
      <c r="CK900" s="73"/>
      <c r="CL900" s="73"/>
      <c r="CM900" s="73"/>
      <c r="CN900" s="73"/>
      <c r="CO900" s="73"/>
      <c r="CP900" s="73"/>
      <c r="CQ900" s="73"/>
      <c r="CR900" s="73"/>
      <c r="CS900" s="73"/>
      <c r="CT900" s="73"/>
      <c r="CU900" s="73"/>
      <c r="CV900" s="73"/>
      <c r="CW900" s="73"/>
      <c r="CX900" s="73"/>
      <c r="CY900" s="73"/>
      <c r="CZ900" s="73"/>
      <c r="DA900" s="73"/>
      <c r="DB900" s="73"/>
      <c r="DC900" s="73"/>
      <c r="DD900" s="73"/>
      <c r="DE900" s="73"/>
      <c r="DF900" s="73"/>
      <c r="DG900" s="73"/>
      <c r="DH900" s="73"/>
      <c r="DI900" s="73"/>
      <c r="DJ900" s="73"/>
      <c r="DK900" s="73"/>
      <c r="DL900" s="73"/>
      <c r="DM900" s="73"/>
      <c r="DN900" s="73"/>
      <c r="DO900" s="73"/>
      <c r="DP900" s="73"/>
      <c r="DQ900" s="73"/>
      <c r="DR900" s="73"/>
      <c r="DS900" s="73"/>
      <c r="DT900" s="73"/>
      <c r="DU900" s="73"/>
      <c r="DV900" s="73"/>
      <c r="DW900" s="73"/>
      <c r="DX900" s="73"/>
      <c r="DY900" s="73"/>
      <c r="DZ900" s="73"/>
      <c r="EA900" s="73"/>
      <c r="EB900" s="73"/>
      <c r="EC900" s="73"/>
      <c r="ED900" s="73"/>
      <c r="EE900" s="73"/>
      <c r="EF900" s="73"/>
      <c r="EG900" s="73"/>
      <c r="EH900" s="73"/>
      <c r="EI900" s="73"/>
      <c r="EJ900" s="73"/>
      <c r="EK900" s="73"/>
      <c r="EL900" s="73"/>
      <c r="EM900" s="73"/>
      <c r="EN900" s="73"/>
      <c r="EO900" s="73"/>
      <c r="EP900" s="73"/>
      <c r="EQ900" s="73"/>
      <c r="ER900" s="73"/>
      <c r="ES900" s="73"/>
      <c r="ET900" s="73"/>
      <c r="EU900" s="73"/>
      <c r="EV900" s="73"/>
      <c r="EW900" s="73"/>
      <c r="EX900" s="73"/>
      <c r="EY900" s="73"/>
      <c r="EZ900" s="73"/>
      <c r="FA900" s="73"/>
      <c r="FB900" s="73"/>
      <c r="FC900" s="73"/>
      <c r="FD900" s="73"/>
      <c r="FE900" s="73"/>
      <c r="FF900" s="73"/>
      <c r="FG900" s="73"/>
      <c r="FH900" s="73"/>
      <c r="FI900" s="73"/>
      <c r="FJ900" s="73"/>
      <c r="FK900" s="73"/>
      <c r="FL900" s="73"/>
      <c r="FM900" s="73"/>
      <c r="FN900" s="73"/>
      <c r="FO900" s="73"/>
      <c r="FP900" s="73"/>
      <c r="FQ900" s="73"/>
      <c r="FR900" s="73"/>
      <c r="FS900" s="73"/>
      <c r="FT900" s="73"/>
      <c r="FU900" s="73"/>
      <c r="FV900" s="73"/>
      <c r="FW900" s="73"/>
      <c r="FX900" s="73"/>
      <c r="FY900" s="73"/>
      <c r="FZ900" s="73"/>
      <c r="GA900" s="73"/>
      <c r="GB900" s="73"/>
      <c r="GC900" s="73"/>
      <c r="GD900" s="73"/>
      <c r="GE900" s="73"/>
      <c r="GF900" s="73"/>
      <c r="GG900" s="73"/>
      <c r="GH900" s="73"/>
      <c r="GI900" s="73"/>
      <c r="GJ900" s="73"/>
      <c r="GK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c r="JD900" s="73"/>
      <c r="JE900" s="73"/>
      <c r="JF900" s="73"/>
      <c r="JG900" s="73"/>
      <c r="JH900" s="73"/>
      <c r="JI900" s="73"/>
      <c r="JJ900" s="73"/>
      <c r="JK900" s="73"/>
      <c r="JL900" s="73"/>
      <c r="JM900" s="73"/>
      <c r="JN900" s="73"/>
      <c r="JO900" s="73"/>
      <c r="JP900" s="73"/>
      <c r="JQ900" s="73"/>
      <c r="JR900" s="73"/>
      <c r="JS900" s="73"/>
      <c r="JT900" s="73"/>
      <c r="JU900" s="73"/>
      <c r="JV900" s="73"/>
      <c r="JW900" s="73"/>
      <c r="JX900" s="73"/>
      <c r="JY900" s="73"/>
      <c r="JZ900" s="73"/>
      <c r="KA900" s="73"/>
      <c r="KB900" s="73"/>
      <c r="KC900" s="73"/>
      <c r="KD900" s="73"/>
      <c r="KE900" s="73"/>
      <c r="KF900" s="73"/>
      <c r="KG900" s="73"/>
    </row>
    <row r="901" spans="1:293" s="153" customFormat="1" x14ac:dyDescent="0.25">
      <c r="A901" s="233">
        <v>29</v>
      </c>
      <c r="B901" s="234"/>
      <c r="C901" s="234"/>
      <c r="D901" s="235">
        <v>30131818</v>
      </c>
      <c r="E901" s="236" t="s">
        <v>929</v>
      </c>
      <c r="F901" s="244" t="s">
        <v>2469</v>
      </c>
      <c r="G901" s="238" t="s">
        <v>24</v>
      </c>
      <c r="H901" s="238" t="s">
        <v>2517</v>
      </c>
      <c r="I901" s="238" t="s">
        <v>12</v>
      </c>
      <c r="J901" s="236" t="s">
        <v>13</v>
      </c>
      <c r="K901" s="236"/>
      <c r="L901" s="239">
        <v>29125000</v>
      </c>
      <c r="M901" s="239">
        <v>0</v>
      </c>
      <c r="N901" s="138">
        <v>27347000</v>
      </c>
      <c r="O901" s="138"/>
      <c r="P901" s="139">
        <v>0</v>
      </c>
      <c r="Q901" s="139">
        <v>0</v>
      </c>
      <c r="R901" s="139">
        <v>0</v>
      </c>
      <c r="S901" s="139">
        <v>0</v>
      </c>
      <c r="T901" s="139">
        <v>0</v>
      </c>
      <c r="U901" s="139">
        <v>0</v>
      </c>
      <c r="V901" s="139"/>
      <c r="W901" s="139"/>
      <c r="X901" s="155">
        <v>27346200</v>
      </c>
      <c r="Y901" s="140">
        <v>0</v>
      </c>
      <c r="Z901" s="140">
        <v>0</v>
      </c>
      <c r="AA901" s="140">
        <v>0</v>
      </c>
      <c r="AB901" s="139">
        <v>0</v>
      </c>
      <c r="AC901" s="139">
        <v>0</v>
      </c>
      <c r="AD901" s="139">
        <v>27346200</v>
      </c>
      <c r="AE901" s="141">
        <v>0</v>
      </c>
      <c r="AF901" s="141">
        <v>27346200</v>
      </c>
      <c r="AG901" s="139">
        <v>1778800</v>
      </c>
      <c r="AH901" s="241">
        <v>0</v>
      </c>
      <c r="AI901" s="241"/>
      <c r="AJ901" s="242">
        <v>41640</v>
      </c>
      <c r="AK901" s="242">
        <v>42369</v>
      </c>
      <c r="AL901" s="236" t="s">
        <v>83</v>
      </c>
      <c r="AM901" s="236" t="s">
        <v>930</v>
      </c>
      <c r="AN901" s="243" t="s">
        <v>914</v>
      </c>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c r="CA901" s="73"/>
      <c r="CB901" s="73"/>
      <c r="CC901" s="73"/>
      <c r="CD901" s="73"/>
      <c r="CE901" s="73"/>
      <c r="CF901" s="73"/>
      <c r="CG901" s="73"/>
      <c r="CH901" s="73"/>
      <c r="CI901" s="73"/>
      <c r="CJ901" s="73"/>
      <c r="CK901" s="73"/>
      <c r="CL901" s="73"/>
      <c r="CM901" s="73"/>
      <c r="CN901" s="73"/>
      <c r="CO901" s="73"/>
      <c r="CP901" s="73"/>
      <c r="CQ901" s="73"/>
      <c r="CR901" s="73"/>
      <c r="CS901" s="73"/>
      <c r="CT901" s="73"/>
      <c r="CU901" s="73"/>
      <c r="CV901" s="73"/>
      <c r="CW901" s="73"/>
      <c r="CX901" s="73"/>
      <c r="CY901" s="73"/>
      <c r="CZ901" s="73"/>
      <c r="DA901" s="73"/>
      <c r="DB901" s="73"/>
      <c r="DC901" s="73"/>
      <c r="DD901" s="73"/>
      <c r="DE901" s="73"/>
      <c r="DF901" s="73"/>
      <c r="DG901" s="73"/>
      <c r="DH901" s="73"/>
      <c r="DI901" s="73"/>
      <c r="DJ901" s="73"/>
      <c r="DK901" s="73"/>
      <c r="DL901" s="73"/>
      <c r="DM901" s="73"/>
      <c r="DN901" s="73"/>
      <c r="DO901" s="73"/>
      <c r="DP901" s="73"/>
      <c r="DQ901" s="73"/>
      <c r="DR901" s="73"/>
      <c r="DS901" s="73"/>
      <c r="DT901" s="73"/>
      <c r="DU901" s="73"/>
      <c r="DV901" s="73"/>
      <c r="DW901" s="73"/>
      <c r="DX901" s="73"/>
      <c r="DY901" s="73"/>
      <c r="DZ901" s="73"/>
      <c r="EA901" s="73"/>
      <c r="EB901" s="73"/>
      <c r="EC901" s="73"/>
      <c r="ED901" s="73"/>
      <c r="EE901" s="73"/>
      <c r="EF901" s="73"/>
      <c r="EG901" s="73"/>
      <c r="EH901" s="73"/>
      <c r="EI901" s="73"/>
      <c r="EJ901" s="73"/>
      <c r="EK901" s="73"/>
      <c r="EL901" s="73"/>
      <c r="EM901" s="73"/>
      <c r="EN901" s="73"/>
      <c r="EO901" s="73"/>
      <c r="EP901" s="73"/>
      <c r="EQ901" s="73"/>
      <c r="ER901" s="73"/>
      <c r="ES901" s="73"/>
      <c r="ET901" s="73"/>
      <c r="EU901" s="73"/>
      <c r="EV901" s="73"/>
      <c r="EW901" s="73"/>
      <c r="EX901" s="73"/>
      <c r="EY901" s="73"/>
      <c r="EZ901" s="73"/>
      <c r="FA901" s="73"/>
      <c r="FB901" s="73"/>
      <c r="FC901" s="73"/>
      <c r="FD901" s="73"/>
      <c r="FE901" s="73"/>
      <c r="FF901" s="73"/>
      <c r="FG901" s="73"/>
      <c r="FH901" s="73"/>
      <c r="FI901" s="73"/>
      <c r="FJ901" s="73"/>
      <c r="FK901" s="73"/>
      <c r="FL901" s="73"/>
      <c r="FM901" s="73"/>
      <c r="FN901" s="73"/>
      <c r="FO901" s="73"/>
      <c r="FP901" s="73"/>
      <c r="FQ901" s="73"/>
      <c r="FR901" s="73"/>
      <c r="FS901" s="73"/>
      <c r="FT901" s="73"/>
      <c r="FU901" s="73"/>
      <c r="FV901" s="73"/>
      <c r="FW901" s="73"/>
      <c r="FX901" s="73"/>
      <c r="FY901" s="73"/>
      <c r="FZ901" s="73"/>
      <c r="GA901" s="73"/>
      <c r="GB901" s="73"/>
      <c r="GC901" s="73"/>
      <c r="GD901" s="73"/>
      <c r="GE901" s="73"/>
      <c r="GF901" s="73"/>
      <c r="GG901" s="73"/>
      <c r="GH901" s="73"/>
      <c r="GI901" s="73"/>
      <c r="GJ901" s="73"/>
      <c r="GK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c r="JD901" s="73"/>
      <c r="JE901" s="73"/>
      <c r="JF901" s="73"/>
      <c r="JG901" s="73"/>
      <c r="JH901" s="73"/>
      <c r="JI901" s="73"/>
      <c r="JJ901" s="73"/>
      <c r="JK901" s="73"/>
      <c r="JL901" s="73"/>
      <c r="JM901" s="73"/>
      <c r="JN901" s="73"/>
      <c r="JO901" s="73"/>
      <c r="JP901" s="73"/>
      <c r="JQ901" s="73"/>
      <c r="JR901" s="73"/>
      <c r="JS901" s="73"/>
      <c r="JT901" s="73"/>
      <c r="JU901" s="73"/>
      <c r="JV901" s="73"/>
      <c r="JW901" s="73"/>
      <c r="JX901" s="73"/>
      <c r="JY901" s="73"/>
      <c r="JZ901" s="73"/>
      <c r="KA901" s="73"/>
      <c r="KB901" s="73"/>
      <c r="KC901" s="73"/>
      <c r="KD901" s="73"/>
      <c r="KE901" s="73"/>
      <c r="KF901" s="73"/>
      <c r="KG901" s="73"/>
    </row>
    <row r="902" spans="1:293" s="153" customFormat="1" x14ac:dyDescent="0.25">
      <c r="A902" s="233">
        <v>33</v>
      </c>
      <c r="B902" s="234" t="s">
        <v>1266</v>
      </c>
      <c r="C902" s="234" t="s">
        <v>1268</v>
      </c>
      <c r="D902" s="235">
        <v>30132186</v>
      </c>
      <c r="E902" s="236" t="s">
        <v>674</v>
      </c>
      <c r="F902" s="244" t="s">
        <v>2469</v>
      </c>
      <c r="G902" s="238" t="s">
        <v>24</v>
      </c>
      <c r="H902" s="238" t="s">
        <v>68</v>
      </c>
      <c r="I902" s="238" t="s">
        <v>12</v>
      </c>
      <c r="J902" s="236" t="s">
        <v>69</v>
      </c>
      <c r="K902" s="236"/>
      <c r="L902" s="239">
        <v>12000000</v>
      </c>
      <c r="M902" s="239">
        <v>0</v>
      </c>
      <c r="N902" s="138">
        <v>11947000</v>
      </c>
      <c r="O902" s="138"/>
      <c r="P902" s="139">
        <v>0</v>
      </c>
      <c r="Q902" s="139">
        <v>0</v>
      </c>
      <c r="R902" s="139">
        <v>0</v>
      </c>
      <c r="S902" s="139">
        <v>0</v>
      </c>
      <c r="T902" s="139">
        <v>0</v>
      </c>
      <c r="U902" s="139">
        <v>0</v>
      </c>
      <c r="V902" s="139"/>
      <c r="W902" s="139"/>
      <c r="X902" s="139"/>
      <c r="Y902" s="140">
        <v>0</v>
      </c>
      <c r="Z902" s="140">
        <v>0</v>
      </c>
      <c r="AA902" s="140">
        <v>11946004</v>
      </c>
      <c r="AB902" s="139">
        <v>0</v>
      </c>
      <c r="AC902" s="139">
        <v>0</v>
      </c>
      <c r="AD902" s="139">
        <v>0</v>
      </c>
      <c r="AE902" s="141">
        <v>11946004</v>
      </c>
      <c r="AF902" s="141">
        <v>11946004</v>
      </c>
      <c r="AG902" s="139">
        <v>53996</v>
      </c>
      <c r="AH902" s="241">
        <v>0</v>
      </c>
      <c r="AI902" s="241"/>
      <c r="AJ902" s="242">
        <v>41730</v>
      </c>
      <c r="AK902" s="242">
        <v>42369</v>
      </c>
      <c r="AL902" s="236" t="s">
        <v>675</v>
      </c>
      <c r="AM902" s="236" t="s">
        <v>676</v>
      </c>
      <c r="AN902" s="243" t="s">
        <v>670</v>
      </c>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c r="CA902" s="73"/>
      <c r="CB902" s="73"/>
      <c r="CC902" s="73"/>
      <c r="CD902" s="73"/>
      <c r="CE902" s="73"/>
      <c r="CF902" s="73"/>
      <c r="CG902" s="73"/>
      <c r="CH902" s="73"/>
      <c r="CI902" s="73"/>
      <c r="CJ902" s="73"/>
      <c r="CK902" s="73"/>
      <c r="CL902" s="73"/>
      <c r="CM902" s="73"/>
      <c r="CN902" s="73"/>
      <c r="CO902" s="73"/>
      <c r="CP902" s="73"/>
      <c r="CQ902" s="73"/>
      <c r="CR902" s="73"/>
      <c r="CS902" s="73"/>
      <c r="CT902" s="73"/>
      <c r="CU902" s="73"/>
      <c r="CV902" s="73"/>
      <c r="CW902" s="73"/>
      <c r="CX902" s="73"/>
      <c r="CY902" s="73"/>
      <c r="CZ902" s="73"/>
      <c r="DA902" s="73"/>
      <c r="DB902" s="73"/>
      <c r="DC902" s="73"/>
      <c r="DD902" s="73"/>
      <c r="DE902" s="73"/>
      <c r="DF902" s="73"/>
      <c r="DG902" s="73"/>
      <c r="DH902" s="73"/>
      <c r="DI902" s="73"/>
      <c r="DJ902" s="73"/>
      <c r="DK902" s="73"/>
      <c r="DL902" s="73"/>
      <c r="DM902" s="73"/>
      <c r="DN902" s="73"/>
      <c r="DO902" s="73"/>
      <c r="DP902" s="73"/>
      <c r="DQ902" s="73"/>
      <c r="DR902" s="73"/>
      <c r="DS902" s="73"/>
      <c r="DT902" s="73"/>
      <c r="DU902" s="73"/>
      <c r="DV902" s="73"/>
      <c r="DW902" s="73"/>
      <c r="DX902" s="73"/>
      <c r="DY902" s="73"/>
      <c r="DZ902" s="73"/>
      <c r="EA902" s="73"/>
      <c r="EB902" s="73"/>
      <c r="EC902" s="73"/>
      <c r="ED902" s="73"/>
      <c r="EE902" s="73"/>
      <c r="EF902" s="73"/>
      <c r="EG902" s="73"/>
      <c r="EH902" s="73"/>
      <c r="EI902" s="73"/>
      <c r="EJ902" s="73"/>
      <c r="EK902" s="73"/>
      <c r="EL902" s="73"/>
      <c r="EM902" s="73"/>
      <c r="EN902" s="73"/>
      <c r="EO902" s="73"/>
      <c r="EP902" s="73"/>
      <c r="EQ902" s="73"/>
      <c r="ER902" s="73"/>
      <c r="ES902" s="73"/>
      <c r="ET902" s="73"/>
      <c r="EU902" s="73"/>
      <c r="EV902" s="73"/>
      <c r="EW902" s="73"/>
      <c r="EX902" s="73"/>
      <c r="EY902" s="73"/>
      <c r="EZ902" s="73"/>
      <c r="FA902" s="73"/>
      <c r="FB902" s="73"/>
      <c r="FC902" s="73"/>
      <c r="FD902" s="73"/>
      <c r="FE902" s="73"/>
      <c r="FF902" s="73"/>
      <c r="FG902" s="73"/>
      <c r="FH902" s="73"/>
      <c r="FI902" s="73"/>
      <c r="FJ902" s="73"/>
      <c r="FK902" s="73"/>
      <c r="FL902" s="73"/>
      <c r="FM902" s="73"/>
      <c r="FN902" s="73"/>
      <c r="FO902" s="73"/>
      <c r="FP902" s="73"/>
      <c r="FQ902" s="73"/>
      <c r="FR902" s="73"/>
      <c r="FS902" s="73"/>
      <c r="FT902" s="73"/>
      <c r="FU902" s="73"/>
      <c r="FV902" s="73"/>
      <c r="FW902" s="73"/>
      <c r="FX902" s="73"/>
      <c r="FY902" s="73"/>
      <c r="FZ902" s="73"/>
      <c r="GA902" s="73"/>
      <c r="GB902" s="73"/>
      <c r="GC902" s="73"/>
      <c r="GD902" s="73"/>
      <c r="GE902" s="73"/>
      <c r="GF902" s="73"/>
      <c r="GG902" s="73"/>
      <c r="GH902" s="73"/>
      <c r="GI902" s="73"/>
      <c r="GJ902" s="73"/>
      <c r="GK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c r="JD902" s="73"/>
      <c r="JE902" s="73"/>
      <c r="JF902" s="73"/>
      <c r="JG902" s="73"/>
      <c r="JH902" s="73"/>
      <c r="JI902" s="73"/>
      <c r="JJ902" s="73"/>
      <c r="JK902" s="73"/>
      <c r="JL902" s="73"/>
      <c r="JM902" s="73"/>
      <c r="JN902" s="73"/>
      <c r="JO902" s="73"/>
      <c r="JP902" s="73"/>
      <c r="JQ902" s="73"/>
      <c r="JR902" s="73"/>
      <c r="JS902" s="73"/>
      <c r="JT902" s="73"/>
      <c r="JU902" s="73"/>
      <c r="JV902" s="73"/>
      <c r="JW902" s="73"/>
      <c r="JX902" s="73"/>
      <c r="JY902" s="73"/>
      <c r="JZ902" s="73"/>
      <c r="KA902" s="73"/>
      <c r="KB902" s="73"/>
      <c r="KC902" s="73"/>
      <c r="KD902" s="73"/>
      <c r="KE902" s="73"/>
      <c r="KF902" s="73"/>
      <c r="KG902" s="73"/>
    </row>
    <row r="903" spans="1:293" s="153" customFormat="1" x14ac:dyDescent="0.25">
      <c r="A903" s="233">
        <v>31</v>
      </c>
      <c r="B903" s="234" t="s">
        <v>1245</v>
      </c>
      <c r="C903" s="234"/>
      <c r="D903" s="235">
        <v>30132250</v>
      </c>
      <c r="E903" s="236" t="s">
        <v>884</v>
      </c>
      <c r="F903" s="244" t="s">
        <v>2469</v>
      </c>
      <c r="G903" s="238" t="s">
        <v>24</v>
      </c>
      <c r="H903" s="238" t="s">
        <v>151</v>
      </c>
      <c r="I903" s="238" t="s">
        <v>12</v>
      </c>
      <c r="J903" s="236" t="s">
        <v>45</v>
      </c>
      <c r="K903" s="236"/>
      <c r="L903" s="239">
        <v>1008880000</v>
      </c>
      <c r="M903" s="239">
        <v>0</v>
      </c>
      <c r="N903" s="138">
        <v>4000</v>
      </c>
      <c r="O903" s="138"/>
      <c r="P903" s="139">
        <v>0</v>
      </c>
      <c r="Q903" s="139">
        <v>0</v>
      </c>
      <c r="R903" s="139">
        <v>0</v>
      </c>
      <c r="S903" s="139">
        <v>0</v>
      </c>
      <c r="T903" s="139">
        <v>0</v>
      </c>
      <c r="U903" s="139">
        <v>0</v>
      </c>
      <c r="V903" s="139"/>
      <c r="W903" s="139"/>
      <c r="X903" s="139"/>
      <c r="Y903" s="140">
        <v>0</v>
      </c>
      <c r="Z903" s="140">
        <v>0</v>
      </c>
      <c r="AA903" s="140">
        <v>0</v>
      </c>
      <c r="AB903" s="139">
        <v>0</v>
      </c>
      <c r="AC903" s="139">
        <v>0</v>
      </c>
      <c r="AD903" s="139">
        <v>0</v>
      </c>
      <c r="AE903" s="141">
        <v>0</v>
      </c>
      <c r="AF903" s="141">
        <v>0</v>
      </c>
      <c r="AG903" s="139">
        <v>1008880000</v>
      </c>
      <c r="AH903" s="241">
        <v>0</v>
      </c>
      <c r="AI903" s="241"/>
      <c r="AJ903" s="242">
        <v>42063</v>
      </c>
      <c r="AK903" s="242">
        <v>42369</v>
      </c>
      <c r="AL903" s="236" t="s">
        <v>885</v>
      </c>
      <c r="AM903" s="236" t="s">
        <v>886</v>
      </c>
      <c r="AN903" s="243" t="s">
        <v>878</v>
      </c>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c r="CA903" s="73"/>
      <c r="CB903" s="73"/>
      <c r="CC903" s="73"/>
      <c r="CD903" s="73"/>
      <c r="CE903" s="73"/>
      <c r="CF903" s="73"/>
      <c r="CG903" s="73"/>
      <c r="CH903" s="73"/>
      <c r="CI903" s="73"/>
      <c r="CJ903" s="73"/>
      <c r="CK903" s="73"/>
      <c r="CL903" s="73"/>
      <c r="CM903" s="73"/>
      <c r="CN903" s="73"/>
      <c r="CO903" s="73"/>
      <c r="CP903" s="73"/>
      <c r="CQ903" s="73"/>
      <c r="CR903" s="73"/>
      <c r="CS903" s="73"/>
      <c r="CT903" s="73"/>
      <c r="CU903" s="73"/>
      <c r="CV903" s="73"/>
      <c r="CW903" s="73"/>
      <c r="CX903" s="73"/>
      <c r="CY903" s="73"/>
      <c r="CZ903" s="73"/>
      <c r="DA903" s="73"/>
      <c r="DB903" s="73"/>
      <c r="DC903" s="73"/>
      <c r="DD903" s="73"/>
      <c r="DE903" s="73"/>
      <c r="DF903" s="73"/>
      <c r="DG903" s="73"/>
      <c r="DH903" s="73"/>
      <c r="DI903" s="73"/>
      <c r="DJ903" s="73"/>
      <c r="DK903" s="73"/>
      <c r="DL903" s="73"/>
      <c r="DM903" s="73"/>
      <c r="DN903" s="73"/>
      <c r="DO903" s="73"/>
      <c r="DP903" s="73"/>
      <c r="DQ903" s="73"/>
      <c r="DR903" s="73"/>
      <c r="DS903" s="73"/>
      <c r="DT903" s="73"/>
      <c r="DU903" s="73"/>
      <c r="DV903" s="73"/>
      <c r="DW903" s="73"/>
      <c r="DX903" s="73"/>
      <c r="DY903" s="73"/>
      <c r="DZ903" s="73"/>
      <c r="EA903" s="73"/>
      <c r="EB903" s="73"/>
      <c r="EC903" s="73"/>
      <c r="ED903" s="73"/>
      <c r="EE903" s="73"/>
      <c r="EF903" s="73"/>
      <c r="EG903" s="73"/>
      <c r="EH903" s="73"/>
      <c r="EI903" s="73"/>
      <c r="EJ903" s="73"/>
      <c r="EK903" s="73"/>
      <c r="EL903" s="73"/>
      <c r="EM903" s="73"/>
      <c r="EN903" s="73"/>
      <c r="EO903" s="73"/>
      <c r="EP903" s="73"/>
      <c r="EQ903" s="73"/>
      <c r="ER903" s="73"/>
      <c r="ES903" s="73"/>
      <c r="ET903" s="73"/>
      <c r="EU903" s="73"/>
      <c r="EV903" s="73"/>
      <c r="EW903" s="73"/>
      <c r="EX903" s="73"/>
      <c r="EY903" s="73"/>
      <c r="EZ903" s="73"/>
      <c r="FA903" s="73"/>
      <c r="FB903" s="73"/>
      <c r="FC903" s="73"/>
      <c r="FD903" s="73"/>
      <c r="FE903" s="73"/>
      <c r="FF903" s="73"/>
      <c r="FG903" s="73"/>
      <c r="FH903" s="73"/>
      <c r="FI903" s="73"/>
      <c r="FJ903" s="73"/>
      <c r="FK903" s="73"/>
      <c r="FL903" s="73"/>
      <c r="FM903" s="73"/>
      <c r="FN903" s="73"/>
      <c r="FO903" s="73"/>
      <c r="FP903" s="73"/>
      <c r="FQ903" s="73"/>
      <c r="FR903" s="73"/>
      <c r="FS903" s="73"/>
      <c r="FT903" s="73"/>
      <c r="FU903" s="73"/>
      <c r="FV903" s="73"/>
      <c r="FW903" s="73"/>
      <c r="FX903" s="73"/>
      <c r="FY903" s="73"/>
      <c r="FZ903" s="73"/>
      <c r="GA903" s="73"/>
      <c r="GB903" s="73"/>
      <c r="GC903" s="73"/>
      <c r="GD903" s="73"/>
      <c r="GE903" s="73"/>
      <c r="GF903" s="73"/>
      <c r="GG903" s="73"/>
      <c r="GH903" s="73"/>
      <c r="GI903" s="73"/>
      <c r="GJ903" s="73"/>
      <c r="GK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c r="JD903" s="73"/>
      <c r="JE903" s="73"/>
      <c r="JF903" s="73"/>
      <c r="JG903" s="73"/>
      <c r="JH903" s="73"/>
      <c r="JI903" s="73"/>
      <c r="JJ903" s="73"/>
      <c r="JK903" s="73"/>
      <c r="JL903" s="73"/>
      <c r="JM903" s="73"/>
      <c r="JN903" s="73"/>
      <c r="JO903" s="73"/>
      <c r="JP903" s="73"/>
      <c r="JQ903" s="73"/>
      <c r="JR903" s="73"/>
      <c r="JS903" s="73"/>
      <c r="JT903" s="73"/>
      <c r="JU903" s="73"/>
      <c r="JV903" s="73"/>
      <c r="JW903" s="73"/>
      <c r="JX903" s="73"/>
      <c r="JY903" s="73"/>
      <c r="JZ903" s="73"/>
      <c r="KA903" s="73"/>
      <c r="KB903" s="73"/>
      <c r="KC903" s="73"/>
      <c r="KD903" s="73"/>
      <c r="KE903" s="73"/>
      <c r="KF903" s="73"/>
      <c r="KG903" s="73"/>
    </row>
    <row r="904" spans="1:293" s="153" customFormat="1" x14ac:dyDescent="0.25">
      <c r="A904" s="233">
        <v>33</v>
      </c>
      <c r="B904" s="234" t="s">
        <v>1266</v>
      </c>
      <c r="C904" s="234" t="s">
        <v>1268</v>
      </c>
      <c r="D904" s="235">
        <v>30132322</v>
      </c>
      <c r="E904" s="236" t="s">
        <v>1088</v>
      </c>
      <c r="F904" s="244" t="s">
        <v>2469</v>
      </c>
      <c r="G904" s="238" t="s">
        <v>16</v>
      </c>
      <c r="H904" s="238" t="s">
        <v>166</v>
      </c>
      <c r="I904" s="238" t="s">
        <v>12</v>
      </c>
      <c r="J904" s="236" t="s">
        <v>69</v>
      </c>
      <c r="K904" s="236"/>
      <c r="L904" s="239">
        <v>22181000</v>
      </c>
      <c r="M904" s="239">
        <v>0</v>
      </c>
      <c r="N904" s="138">
        <v>16020000</v>
      </c>
      <c r="O904" s="138"/>
      <c r="P904" s="139">
        <v>0</v>
      </c>
      <c r="Q904" s="139">
        <v>0</v>
      </c>
      <c r="R904" s="139">
        <v>0</v>
      </c>
      <c r="S904" s="139">
        <v>0</v>
      </c>
      <c r="T904" s="139">
        <v>0</v>
      </c>
      <c r="U904" s="139">
        <v>0</v>
      </c>
      <c r="V904" s="139"/>
      <c r="W904" s="139"/>
      <c r="X904" s="139"/>
      <c r="Y904" s="140">
        <v>0</v>
      </c>
      <c r="Z904" s="140">
        <v>0</v>
      </c>
      <c r="AA904" s="140">
        <v>16019071</v>
      </c>
      <c r="AB904" s="139">
        <v>0</v>
      </c>
      <c r="AC904" s="139">
        <v>0</v>
      </c>
      <c r="AD904" s="139">
        <v>0</v>
      </c>
      <c r="AE904" s="141">
        <v>16019071</v>
      </c>
      <c r="AF904" s="141">
        <v>16019071</v>
      </c>
      <c r="AG904" s="139">
        <v>6161929</v>
      </c>
      <c r="AH904" s="241">
        <v>0</v>
      </c>
      <c r="AI904" s="241"/>
      <c r="AJ904" s="242">
        <v>41548</v>
      </c>
      <c r="AK904" s="242">
        <v>42369</v>
      </c>
      <c r="AL904" s="236" t="s">
        <v>1089</v>
      </c>
      <c r="AM904" s="236" t="s">
        <v>1090</v>
      </c>
      <c r="AN904" s="243" t="s">
        <v>1066</v>
      </c>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c r="CA904" s="73"/>
      <c r="CB904" s="73"/>
      <c r="CC904" s="73"/>
      <c r="CD904" s="73"/>
      <c r="CE904" s="73"/>
      <c r="CF904" s="73"/>
      <c r="CG904" s="73"/>
      <c r="CH904" s="73"/>
      <c r="CI904" s="73"/>
      <c r="CJ904" s="73"/>
      <c r="CK904" s="73"/>
      <c r="CL904" s="73"/>
      <c r="CM904" s="73"/>
      <c r="CN904" s="73"/>
      <c r="CO904" s="73"/>
      <c r="CP904" s="73"/>
      <c r="CQ904" s="73"/>
      <c r="CR904" s="73"/>
      <c r="CS904" s="73"/>
      <c r="CT904" s="73"/>
      <c r="CU904" s="73"/>
      <c r="CV904" s="73"/>
      <c r="CW904" s="73"/>
      <c r="CX904" s="73"/>
      <c r="CY904" s="73"/>
      <c r="CZ904" s="73"/>
      <c r="DA904" s="73"/>
      <c r="DB904" s="73"/>
      <c r="DC904" s="73"/>
      <c r="DD904" s="73"/>
      <c r="DE904" s="73"/>
      <c r="DF904" s="73"/>
      <c r="DG904" s="73"/>
      <c r="DH904" s="73"/>
      <c r="DI904" s="73"/>
      <c r="DJ904" s="73"/>
      <c r="DK904" s="73"/>
      <c r="DL904" s="73"/>
      <c r="DM904" s="73"/>
      <c r="DN904" s="73"/>
      <c r="DO904" s="73"/>
      <c r="DP904" s="73"/>
      <c r="DQ904" s="73"/>
      <c r="DR904" s="73"/>
      <c r="DS904" s="73"/>
      <c r="DT904" s="73"/>
      <c r="DU904" s="73"/>
      <c r="DV904" s="73"/>
      <c r="DW904" s="73"/>
      <c r="DX904" s="73"/>
      <c r="DY904" s="73"/>
      <c r="DZ904" s="73"/>
      <c r="EA904" s="73"/>
      <c r="EB904" s="73"/>
      <c r="EC904" s="73"/>
      <c r="ED904" s="73"/>
      <c r="EE904" s="73"/>
      <c r="EF904" s="73"/>
      <c r="EG904" s="73"/>
      <c r="EH904" s="73"/>
      <c r="EI904" s="73"/>
      <c r="EJ904" s="73"/>
      <c r="EK904" s="73"/>
      <c r="EL904" s="73"/>
      <c r="EM904" s="73"/>
      <c r="EN904" s="73"/>
      <c r="EO904" s="73"/>
      <c r="EP904" s="73"/>
      <c r="EQ904" s="73"/>
      <c r="ER904" s="73"/>
      <c r="ES904" s="73"/>
      <c r="ET904" s="73"/>
      <c r="EU904" s="73"/>
      <c r="EV904" s="73"/>
      <c r="EW904" s="73"/>
      <c r="EX904" s="73"/>
      <c r="EY904" s="73"/>
      <c r="EZ904" s="73"/>
      <c r="FA904" s="73"/>
      <c r="FB904" s="73"/>
      <c r="FC904" s="73"/>
      <c r="FD904" s="73"/>
      <c r="FE904" s="73"/>
      <c r="FF904" s="73"/>
      <c r="FG904" s="73"/>
      <c r="FH904" s="73"/>
      <c r="FI904" s="73"/>
      <c r="FJ904" s="73"/>
      <c r="FK904" s="73"/>
      <c r="FL904" s="73"/>
      <c r="FM904" s="73"/>
      <c r="FN904" s="73"/>
      <c r="FO904" s="73"/>
      <c r="FP904" s="73"/>
      <c r="FQ904" s="73"/>
      <c r="FR904" s="73"/>
      <c r="FS904" s="73"/>
      <c r="FT904" s="73"/>
      <c r="FU904" s="73"/>
      <c r="FV904" s="73"/>
      <c r="FW904" s="73"/>
      <c r="FX904" s="73"/>
      <c r="FY904" s="73"/>
      <c r="FZ904" s="73"/>
      <c r="GA904" s="73"/>
      <c r="GB904" s="73"/>
      <c r="GC904" s="73"/>
      <c r="GD904" s="73"/>
      <c r="GE904" s="73"/>
      <c r="GF904" s="73"/>
      <c r="GG904" s="73"/>
      <c r="GH904" s="73"/>
      <c r="GI904" s="73"/>
      <c r="GJ904" s="73"/>
      <c r="GK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c r="JD904" s="73"/>
      <c r="JE904" s="73"/>
      <c r="JF904" s="73"/>
      <c r="JG904" s="73"/>
      <c r="JH904" s="73"/>
      <c r="JI904" s="73"/>
      <c r="JJ904" s="73"/>
      <c r="JK904" s="73"/>
      <c r="JL904" s="73"/>
      <c r="JM904" s="73"/>
      <c r="JN904" s="73"/>
      <c r="JO904" s="73"/>
      <c r="JP904" s="73"/>
      <c r="JQ904" s="73"/>
      <c r="JR904" s="73"/>
      <c r="JS904" s="73"/>
      <c r="JT904" s="73"/>
      <c r="JU904" s="73"/>
      <c r="JV904" s="73"/>
      <c r="JW904" s="73"/>
      <c r="JX904" s="73"/>
      <c r="JY904" s="73"/>
      <c r="JZ904" s="73"/>
      <c r="KA904" s="73"/>
      <c r="KB904" s="73"/>
      <c r="KC904" s="73"/>
      <c r="KD904" s="73"/>
      <c r="KE904" s="73"/>
      <c r="KF904" s="73"/>
      <c r="KG904" s="73"/>
    </row>
    <row r="905" spans="1:293" s="153" customFormat="1" x14ac:dyDescent="0.25">
      <c r="A905" s="233">
        <v>33</v>
      </c>
      <c r="B905" s="234" t="s">
        <v>1266</v>
      </c>
      <c r="C905" s="234" t="s">
        <v>1268</v>
      </c>
      <c r="D905" s="235">
        <v>30132370</v>
      </c>
      <c r="E905" s="236" t="s">
        <v>881</v>
      </c>
      <c r="F905" s="244" t="s">
        <v>2469</v>
      </c>
      <c r="G905" s="238" t="s">
        <v>16</v>
      </c>
      <c r="H905" s="238" t="s">
        <v>151</v>
      </c>
      <c r="I905" s="238" t="s">
        <v>12</v>
      </c>
      <c r="J905" s="236" t="s">
        <v>69</v>
      </c>
      <c r="K905" s="236"/>
      <c r="L905" s="239">
        <v>28583000</v>
      </c>
      <c r="M905" s="239">
        <v>7122108</v>
      </c>
      <c r="N905" s="138">
        <v>21461000</v>
      </c>
      <c r="O905" s="138"/>
      <c r="P905" s="139">
        <v>0</v>
      </c>
      <c r="Q905" s="139">
        <v>0</v>
      </c>
      <c r="R905" s="139">
        <v>0</v>
      </c>
      <c r="S905" s="139">
        <v>21460892</v>
      </c>
      <c r="T905" s="139">
        <v>0</v>
      </c>
      <c r="U905" s="139">
        <v>0</v>
      </c>
      <c r="V905" s="139"/>
      <c r="W905" s="139"/>
      <c r="X905" s="139"/>
      <c r="Y905" s="140">
        <v>0</v>
      </c>
      <c r="Z905" s="140">
        <v>0</v>
      </c>
      <c r="AA905" s="140">
        <v>0</v>
      </c>
      <c r="AB905" s="139">
        <v>0</v>
      </c>
      <c r="AC905" s="139">
        <v>21460892</v>
      </c>
      <c r="AD905" s="139">
        <v>0</v>
      </c>
      <c r="AE905" s="141">
        <v>0</v>
      </c>
      <c r="AF905" s="141">
        <v>21460892</v>
      </c>
      <c r="AG905" s="139">
        <v>0</v>
      </c>
      <c r="AH905" s="241">
        <v>1</v>
      </c>
      <c r="AI905" s="241" t="s">
        <v>1421</v>
      </c>
      <c r="AJ905" s="242">
        <v>41428</v>
      </c>
      <c r="AK905" s="242">
        <v>42004</v>
      </c>
      <c r="AL905" s="236" t="s">
        <v>882</v>
      </c>
      <c r="AM905" s="236" t="s">
        <v>883</v>
      </c>
      <c r="AN905" s="243" t="s">
        <v>878</v>
      </c>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c r="CA905" s="73"/>
      <c r="CB905" s="73"/>
      <c r="CC905" s="73"/>
      <c r="CD905" s="73"/>
      <c r="CE905" s="73"/>
      <c r="CF905" s="73"/>
      <c r="CG905" s="73"/>
      <c r="CH905" s="73"/>
      <c r="CI905" s="73"/>
      <c r="CJ905" s="73"/>
      <c r="CK905" s="73"/>
      <c r="CL905" s="73"/>
      <c r="CM905" s="73"/>
      <c r="CN905" s="73"/>
      <c r="CO905" s="73"/>
      <c r="CP905" s="73"/>
      <c r="CQ905" s="73"/>
      <c r="CR905" s="73"/>
      <c r="CS905" s="73"/>
      <c r="CT905" s="73"/>
      <c r="CU905" s="73"/>
      <c r="CV905" s="73"/>
      <c r="CW905" s="73"/>
      <c r="CX905" s="73"/>
      <c r="CY905" s="73"/>
      <c r="CZ905" s="73"/>
      <c r="DA905" s="73"/>
      <c r="DB905" s="73"/>
      <c r="DC905" s="73"/>
      <c r="DD905" s="73"/>
      <c r="DE905" s="73"/>
      <c r="DF905" s="73"/>
      <c r="DG905" s="73"/>
      <c r="DH905" s="73"/>
      <c r="DI905" s="73"/>
      <c r="DJ905" s="73"/>
      <c r="DK905" s="73"/>
      <c r="DL905" s="73"/>
      <c r="DM905" s="73"/>
      <c r="DN905" s="73"/>
      <c r="DO905" s="73"/>
      <c r="DP905" s="73"/>
      <c r="DQ905" s="73"/>
      <c r="DR905" s="73"/>
      <c r="DS905" s="73"/>
      <c r="DT905" s="73"/>
      <c r="DU905" s="73"/>
      <c r="DV905" s="73"/>
      <c r="DW905" s="73"/>
      <c r="DX905" s="73"/>
      <c r="DY905" s="73"/>
      <c r="DZ905" s="73"/>
      <c r="EA905" s="73"/>
      <c r="EB905" s="73"/>
      <c r="EC905" s="73"/>
      <c r="ED905" s="73"/>
      <c r="EE905" s="73"/>
      <c r="EF905" s="73"/>
      <c r="EG905" s="73"/>
      <c r="EH905" s="73"/>
      <c r="EI905" s="73"/>
      <c r="EJ905" s="73"/>
      <c r="EK905" s="73"/>
      <c r="EL905" s="73"/>
      <c r="EM905" s="73"/>
      <c r="EN905" s="73"/>
      <c r="EO905" s="73"/>
      <c r="EP905" s="73"/>
      <c r="EQ905" s="73"/>
      <c r="ER905" s="73"/>
      <c r="ES905" s="73"/>
      <c r="ET905" s="73"/>
      <c r="EU905" s="73"/>
      <c r="EV905" s="73"/>
      <c r="EW905" s="73"/>
      <c r="EX905" s="73"/>
      <c r="EY905" s="73"/>
      <c r="EZ905" s="73"/>
      <c r="FA905" s="73"/>
      <c r="FB905" s="73"/>
      <c r="FC905" s="73"/>
      <c r="FD905" s="73"/>
      <c r="FE905" s="73"/>
      <c r="FF905" s="73"/>
      <c r="FG905" s="73"/>
      <c r="FH905" s="73"/>
      <c r="FI905" s="73"/>
      <c r="FJ905" s="73"/>
      <c r="FK905" s="73"/>
      <c r="FL905" s="73"/>
      <c r="FM905" s="73"/>
      <c r="FN905" s="73"/>
      <c r="FO905" s="73"/>
      <c r="FP905" s="73"/>
      <c r="FQ905" s="73"/>
      <c r="FR905" s="73"/>
      <c r="FS905" s="73"/>
      <c r="FT905" s="73"/>
      <c r="FU905" s="73"/>
      <c r="FV905" s="73"/>
      <c r="FW905" s="73"/>
      <c r="FX905" s="73"/>
      <c r="FY905" s="73"/>
      <c r="FZ905" s="73"/>
      <c r="GA905" s="73"/>
      <c r="GB905" s="73"/>
      <c r="GC905" s="73"/>
      <c r="GD905" s="73"/>
      <c r="GE905" s="73"/>
      <c r="GF905" s="73"/>
      <c r="GG905" s="73"/>
      <c r="GH905" s="73"/>
      <c r="GI905" s="73"/>
      <c r="GJ905" s="73"/>
      <c r="GK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c r="JD905" s="73"/>
      <c r="JE905" s="73"/>
      <c r="JF905" s="73"/>
      <c r="JG905" s="73"/>
      <c r="JH905" s="73"/>
      <c r="JI905" s="73"/>
      <c r="JJ905" s="73"/>
      <c r="JK905" s="73"/>
      <c r="JL905" s="73"/>
      <c r="JM905" s="73"/>
      <c r="JN905" s="73"/>
      <c r="JO905" s="73"/>
      <c r="JP905" s="73"/>
      <c r="JQ905" s="73"/>
      <c r="JR905" s="73"/>
      <c r="JS905" s="73"/>
      <c r="JT905" s="73"/>
      <c r="JU905" s="73"/>
      <c r="JV905" s="73"/>
      <c r="JW905" s="73"/>
      <c r="JX905" s="73"/>
      <c r="JY905" s="73"/>
      <c r="JZ905" s="73"/>
      <c r="KA905" s="73"/>
      <c r="KB905" s="73"/>
      <c r="KC905" s="73"/>
      <c r="KD905" s="73"/>
      <c r="KE905" s="73"/>
      <c r="KF905" s="73"/>
      <c r="KG905" s="73"/>
    </row>
    <row r="906" spans="1:293" s="153" customFormat="1" x14ac:dyDescent="0.25">
      <c r="A906" s="233">
        <v>33</v>
      </c>
      <c r="B906" s="234" t="s">
        <v>1266</v>
      </c>
      <c r="C906" s="234" t="s">
        <v>1268</v>
      </c>
      <c r="D906" s="235">
        <v>30132436</v>
      </c>
      <c r="E906" s="236" t="s">
        <v>986</v>
      </c>
      <c r="F906" s="244" t="s">
        <v>2469</v>
      </c>
      <c r="G906" s="238" t="s">
        <v>24</v>
      </c>
      <c r="H906" s="244" t="s">
        <v>2491</v>
      </c>
      <c r="I906" s="238" t="s">
        <v>12</v>
      </c>
      <c r="J906" s="236" t="s">
        <v>69</v>
      </c>
      <c r="K906" s="236"/>
      <c r="L906" s="239">
        <v>29692000</v>
      </c>
      <c r="M906" s="239">
        <v>0</v>
      </c>
      <c r="N906" s="138">
        <v>29692000</v>
      </c>
      <c r="O906" s="138"/>
      <c r="P906" s="139">
        <v>0</v>
      </c>
      <c r="Q906" s="139">
        <v>0</v>
      </c>
      <c r="R906" s="139">
        <v>0</v>
      </c>
      <c r="S906" s="139">
        <v>0</v>
      </c>
      <c r="T906" s="139">
        <v>0</v>
      </c>
      <c r="U906" s="139">
        <v>0</v>
      </c>
      <c r="V906" s="139">
        <v>0</v>
      </c>
      <c r="W906" s="139">
        <v>0</v>
      </c>
      <c r="X906" s="139">
        <v>22993545</v>
      </c>
      <c r="Y906" s="140">
        <v>5213855</v>
      </c>
      <c r="Z906" s="140">
        <v>1484600</v>
      </c>
      <c r="AA906" s="140">
        <v>0</v>
      </c>
      <c r="AB906" s="139">
        <v>0</v>
      </c>
      <c r="AC906" s="139">
        <v>0</v>
      </c>
      <c r="AD906" s="139">
        <v>22993545</v>
      </c>
      <c r="AE906" s="141">
        <v>6698455</v>
      </c>
      <c r="AF906" s="141">
        <v>29692000</v>
      </c>
      <c r="AG906" s="139">
        <v>0</v>
      </c>
      <c r="AH906" s="241">
        <v>0</v>
      </c>
      <c r="AI906" s="241"/>
      <c r="AJ906" s="242">
        <v>41671</v>
      </c>
      <c r="AK906" s="242">
        <v>42369</v>
      </c>
      <c r="AL906" s="236" t="s">
        <v>987</v>
      </c>
      <c r="AM906" s="236" t="s">
        <v>988</v>
      </c>
      <c r="AN906" s="243" t="s">
        <v>985</v>
      </c>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c r="CA906" s="73"/>
      <c r="CB906" s="73"/>
      <c r="CC906" s="73"/>
      <c r="CD906" s="73"/>
      <c r="CE906" s="73"/>
      <c r="CF906" s="73"/>
      <c r="CG906" s="73"/>
      <c r="CH906" s="73"/>
      <c r="CI906" s="73"/>
      <c r="CJ906" s="73"/>
      <c r="CK906" s="73"/>
      <c r="CL906" s="73"/>
      <c r="CM906" s="73"/>
      <c r="CN906" s="73"/>
      <c r="CO906" s="73"/>
      <c r="CP906" s="73"/>
      <c r="CQ906" s="73"/>
      <c r="CR906" s="73"/>
      <c r="CS906" s="73"/>
      <c r="CT906" s="73"/>
      <c r="CU906" s="73"/>
      <c r="CV906" s="73"/>
      <c r="CW906" s="73"/>
      <c r="CX906" s="73"/>
      <c r="CY906" s="73"/>
      <c r="CZ906" s="73"/>
      <c r="DA906" s="73"/>
      <c r="DB906" s="73"/>
      <c r="DC906" s="73"/>
      <c r="DD906" s="73"/>
      <c r="DE906" s="73"/>
      <c r="DF906" s="73"/>
      <c r="DG906" s="73"/>
      <c r="DH906" s="73"/>
      <c r="DI906" s="73"/>
      <c r="DJ906" s="73"/>
      <c r="DK906" s="73"/>
      <c r="DL906" s="73"/>
      <c r="DM906" s="73"/>
      <c r="DN906" s="73"/>
      <c r="DO906" s="73"/>
      <c r="DP906" s="73"/>
      <c r="DQ906" s="73"/>
      <c r="DR906" s="73"/>
      <c r="DS906" s="73"/>
      <c r="DT906" s="73"/>
      <c r="DU906" s="73"/>
      <c r="DV906" s="73"/>
      <c r="DW906" s="73"/>
      <c r="DX906" s="73"/>
      <c r="DY906" s="73"/>
      <c r="DZ906" s="73"/>
      <c r="EA906" s="73"/>
      <c r="EB906" s="73"/>
      <c r="EC906" s="73"/>
      <c r="ED906" s="73"/>
      <c r="EE906" s="73"/>
      <c r="EF906" s="73"/>
      <c r="EG906" s="73"/>
      <c r="EH906" s="73"/>
      <c r="EI906" s="73"/>
      <c r="EJ906" s="73"/>
      <c r="EK906" s="73"/>
      <c r="EL906" s="73"/>
      <c r="EM906" s="73"/>
      <c r="EN906" s="73"/>
      <c r="EO906" s="73"/>
      <c r="EP906" s="73"/>
      <c r="EQ906" s="73"/>
      <c r="ER906" s="73"/>
      <c r="ES906" s="73"/>
      <c r="ET906" s="73"/>
      <c r="EU906" s="73"/>
      <c r="EV906" s="73"/>
      <c r="EW906" s="73"/>
      <c r="EX906" s="73"/>
      <c r="EY906" s="73"/>
      <c r="EZ906" s="73"/>
      <c r="FA906" s="73"/>
      <c r="FB906" s="73"/>
      <c r="FC906" s="73"/>
      <c r="FD906" s="73"/>
      <c r="FE906" s="73"/>
      <c r="FF906" s="73"/>
      <c r="FG906" s="73"/>
      <c r="FH906" s="73"/>
      <c r="FI906" s="73"/>
      <c r="FJ906" s="73"/>
      <c r="FK906" s="73"/>
      <c r="FL906" s="73"/>
      <c r="FM906" s="73"/>
      <c r="FN906" s="73"/>
      <c r="FO906" s="73"/>
      <c r="FP906" s="73"/>
      <c r="FQ906" s="73"/>
      <c r="FR906" s="73"/>
      <c r="FS906" s="73"/>
      <c r="FT906" s="73"/>
      <c r="FU906" s="73"/>
      <c r="FV906" s="73"/>
      <c r="FW906" s="73"/>
      <c r="FX906" s="73"/>
      <c r="FY906" s="73"/>
      <c r="FZ906" s="73"/>
      <c r="GA906" s="73"/>
      <c r="GB906" s="73"/>
      <c r="GC906" s="73"/>
      <c r="GD906" s="73"/>
      <c r="GE906" s="73"/>
      <c r="GF906" s="73"/>
      <c r="GG906" s="73"/>
      <c r="GH906" s="73"/>
      <c r="GI906" s="73"/>
      <c r="GJ906" s="73"/>
      <c r="GK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c r="JD906" s="73"/>
      <c r="JE906" s="73"/>
      <c r="JF906" s="73"/>
      <c r="JG906" s="73"/>
      <c r="JH906" s="73"/>
      <c r="JI906" s="73"/>
      <c r="JJ906" s="73"/>
      <c r="JK906" s="73"/>
      <c r="JL906" s="73"/>
      <c r="JM906" s="73"/>
      <c r="JN906" s="73"/>
      <c r="JO906" s="73"/>
      <c r="JP906" s="73"/>
      <c r="JQ906" s="73"/>
      <c r="JR906" s="73"/>
      <c r="JS906" s="73"/>
      <c r="JT906" s="73"/>
      <c r="JU906" s="73"/>
      <c r="JV906" s="73"/>
      <c r="JW906" s="73"/>
      <c r="JX906" s="73"/>
      <c r="JY906" s="73"/>
      <c r="JZ906" s="73"/>
      <c r="KA906" s="73"/>
      <c r="KB906" s="73"/>
      <c r="KC906" s="73"/>
      <c r="KD906" s="73"/>
      <c r="KE906" s="73"/>
      <c r="KF906" s="73"/>
      <c r="KG906" s="73"/>
    </row>
    <row r="907" spans="1:293" s="153" customFormat="1" x14ac:dyDescent="0.25">
      <c r="A907" s="233">
        <v>31</v>
      </c>
      <c r="B907" s="234" t="s">
        <v>1245</v>
      </c>
      <c r="C907" s="234"/>
      <c r="D907" s="235">
        <v>30132604</v>
      </c>
      <c r="E907" s="236" t="s">
        <v>1491</v>
      </c>
      <c r="F907" s="244" t="s">
        <v>2469</v>
      </c>
      <c r="G907" s="238" t="s">
        <v>24</v>
      </c>
      <c r="H907" s="238" t="s">
        <v>231</v>
      </c>
      <c r="I907" s="238" t="s">
        <v>1507</v>
      </c>
      <c r="J907" s="236" t="s">
        <v>45</v>
      </c>
      <c r="K907" s="236"/>
      <c r="L907" s="239">
        <v>1031423000</v>
      </c>
      <c r="M907" s="239">
        <v>0</v>
      </c>
      <c r="N907" s="138">
        <v>3340000</v>
      </c>
      <c r="O907" s="138"/>
      <c r="P907" s="139"/>
      <c r="Q907" s="139"/>
      <c r="R907" s="139"/>
      <c r="S907" s="139"/>
      <c r="T907" s="139"/>
      <c r="U907" s="139"/>
      <c r="V907" s="139"/>
      <c r="W907" s="139"/>
      <c r="X907" s="139"/>
      <c r="Y907" s="140">
        <v>3339000</v>
      </c>
      <c r="Z907" s="140">
        <v>0</v>
      </c>
      <c r="AA907" s="140">
        <v>0</v>
      </c>
      <c r="AB907" s="139">
        <v>0</v>
      </c>
      <c r="AC907" s="139">
        <v>0</v>
      </c>
      <c r="AD907" s="139">
        <v>0</v>
      </c>
      <c r="AE907" s="141">
        <v>3339000</v>
      </c>
      <c r="AF907" s="141">
        <v>3339000</v>
      </c>
      <c r="AG907" s="139">
        <v>1028084000</v>
      </c>
      <c r="AH907" s="241"/>
      <c r="AI907" s="241"/>
      <c r="AJ907" s="253">
        <v>41791</v>
      </c>
      <c r="AK907" s="253">
        <v>42735</v>
      </c>
      <c r="AL907" s="236" t="s">
        <v>1855</v>
      </c>
      <c r="AM907" s="236" t="s">
        <v>1856</v>
      </c>
      <c r="AN907" s="243" t="s">
        <v>1695</v>
      </c>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c r="CA907" s="73"/>
      <c r="CB907" s="73"/>
      <c r="CC907" s="73"/>
      <c r="CD907" s="73"/>
      <c r="CE907" s="73"/>
      <c r="CF907" s="73"/>
      <c r="CG907" s="73"/>
      <c r="CH907" s="73"/>
      <c r="CI907" s="73"/>
      <c r="CJ907" s="73"/>
      <c r="CK907" s="73"/>
      <c r="CL907" s="73"/>
      <c r="CM907" s="73"/>
      <c r="CN907" s="73"/>
      <c r="CO907" s="73"/>
      <c r="CP907" s="73"/>
      <c r="CQ907" s="73"/>
      <c r="CR907" s="73"/>
      <c r="CS907" s="73"/>
      <c r="CT907" s="73"/>
      <c r="CU907" s="73"/>
      <c r="CV907" s="73"/>
      <c r="CW907" s="73"/>
      <c r="CX907" s="73"/>
      <c r="CY907" s="73"/>
      <c r="CZ907" s="73"/>
      <c r="DA907" s="73"/>
      <c r="DB907" s="73"/>
      <c r="DC907" s="73"/>
      <c r="DD907" s="73"/>
      <c r="DE907" s="73"/>
      <c r="DF907" s="73"/>
      <c r="DG907" s="73"/>
      <c r="DH907" s="73"/>
      <c r="DI907" s="73"/>
      <c r="DJ907" s="73"/>
      <c r="DK907" s="73"/>
      <c r="DL907" s="73"/>
      <c r="DM907" s="73"/>
      <c r="DN907" s="73"/>
      <c r="DO907" s="73"/>
      <c r="DP907" s="73"/>
      <c r="DQ907" s="73"/>
      <c r="DR907" s="73"/>
      <c r="DS907" s="73"/>
      <c r="DT907" s="73"/>
      <c r="DU907" s="73"/>
      <c r="DV907" s="73"/>
      <c r="DW907" s="73"/>
      <c r="DX907" s="73"/>
      <c r="DY907" s="73"/>
      <c r="DZ907" s="73"/>
      <c r="EA907" s="73"/>
      <c r="EB907" s="73"/>
      <c r="EC907" s="73"/>
      <c r="ED907" s="73"/>
      <c r="EE907" s="73"/>
      <c r="EF907" s="73"/>
      <c r="EG907" s="73"/>
      <c r="EH907" s="73"/>
      <c r="EI907" s="73"/>
      <c r="EJ907" s="73"/>
      <c r="EK907" s="73"/>
      <c r="EL907" s="73"/>
      <c r="EM907" s="73"/>
      <c r="EN907" s="73"/>
      <c r="EO907" s="73"/>
      <c r="EP907" s="73"/>
      <c r="EQ907" s="73"/>
      <c r="ER907" s="73"/>
      <c r="ES907" s="73"/>
      <c r="ET907" s="73"/>
      <c r="EU907" s="73"/>
      <c r="EV907" s="73"/>
      <c r="EW907" s="73"/>
      <c r="EX907" s="73"/>
      <c r="EY907" s="73"/>
      <c r="EZ907" s="73"/>
      <c r="FA907" s="73"/>
      <c r="FB907" s="73"/>
      <c r="FC907" s="73"/>
      <c r="FD907" s="73"/>
      <c r="FE907" s="73"/>
      <c r="FF907" s="73"/>
      <c r="FG907" s="73"/>
      <c r="FH907" s="73"/>
      <c r="FI907" s="73"/>
      <c r="FJ907" s="73"/>
      <c r="FK907" s="73"/>
      <c r="FL907" s="73"/>
      <c r="FM907" s="73"/>
      <c r="FN907" s="73"/>
      <c r="FO907" s="73"/>
      <c r="FP907" s="73"/>
      <c r="FQ907" s="73"/>
      <c r="FR907" s="73"/>
      <c r="FS907" s="73"/>
      <c r="FT907" s="73"/>
      <c r="FU907" s="73"/>
      <c r="FV907" s="73"/>
      <c r="FW907" s="73"/>
      <c r="FX907" s="73"/>
      <c r="FY907" s="73"/>
      <c r="FZ907" s="73"/>
      <c r="GA907" s="73"/>
      <c r="GB907" s="73"/>
      <c r="GC907" s="73"/>
      <c r="GD907" s="73"/>
      <c r="GE907" s="73"/>
      <c r="GF907" s="73"/>
      <c r="GG907" s="73"/>
      <c r="GH907" s="73"/>
      <c r="GI907" s="73"/>
      <c r="GJ907" s="73"/>
      <c r="GK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c r="JD907" s="73"/>
      <c r="JE907" s="73"/>
      <c r="JF907" s="73"/>
      <c r="JG907" s="73"/>
      <c r="JH907" s="73"/>
      <c r="JI907" s="73"/>
      <c r="JJ907" s="73"/>
      <c r="JK907" s="73"/>
      <c r="JL907" s="73"/>
      <c r="JM907" s="73"/>
      <c r="JN907" s="73"/>
      <c r="JO907" s="73"/>
      <c r="JP907" s="73"/>
      <c r="JQ907" s="73"/>
      <c r="JR907" s="73"/>
      <c r="JS907" s="73"/>
      <c r="JT907" s="73"/>
      <c r="JU907" s="73"/>
      <c r="JV907" s="73"/>
      <c r="JW907" s="73"/>
      <c r="JX907" s="73"/>
      <c r="JY907" s="73"/>
      <c r="JZ907" s="73"/>
      <c r="KA907" s="73"/>
      <c r="KB907" s="73"/>
      <c r="KC907" s="73"/>
      <c r="KD907" s="73"/>
      <c r="KE907" s="73"/>
      <c r="KF907" s="73"/>
      <c r="KG907" s="73"/>
    </row>
    <row r="908" spans="1:293" s="153" customFormat="1" x14ac:dyDescent="0.25">
      <c r="A908" s="233">
        <v>29</v>
      </c>
      <c r="B908" s="234"/>
      <c r="C908" s="234"/>
      <c r="D908" s="235">
        <v>30132708</v>
      </c>
      <c r="E908" s="236" t="s">
        <v>787</v>
      </c>
      <c r="F908" s="244" t="s">
        <v>2469</v>
      </c>
      <c r="G908" s="238" t="s">
        <v>24</v>
      </c>
      <c r="H908" s="238" t="s">
        <v>140</v>
      </c>
      <c r="I908" s="238" t="s">
        <v>12</v>
      </c>
      <c r="J908" s="236" t="s">
        <v>13</v>
      </c>
      <c r="K908" s="236"/>
      <c r="L908" s="239">
        <v>190093000</v>
      </c>
      <c r="M908" s="239">
        <v>0</v>
      </c>
      <c r="N908" s="138">
        <v>184945000</v>
      </c>
      <c r="O908" s="138"/>
      <c r="P908" s="139">
        <v>0</v>
      </c>
      <c r="Q908" s="139">
        <v>0</v>
      </c>
      <c r="R908" s="139">
        <v>0</v>
      </c>
      <c r="S908" s="139">
        <v>0</v>
      </c>
      <c r="T908" s="139">
        <v>0</v>
      </c>
      <c r="U908" s="139">
        <v>0</v>
      </c>
      <c r="V908" s="139"/>
      <c r="W908" s="139"/>
      <c r="X908" s="139">
        <v>184944299</v>
      </c>
      <c r="Y908" s="140">
        <v>0</v>
      </c>
      <c r="Z908" s="140">
        <v>0</v>
      </c>
      <c r="AA908" s="140">
        <v>0</v>
      </c>
      <c r="AB908" s="139">
        <v>0</v>
      </c>
      <c r="AC908" s="139">
        <v>0</v>
      </c>
      <c r="AD908" s="139">
        <v>184944299</v>
      </c>
      <c r="AE908" s="141">
        <v>0</v>
      </c>
      <c r="AF908" s="141">
        <v>184944299</v>
      </c>
      <c r="AG908" s="139">
        <v>5148701</v>
      </c>
      <c r="AH908" s="241">
        <v>0</v>
      </c>
      <c r="AI908" s="241"/>
      <c r="AJ908" s="242">
        <v>41790</v>
      </c>
      <c r="AK908" s="242">
        <v>42369</v>
      </c>
      <c r="AL908" s="236" t="s">
        <v>690</v>
      </c>
      <c r="AM908" s="236" t="s">
        <v>788</v>
      </c>
      <c r="AN908" s="243" t="s">
        <v>789</v>
      </c>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c r="CA908" s="73"/>
      <c r="CB908" s="73"/>
      <c r="CC908" s="73"/>
      <c r="CD908" s="73"/>
      <c r="CE908" s="73"/>
      <c r="CF908" s="73"/>
      <c r="CG908" s="73"/>
      <c r="CH908" s="73"/>
      <c r="CI908" s="73"/>
      <c r="CJ908" s="73"/>
      <c r="CK908" s="73"/>
      <c r="CL908" s="73"/>
      <c r="CM908" s="73"/>
      <c r="CN908" s="73"/>
      <c r="CO908" s="73"/>
      <c r="CP908" s="73"/>
      <c r="CQ908" s="73"/>
      <c r="CR908" s="73"/>
      <c r="CS908" s="73"/>
      <c r="CT908" s="73"/>
      <c r="CU908" s="73"/>
      <c r="CV908" s="73"/>
      <c r="CW908" s="73"/>
      <c r="CX908" s="73"/>
      <c r="CY908" s="73"/>
      <c r="CZ908" s="73"/>
      <c r="DA908" s="73"/>
      <c r="DB908" s="73"/>
      <c r="DC908" s="73"/>
      <c r="DD908" s="73"/>
      <c r="DE908" s="73"/>
      <c r="DF908" s="73"/>
      <c r="DG908" s="73"/>
      <c r="DH908" s="73"/>
      <c r="DI908" s="73"/>
      <c r="DJ908" s="73"/>
      <c r="DK908" s="73"/>
      <c r="DL908" s="73"/>
      <c r="DM908" s="73"/>
      <c r="DN908" s="73"/>
      <c r="DO908" s="73"/>
      <c r="DP908" s="73"/>
      <c r="DQ908" s="73"/>
      <c r="DR908" s="73"/>
      <c r="DS908" s="73"/>
      <c r="DT908" s="73"/>
      <c r="DU908" s="73"/>
      <c r="DV908" s="73"/>
      <c r="DW908" s="73"/>
      <c r="DX908" s="73"/>
      <c r="DY908" s="73"/>
      <c r="DZ908" s="73"/>
      <c r="EA908" s="73"/>
      <c r="EB908" s="73"/>
      <c r="EC908" s="73"/>
      <c r="ED908" s="73"/>
      <c r="EE908" s="73"/>
      <c r="EF908" s="73"/>
      <c r="EG908" s="73"/>
      <c r="EH908" s="73"/>
      <c r="EI908" s="73"/>
      <c r="EJ908" s="73"/>
      <c r="EK908" s="73"/>
      <c r="EL908" s="73"/>
      <c r="EM908" s="73"/>
      <c r="EN908" s="73"/>
      <c r="EO908" s="73"/>
      <c r="EP908" s="73"/>
      <c r="EQ908" s="73"/>
      <c r="ER908" s="73"/>
      <c r="ES908" s="73"/>
      <c r="ET908" s="73"/>
      <c r="EU908" s="73"/>
      <c r="EV908" s="73"/>
      <c r="EW908" s="73"/>
      <c r="EX908" s="73"/>
      <c r="EY908" s="73"/>
      <c r="EZ908" s="73"/>
      <c r="FA908" s="73"/>
      <c r="FB908" s="73"/>
      <c r="FC908" s="73"/>
      <c r="FD908" s="73"/>
      <c r="FE908" s="73"/>
      <c r="FF908" s="73"/>
      <c r="FG908" s="73"/>
      <c r="FH908" s="73"/>
      <c r="FI908" s="73"/>
      <c r="FJ908" s="73"/>
      <c r="FK908" s="73"/>
      <c r="FL908" s="73"/>
      <c r="FM908" s="73"/>
      <c r="FN908" s="73"/>
      <c r="FO908" s="73"/>
      <c r="FP908" s="73"/>
      <c r="FQ908" s="73"/>
      <c r="FR908" s="73"/>
      <c r="FS908" s="73"/>
      <c r="FT908" s="73"/>
      <c r="FU908" s="73"/>
      <c r="FV908" s="73"/>
      <c r="FW908" s="73"/>
      <c r="FX908" s="73"/>
      <c r="FY908" s="73"/>
      <c r="FZ908" s="73"/>
      <c r="GA908" s="73"/>
      <c r="GB908" s="73"/>
      <c r="GC908" s="73"/>
      <c r="GD908" s="73"/>
      <c r="GE908" s="73"/>
      <c r="GF908" s="73"/>
      <c r="GG908" s="73"/>
      <c r="GH908" s="73"/>
      <c r="GI908" s="73"/>
      <c r="GJ908" s="73"/>
      <c r="GK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c r="JD908" s="73"/>
      <c r="JE908" s="73"/>
      <c r="JF908" s="73"/>
      <c r="JG908" s="73"/>
      <c r="JH908" s="73"/>
      <c r="JI908" s="73"/>
      <c r="JJ908" s="73"/>
      <c r="JK908" s="73"/>
      <c r="JL908" s="73"/>
      <c r="JM908" s="73"/>
      <c r="JN908" s="73"/>
      <c r="JO908" s="73"/>
      <c r="JP908" s="73"/>
      <c r="JQ908" s="73"/>
      <c r="JR908" s="73"/>
      <c r="JS908" s="73"/>
      <c r="JT908" s="73"/>
      <c r="JU908" s="73"/>
      <c r="JV908" s="73"/>
      <c r="JW908" s="73"/>
      <c r="JX908" s="73"/>
      <c r="JY908" s="73"/>
      <c r="JZ908" s="73"/>
      <c r="KA908" s="73"/>
      <c r="KB908" s="73"/>
      <c r="KC908" s="73"/>
      <c r="KD908" s="73"/>
      <c r="KE908" s="73"/>
      <c r="KF908" s="73"/>
      <c r="KG908" s="73"/>
    </row>
    <row r="909" spans="1:293" s="153" customFormat="1" x14ac:dyDescent="0.25">
      <c r="A909" s="233">
        <v>29</v>
      </c>
      <c r="B909" s="234"/>
      <c r="C909" s="234"/>
      <c r="D909" s="235">
        <v>30134044</v>
      </c>
      <c r="E909" s="236" t="s">
        <v>1091</v>
      </c>
      <c r="F909" s="244" t="s">
        <v>2469</v>
      </c>
      <c r="G909" s="238" t="s">
        <v>24</v>
      </c>
      <c r="H909" s="238" t="s">
        <v>166</v>
      </c>
      <c r="I909" s="238" t="s">
        <v>12</v>
      </c>
      <c r="J909" s="236" t="s">
        <v>13</v>
      </c>
      <c r="K909" s="236"/>
      <c r="L909" s="239">
        <v>236354000</v>
      </c>
      <c r="M909" s="239">
        <v>0</v>
      </c>
      <c r="N909" s="138">
        <v>227753000</v>
      </c>
      <c r="O909" s="138"/>
      <c r="P909" s="139">
        <v>0</v>
      </c>
      <c r="Q909" s="139">
        <v>0</v>
      </c>
      <c r="R909" s="139">
        <v>0</v>
      </c>
      <c r="S909" s="139">
        <v>0</v>
      </c>
      <c r="T909" s="139">
        <v>0</v>
      </c>
      <c r="U909" s="139">
        <v>0</v>
      </c>
      <c r="V909" s="139"/>
      <c r="W909" s="139"/>
      <c r="X909" s="139">
        <v>227751506</v>
      </c>
      <c r="Y909" s="140">
        <v>0</v>
      </c>
      <c r="Z909" s="140">
        <v>0</v>
      </c>
      <c r="AA909" s="140">
        <v>0</v>
      </c>
      <c r="AB909" s="139">
        <v>0</v>
      </c>
      <c r="AC909" s="139">
        <v>0</v>
      </c>
      <c r="AD909" s="139">
        <v>227751506</v>
      </c>
      <c r="AE909" s="141">
        <v>0</v>
      </c>
      <c r="AF909" s="141">
        <v>227751506</v>
      </c>
      <c r="AG909" s="139">
        <v>8602494</v>
      </c>
      <c r="AH909" s="241">
        <v>0</v>
      </c>
      <c r="AI909" s="241"/>
      <c r="AJ909" s="242">
        <v>41729</v>
      </c>
      <c r="AK909" s="242">
        <v>42369</v>
      </c>
      <c r="AL909" s="236" t="s">
        <v>1092</v>
      </c>
      <c r="AM909" s="236" t="s">
        <v>1093</v>
      </c>
      <c r="AN909" s="243" t="s">
        <v>1066</v>
      </c>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c r="CA909" s="73"/>
      <c r="CB909" s="73"/>
      <c r="CC909" s="73"/>
      <c r="CD909" s="73"/>
      <c r="CE909" s="73"/>
      <c r="CF909" s="73"/>
      <c r="CG909" s="73"/>
      <c r="CH909" s="73"/>
      <c r="CI909" s="73"/>
      <c r="CJ909" s="73"/>
      <c r="CK909" s="73"/>
      <c r="CL909" s="73"/>
      <c r="CM909" s="73"/>
      <c r="CN909" s="73"/>
      <c r="CO909" s="73"/>
      <c r="CP909" s="73"/>
      <c r="CQ909" s="73"/>
      <c r="CR909" s="73"/>
      <c r="CS909" s="73"/>
      <c r="CT909" s="73"/>
      <c r="CU909" s="73"/>
      <c r="CV909" s="73"/>
      <c r="CW909" s="73"/>
      <c r="CX909" s="73"/>
      <c r="CY909" s="73"/>
      <c r="CZ909" s="73"/>
      <c r="DA909" s="73"/>
      <c r="DB909" s="73"/>
      <c r="DC909" s="73"/>
      <c r="DD909" s="73"/>
      <c r="DE909" s="73"/>
      <c r="DF909" s="73"/>
      <c r="DG909" s="73"/>
      <c r="DH909" s="73"/>
      <c r="DI909" s="73"/>
      <c r="DJ909" s="73"/>
      <c r="DK909" s="73"/>
      <c r="DL909" s="73"/>
      <c r="DM909" s="73"/>
      <c r="DN909" s="73"/>
      <c r="DO909" s="73"/>
      <c r="DP909" s="73"/>
      <c r="DQ909" s="73"/>
      <c r="DR909" s="73"/>
      <c r="DS909" s="73"/>
      <c r="DT909" s="73"/>
      <c r="DU909" s="73"/>
      <c r="DV909" s="73"/>
      <c r="DW909" s="73"/>
      <c r="DX909" s="73"/>
      <c r="DY909" s="73"/>
      <c r="DZ909" s="73"/>
      <c r="EA909" s="73"/>
      <c r="EB909" s="73"/>
      <c r="EC909" s="73"/>
      <c r="ED909" s="73"/>
      <c r="EE909" s="73"/>
      <c r="EF909" s="73"/>
      <c r="EG909" s="73"/>
      <c r="EH909" s="73"/>
      <c r="EI909" s="73"/>
      <c r="EJ909" s="73"/>
      <c r="EK909" s="73"/>
      <c r="EL909" s="73"/>
      <c r="EM909" s="73"/>
      <c r="EN909" s="73"/>
      <c r="EO909" s="73"/>
      <c r="EP909" s="73"/>
      <c r="EQ909" s="73"/>
      <c r="ER909" s="73"/>
      <c r="ES909" s="73"/>
      <c r="ET909" s="73"/>
      <c r="EU909" s="73"/>
      <c r="EV909" s="73"/>
      <c r="EW909" s="73"/>
      <c r="EX909" s="73"/>
      <c r="EY909" s="73"/>
      <c r="EZ909" s="73"/>
      <c r="FA909" s="73"/>
      <c r="FB909" s="73"/>
      <c r="FC909" s="73"/>
      <c r="FD909" s="73"/>
      <c r="FE909" s="73"/>
      <c r="FF909" s="73"/>
      <c r="FG909" s="73"/>
      <c r="FH909" s="73"/>
      <c r="FI909" s="73"/>
      <c r="FJ909" s="73"/>
      <c r="FK909" s="73"/>
      <c r="FL909" s="73"/>
      <c r="FM909" s="73"/>
      <c r="FN909" s="73"/>
      <c r="FO909" s="73"/>
      <c r="FP909" s="73"/>
      <c r="FQ909" s="73"/>
      <c r="FR909" s="73"/>
      <c r="FS909" s="73"/>
      <c r="FT909" s="73"/>
      <c r="FU909" s="73"/>
      <c r="FV909" s="73"/>
      <c r="FW909" s="73"/>
      <c r="FX909" s="73"/>
      <c r="FY909" s="73"/>
      <c r="FZ909" s="73"/>
      <c r="GA909" s="73"/>
      <c r="GB909" s="73"/>
      <c r="GC909" s="73"/>
      <c r="GD909" s="73"/>
      <c r="GE909" s="73"/>
      <c r="GF909" s="73"/>
      <c r="GG909" s="73"/>
      <c r="GH909" s="73"/>
      <c r="GI909" s="73"/>
      <c r="GJ909" s="73"/>
      <c r="GK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c r="JD909" s="73"/>
      <c r="JE909" s="73"/>
      <c r="JF909" s="73"/>
      <c r="JG909" s="73"/>
      <c r="JH909" s="73"/>
      <c r="JI909" s="73"/>
      <c r="JJ909" s="73"/>
      <c r="JK909" s="73"/>
      <c r="JL909" s="73"/>
      <c r="JM909" s="73"/>
      <c r="JN909" s="73"/>
      <c r="JO909" s="73"/>
      <c r="JP909" s="73"/>
      <c r="JQ909" s="73"/>
      <c r="JR909" s="73"/>
      <c r="JS909" s="73"/>
      <c r="JT909" s="73"/>
      <c r="JU909" s="73"/>
      <c r="JV909" s="73"/>
      <c r="JW909" s="73"/>
      <c r="JX909" s="73"/>
      <c r="JY909" s="73"/>
      <c r="JZ909" s="73"/>
      <c r="KA909" s="73"/>
      <c r="KB909" s="73"/>
      <c r="KC909" s="73"/>
      <c r="KD909" s="73"/>
      <c r="KE909" s="73"/>
      <c r="KF909" s="73"/>
      <c r="KG909" s="73"/>
    </row>
    <row r="910" spans="1:293" s="153" customFormat="1" x14ac:dyDescent="0.25">
      <c r="A910" s="233">
        <v>29</v>
      </c>
      <c r="B910" s="234"/>
      <c r="C910" s="234"/>
      <c r="D910" s="235">
        <v>30134046</v>
      </c>
      <c r="E910" s="236" t="s">
        <v>1064</v>
      </c>
      <c r="F910" s="244" t="s">
        <v>2469</v>
      </c>
      <c r="G910" s="238" t="s">
        <v>24</v>
      </c>
      <c r="H910" s="238" t="s">
        <v>166</v>
      </c>
      <c r="I910" s="238" t="s">
        <v>12</v>
      </c>
      <c r="J910" s="236" t="s">
        <v>13</v>
      </c>
      <c r="K910" s="236"/>
      <c r="L910" s="239">
        <v>141640000</v>
      </c>
      <c r="M910" s="239">
        <v>0</v>
      </c>
      <c r="N910" s="138">
        <v>117834000</v>
      </c>
      <c r="O910" s="138"/>
      <c r="P910" s="139">
        <v>0</v>
      </c>
      <c r="Q910" s="139">
        <v>0</v>
      </c>
      <c r="R910" s="139">
        <v>0</v>
      </c>
      <c r="S910" s="139">
        <v>0</v>
      </c>
      <c r="T910" s="139">
        <v>0</v>
      </c>
      <c r="U910" s="139">
        <v>117833153</v>
      </c>
      <c r="V910" s="139"/>
      <c r="W910" s="139"/>
      <c r="X910" s="139"/>
      <c r="Y910" s="140">
        <v>0</v>
      </c>
      <c r="Z910" s="140">
        <v>0</v>
      </c>
      <c r="AA910" s="140">
        <v>0</v>
      </c>
      <c r="AB910" s="139">
        <v>0</v>
      </c>
      <c r="AC910" s="139">
        <v>117833153</v>
      </c>
      <c r="AD910" s="139">
        <v>0</v>
      </c>
      <c r="AE910" s="141">
        <v>0</v>
      </c>
      <c r="AF910" s="141">
        <v>117833153</v>
      </c>
      <c r="AG910" s="139">
        <v>23806847</v>
      </c>
      <c r="AH910" s="241">
        <v>0.83192002965264045</v>
      </c>
      <c r="AI910" s="241"/>
      <c r="AJ910" s="242">
        <v>41729</v>
      </c>
      <c r="AK910" s="242">
        <v>42369</v>
      </c>
      <c r="AL910" s="236" t="s">
        <v>83</v>
      </c>
      <c r="AM910" s="236" t="s">
        <v>1065</v>
      </c>
      <c r="AN910" s="243" t="s">
        <v>1066</v>
      </c>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c r="CA910" s="73"/>
      <c r="CB910" s="73"/>
      <c r="CC910" s="73"/>
      <c r="CD910" s="73"/>
      <c r="CE910" s="73"/>
      <c r="CF910" s="73"/>
      <c r="CG910" s="73"/>
      <c r="CH910" s="73"/>
      <c r="CI910" s="73"/>
      <c r="CJ910" s="73"/>
      <c r="CK910" s="73"/>
      <c r="CL910" s="73"/>
      <c r="CM910" s="73"/>
      <c r="CN910" s="73"/>
      <c r="CO910" s="73"/>
      <c r="CP910" s="73"/>
      <c r="CQ910" s="73"/>
      <c r="CR910" s="73"/>
      <c r="CS910" s="73"/>
      <c r="CT910" s="73"/>
      <c r="CU910" s="73"/>
      <c r="CV910" s="73"/>
      <c r="CW910" s="73"/>
      <c r="CX910" s="73"/>
      <c r="CY910" s="73"/>
      <c r="CZ910" s="73"/>
      <c r="DA910" s="73"/>
      <c r="DB910" s="73"/>
      <c r="DC910" s="73"/>
      <c r="DD910" s="73"/>
      <c r="DE910" s="73"/>
      <c r="DF910" s="73"/>
      <c r="DG910" s="73"/>
      <c r="DH910" s="73"/>
      <c r="DI910" s="73"/>
      <c r="DJ910" s="73"/>
      <c r="DK910" s="73"/>
      <c r="DL910" s="73"/>
      <c r="DM910" s="73"/>
      <c r="DN910" s="73"/>
      <c r="DO910" s="73"/>
      <c r="DP910" s="73"/>
      <c r="DQ910" s="73"/>
      <c r="DR910" s="73"/>
      <c r="DS910" s="73"/>
      <c r="DT910" s="73"/>
      <c r="DU910" s="73"/>
      <c r="DV910" s="73"/>
      <c r="DW910" s="73"/>
      <c r="DX910" s="73"/>
      <c r="DY910" s="73"/>
      <c r="DZ910" s="73"/>
      <c r="EA910" s="73"/>
      <c r="EB910" s="73"/>
      <c r="EC910" s="73"/>
      <c r="ED910" s="73"/>
      <c r="EE910" s="73"/>
      <c r="EF910" s="73"/>
      <c r="EG910" s="73"/>
      <c r="EH910" s="73"/>
      <c r="EI910" s="73"/>
      <c r="EJ910" s="73"/>
      <c r="EK910" s="73"/>
      <c r="EL910" s="73"/>
      <c r="EM910" s="73"/>
      <c r="EN910" s="73"/>
      <c r="EO910" s="73"/>
      <c r="EP910" s="73"/>
      <c r="EQ910" s="73"/>
      <c r="ER910" s="73"/>
      <c r="ES910" s="73"/>
      <c r="ET910" s="73"/>
      <c r="EU910" s="73"/>
      <c r="EV910" s="73"/>
      <c r="EW910" s="73"/>
      <c r="EX910" s="73"/>
      <c r="EY910" s="73"/>
      <c r="EZ910" s="73"/>
      <c r="FA910" s="73"/>
      <c r="FB910" s="73"/>
      <c r="FC910" s="73"/>
      <c r="FD910" s="73"/>
      <c r="FE910" s="73"/>
      <c r="FF910" s="73"/>
      <c r="FG910" s="73"/>
      <c r="FH910" s="73"/>
      <c r="FI910" s="73"/>
      <c r="FJ910" s="73"/>
      <c r="FK910" s="73"/>
      <c r="FL910" s="73"/>
      <c r="FM910" s="73"/>
      <c r="FN910" s="73"/>
      <c r="FO910" s="73"/>
      <c r="FP910" s="73"/>
      <c r="FQ910" s="73"/>
      <c r="FR910" s="73"/>
      <c r="FS910" s="73"/>
      <c r="FT910" s="73"/>
      <c r="FU910" s="73"/>
      <c r="FV910" s="73"/>
      <c r="FW910" s="73"/>
      <c r="FX910" s="73"/>
      <c r="FY910" s="73"/>
      <c r="FZ910" s="73"/>
      <c r="GA910" s="73"/>
      <c r="GB910" s="73"/>
      <c r="GC910" s="73"/>
      <c r="GD910" s="73"/>
      <c r="GE910" s="73"/>
      <c r="GF910" s="73"/>
      <c r="GG910" s="73"/>
      <c r="GH910" s="73"/>
      <c r="GI910" s="73"/>
      <c r="GJ910" s="73"/>
      <c r="GK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c r="JD910" s="73"/>
      <c r="JE910" s="73"/>
      <c r="JF910" s="73"/>
      <c r="JG910" s="73"/>
      <c r="JH910" s="73"/>
      <c r="JI910" s="73"/>
      <c r="JJ910" s="73"/>
      <c r="JK910" s="73"/>
      <c r="JL910" s="73"/>
      <c r="JM910" s="73"/>
      <c r="JN910" s="73"/>
      <c r="JO910" s="73"/>
      <c r="JP910" s="73"/>
      <c r="JQ910" s="73"/>
      <c r="JR910" s="73"/>
      <c r="JS910" s="73"/>
      <c r="JT910" s="73"/>
      <c r="JU910" s="73"/>
      <c r="JV910" s="73"/>
      <c r="JW910" s="73"/>
      <c r="JX910" s="73"/>
      <c r="JY910" s="73"/>
      <c r="JZ910" s="73"/>
      <c r="KA910" s="73"/>
      <c r="KB910" s="73"/>
      <c r="KC910" s="73"/>
      <c r="KD910" s="73"/>
      <c r="KE910" s="73"/>
      <c r="KF910" s="73"/>
      <c r="KG910" s="73"/>
    </row>
    <row r="911" spans="1:293" s="153" customFormat="1" x14ac:dyDescent="0.25">
      <c r="A911" s="233">
        <v>33</v>
      </c>
      <c r="B911" s="234" t="s">
        <v>1258</v>
      </c>
      <c r="C911" s="234">
        <v>10</v>
      </c>
      <c r="D911" s="235">
        <v>30134116</v>
      </c>
      <c r="E911" s="236" t="s">
        <v>82</v>
      </c>
      <c r="F911" s="244" t="s">
        <v>2469</v>
      </c>
      <c r="G911" s="238" t="s">
        <v>24</v>
      </c>
      <c r="H911" s="238" t="s">
        <v>79</v>
      </c>
      <c r="I911" s="238" t="s">
        <v>12</v>
      </c>
      <c r="J911" s="236" t="s">
        <v>21</v>
      </c>
      <c r="K911" s="236"/>
      <c r="L911" s="239">
        <v>351936000</v>
      </c>
      <c r="M911" s="239">
        <v>0</v>
      </c>
      <c r="N911" s="138">
        <v>351936000</v>
      </c>
      <c r="O911" s="138"/>
      <c r="P911" s="139">
        <v>0</v>
      </c>
      <c r="Q911" s="139">
        <v>0</v>
      </c>
      <c r="R911" s="139">
        <v>0</v>
      </c>
      <c r="S911" s="139">
        <v>0</v>
      </c>
      <c r="T911" s="139">
        <v>0</v>
      </c>
      <c r="U911" s="139">
        <v>351936000</v>
      </c>
      <c r="V911" s="139"/>
      <c r="W911" s="139"/>
      <c r="X911" s="139"/>
      <c r="Y911" s="140">
        <v>0</v>
      </c>
      <c r="Z911" s="140">
        <v>0</v>
      </c>
      <c r="AA911" s="140">
        <v>0</v>
      </c>
      <c r="AB911" s="139">
        <v>0</v>
      </c>
      <c r="AC911" s="139">
        <v>351936000</v>
      </c>
      <c r="AD911" s="139">
        <v>0</v>
      </c>
      <c r="AE911" s="141">
        <v>0</v>
      </c>
      <c r="AF911" s="141">
        <v>351936000</v>
      </c>
      <c r="AG911" s="139">
        <v>0</v>
      </c>
      <c r="AH911" s="241">
        <v>1</v>
      </c>
      <c r="AI911" s="241" t="s">
        <v>1422</v>
      </c>
      <c r="AJ911" s="242">
        <v>41944</v>
      </c>
      <c r="AK911" s="242">
        <v>42369</v>
      </c>
      <c r="AL911" s="236" t="s">
        <v>83</v>
      </c>
      <c r="AM911" s="236" t="s">
        <v>84</v>
      </c>
      <c r="AN911" s="243" t="s">
        <v>9</v>
      </c>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c r="CA911" s="73"/>
      <c r="CB911" s="73"/>
      <c r="CC911" s="73"/>
      <c r="CD911" s="73"/>
      <c r="CE911" s="73"/>
      <c r="CF911" s="73"/>
      <c r="CG911" s="73"/>
      <c r="CH911" s="73"/>
      <c r="CI911" s="73"/>
      <c r="CJ911" s="73"/>
      <c r="CK911" s="73"/>
      <c r="CL911" s="73"/>
      <c r="CM911" s="73"/>
      <c r="CN911" s="73"/>
      <c r="CO911" s="73"/>
      <c r="CP911" s="73"/>
      <c r="CQ911" s="73"/>
      <c r="CR911" s="73"/>
      <c r="CS911" s="73"/>
      <c r="CT911" s="73"/>
      <c r="CU911" s="73"/>
      <c r="CV911" s="73"/>
      <c r="CW911" s="73"/>
      <c r="CX911" s="73"/>
      <c r="CY911" s="73"/>
      <c r="CZ911" s="73"/>
      <c r="DA911" s="73"/>
      <c r="DB911" s="73"/>
      <c r="DC911" s="73"/>
      <c r="DD911" s="73"/>
      <c r="DE911" s="73"/>
      <c r="DF911" s="73"/>
      <c r="DG911" s="73"/>
      <c r="DH911" s="73"/>
      <c r="DI911" s="73"/>
      <c r="DJ911" s="73"/>
      <c r="DK911" s="73"/>
      <c r="DL911" s="73"/>
      <c r="DM911" s="73"/>
      <c r="DN911" s="73"/>
      <c r="DO911" s="73"/>
      <c r="DP911" s="73"/>
      <c r="DQ911" s="73"/>
      <c r="DR911" s="73"/>
      <c r="DS911" s="73"/>
      <c r="DT911" s="73"/>
      <c r="DU911" s="73"/>
      <c r="DV911" s="73"/>
      <c r="DW911" s="73"/>
      <c r="DX911" s="73"/>
      <c r="DY911" s="73"/>
      <c r="DZ911" s="73"/>
      <c r="EA911" s="73"/>
      <c r="EB911" s="73"/>
      <c r="EC911" s="73"/>
      <c r="ED911" s="73"/>
      <c r="EE911" s="73"/>
      <c r="EF911" s="73"/>
      <c r="EG911" s="73"/>
      <c r="EH911" s="73"/>
      <c r="EI911" s="73"/>
      <c r="EJ911" s="73"/>
      <c r="EK911" s="73"/>
      <c r="EL911" s="73"/>
      <c r="EM911" s="73"/>
      <c r="EN911" s="73"/>
      <c r="EO911" s="73"/>
      <c r="EP911" s="73"/>
      <c r="EQ911" s="73"/>
      <c r="ER911" s="73"/>
      <c r="ES911" s="73"/>
      <c r="ET911" s="73"/>
      <c r="EU911" s="73"/>
      <c r="EV911" s="73"/>
      <c r="EW911" s="73"/>
      <c r="EX911" s="73"/>
      <c r="EY911" s="73"/>
      <c r="EZ911" s="73"/>
      <c r="FA911" s="73"/>
      <c r="FB911" s="73"/>
      <c r="FC911" s="73"/>
      <c r="FD911" s="73"/>
      <c r="FE911" s="73"/>
      <c r="FF911" s="73"/>
      <c r="FG911" s="73"/>
      <c r="FH911" s="73"/>
      <c r="FI911" s="73"/>
      <c r="FJ911" s="73"/>
      <c r="FK911" s="73"/>
      <c r="FL911" s="73"/>
      <c r="FM911" s="73"/>
      <c r="FN911" s="73"/>
      <c r="FO911" s="73"/>
      <c r="FP911" s="73"/>
      <c r="FQ911" s="73"/>
      <c r="FR911" s="73"/>
      <c r="FS911" s="73"/>
      <c r="FT911" s="73"/>
      <c r="FU911" s="73"/>
      <c r="FV911" s="73"/>
      <c r="FW911" s="73"/>
      <c r="FX911" s="73"/>
      <c r="FY911" s="73"/>
      <c r="FZ911" s="73"/>
      <c r="GA911" s="73"/>
      <c r="GB911" s="73"/>
      <c r="GC911" s="73"/>
      <c r="GD911" s="73"/>
      <c r="GE911" s="73"/>
      <c r="GF911" s="73"/>
      <c r="GG911" s="73"/>
      <c r="GH911" s="73"/>
      <c r="GI911" s="73"/>
      <c r="GJ911" s="73"/>
      <c r="GK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c r="JD911" s="73"/>
      <c r="JE911" s="73"/>
      <c r="JF911" s="73"/>
      <c r="JG911" s="73"/>
      <c r="JH911" s="73"/>
      <c r="JI911" s="73"/>
      <c r="JJ911" s="73"/>
      <c r="JK911" s="73"/>
      <c r="JL911" s="73"/>
      <c r="JM911" s="73"/>
      <c r="JN911" s="73"/>
      <c r="JO911" s="73"/>
      <c r="JP911" s="73"/>
      <c r="JQ911" s="73"/>
      <c r="JR911" s="73"/>
      <c r="JS911" s="73"/>
      <c r="JT911" s="73"/>
      <c r="JU911" s="73"/>
      <c r="JV911" s="73"/>
      <c r="JW911" s="73"/>
      <c r="JX911" s="73"/>
      <c r="JY911" s="73"/>
      <c r="JZ911" s="73"/>
      <c r="KA911" s="73"/>
      <c r="KB911" s="73"/>
      <c r="KC911" s="73"/>
      <c r="KD911" s="73"/>
      <c r="KE911" s="73"/>
      <c r="KF911" s="73"/>
      <c r="KG911" s="73"/>
    </row>
    <row r="912" spans="1:293" s="153" customFormat="1" x14ac:dyDescent="0.25">
      <c r="A912" s="233">
        <v>33</v>
      </c>
      <c r="B912" s="234" t="s">
        <v>1266</v>
      </c>
      <c r="C912" s="234" t="s">
        <v>1268</v>
      </c>
      <c r="D912" s="235">
        <v>30134220</v>
      </c>
      <c r="E912" s="236" t="s">
        <v>1542</v>
      </c>
      <c r="F912" s="244" t="s">
        <v>2469</v>
      </c>
      <c r="G912" s="238" t="s">
        <v>24</v>
      </c>
      <c r="H912" s="238" t="s">
        <v>726</v>
      </c>
      <c r="I912" s="238" t="s">
        <v>1246</v>
      </c>
      <c r="J912" s="236" t="s">
        <v>69</v>
      </c>
      <c r="K912" s="236"/>
      <c r="L912" s="239">
        <v>49990000</v>
      </c>
      <c r="M912" s="239">
        <v>0</v>
      </c>
      <c r="N912" s="138">
        <v>1000</v>
      </c>
      <c r="O912" s="138"/>
      <c r="P912" s="139"/>
      <c r="Q912" s="139"/>
      <c r="R912" s="139"/>
      <c r="S912" s="139"/>
      <c r="T912" s="139"/>
      <c r="U912" s="139"/>
      <c r="V912" s="139"/>
      <c r="W912" s="139"/>
      <c r="X912" s="139"/>
      <c r="Y912" s="140">
        <v>0</v>
      </c>
      <c r="Z912" s="140">
        <v>0</v>
      </c>
      <c r="AA912" s="140">
        <v>0</v>
      </c>
      <c r="AB912" s="139">
        <v>0</v>
      </c>
      <c r="AC912" s="139">
        <v>0</v>
      </c>
      <c r="AD912" s="139">
        <v>0</v>
      </c>
      <c r="AE912" s="141">
        <v>0</v>
      </c>
      <c r="AF912" s="141">
        <v>0</v>
      </c>
      <c r="AG912" s="139">
        <v>49990000</v>
      </c>
      <c r="AH912" s="241"/>
      <c r="AI912" s="241"/>
      <c r="AJ912" s="253">
        <v>41913</v>
      </c>
      <c r="AK912" s="253">
        <v>42735</v>
      </c>
      <c r="AL912" s="236" t="s">
        <v>1737</v>
      </c>
      <c r="AM912" s="236" t="s">
        <v>1738</v>
      </c>
      <c r="AN912" s="243" t="s">
        <v>1684</v>
      </c>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c r="CA912" s="73"/>
      <c r="CB912" s="73"/>
      <c r="CC912" s="73"/>
      <c r="CD912" s="73"/>
      <c r="CE912" s="73"/>
      <c r="CF912" s="73"/>
      <c r="CG912" s="73"/>
      <c r="CH912" s="73"/>
      <c r="CI912" s="73"/>
      <c r="CJ912" s="73"/>
      <c r="CK912" s="73"/>
      <c r="CL912" s="73"/>
      <c r="CM912" s="73"/>
      <c r="CN912" s="73"/>
      <c r="CO912" s="73"/>
      <c r="CP912" s="73"/>
      <c r="CQ912" s="73"/>
      <c r="CR912" s="73"/>
      <c r="CS912" s="73"/>
      <c r="CT912" s="73"/>
      <c r="CU912" s="73"/>
      <c r="CV912" s="73"/>
      <c r="CW912" s="73"/>
      <c r="CX912" s="73"/>
      <c r="CY912" s="73"/>
      <c r="CZ912" s="73"/>
      <c r="DA912" s="73"/>
      <c r="DB912" s="73"/>
      <c r="DC912" s="73"/>
      <c r="DD912" s="73"/>
      <c r="DE912" s="73"/>
      <c r="DF912" s="73"/>
      <c r="DG912" s="73"/>
      <c r="DH912" s="73"/>
      <c r="DI912" s="73"/>
      <c r="DJ912" s="73"/>
      <c r="DK912" s="73"/>
      <c r="DL912" s="73"/>
      <c r="DM912" s="73"/>
      <c r="DN912" s="73"/>
      <c r="DO912" s="73"/>
      <c r="DP912" s="73"/>
      <c r="DQ912" s="73"/>
      <c r="DR912" s="73"/>
      <c r="DS912" s="73"/>
      <c r="DT912" s="73"/>
      <c r="DU912" s="73"/>
      <c r="DV912" s="73"/>
      <c r="DW912" s="73"/>
      <c r="DX912" s="73"/>
      <c r="DY912" s="73"/>
      <c r="DZ912" s="73"/>
      <c r="EA912" s="73"/>
      <c r="EB912" s="73"/>
      <c r="EC912" s="73"/>
      <c r="ED912" s="73"/>
      <c r="EE912" s="73"/>
      <c r="EF912" s="73"/>
      <c r="EG912" s="73"/>
      <c r="EH912" s="73"/>
      <c r="EI912" s="73"/>
      <c r="EJ912" s="73"/>
      <c r="EK912" s="73"/>
      <c r="EL912" s="73"/>
      <c r="EM912" s="73"/>
      <c r="EN912" s="73"/>
      <c r="EO912" s="73"/>
      <c r="EP912" s="73"/>
      <c r="EQ912" s="73"/>
      <c r="ER912" s="73"/>
      <c r="ES912" s="73"/>
      <c r="ET912" s="73"/>
      <c r="EU912" s="73"/>
      <c r="EV912" s="73"/>
      <c r="EW912" s="73"/>
      <c r="EX912" s="73"/>
      <c r="EY912" s="73"/>
      <c r="EZ912" s="73"/>
      <c r="FA912" s="73"/>
      <c r="FB912" s="73"/>
      <c r="FC912" s="73"/>
      <c r="FD912" s="73"/>
      <c r="FE912" s="73"/>
      <c r="FF912" s="73"/>
      <c r="FG912" s="73"/>
      <c r="FH912" s="73"/>
      <c r="FI912" s="73"/>
      <c r="FJ912" s="73"/>
      <c r="FK912" s="73"/>
      <c r="FL912" s="73"/>
      <c r="FM912" s="73"/>
      <c r="FN912" s="73"/>
      <c r="FO912" s="73"/>
      <c r="FP912" s="73"/>
      <c r="FQ912" s="73"/>
      <c r="FR912" s="73"/>
      <c r="FS912" s="73"/>
      <c r="FT912" s="73"/>
      <c r="FU912" s="73"/>
      <c r="FV912" s="73"/>
      <c r="FW912" s="73"/>
      <c r="FX912" s="73"/>
      <c r="FY912" s="73"/>
      <c r="FZ912" s="73"/>
      <c r="GA912" s="73"/>
      <c r="GB912" s="73"/>
      <c r="GC912" s="73"/>
      <c r="GD912" s="73"/>
      <c r="GE912" s="73"/>
      <c r="GF912" s="73"/>
      <c r="GG912" s="73"/>
      <c r="GH912" s="73"/>
      <c r="GI912" s="73"/>
      <c r="GJ912" s="73"/>
      <c r="GK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c r="JD912" s="73"/>
      <c r="JE912" s="73"/>
      <c r="JF912" s="73"/>
      <c r="JG912" s="73"/>
      <c r="JH912" s="73"/>
      <c r="JI912" s="73"/>
      <c r="JJ912" s="73"/>
      <c r="JK912" s="73"/>
      <c r="JL912" s="73"/>
      <c r="JM912" s="73"/>
      <c r="JN912" s="73"/>
      <c r="JO912" s="73"/>
      <c r="JP912" s="73"/>
      <c r="JQ912" s="73"/>
      <c r="JR912" s="73"/>
      <c r="JS912" s="73"/>
      <c r="JT912" s="73"/>
      <c r="JU912" s="73"/>
      <c r="JV912" s="73"/>
      <c r="JW912" s="73"/>
      <c r="JX912" s="73"/>
      <c r="JY912" s="73"/>
      <c r="JZ912" s="73"/>
      <c r="KA912" s="73"/>
      <c r="KB912" s="73"/>
      <c r="KC912" s="73"/>
      <c r="KD912" s="73"/>
      <c r="KE912" s="73"/>
      <c r="KF912" s="73"/>
      <c r="KG912" s="73"/>
    </row>
    <row r="913" spans="1:293" s="153" customFormat="1" x14ac:dyDescent="0.25">
      <c r="A913" s="233">
        <v>31</v>
      </c>
      <c r="B913" s="234" t="s">
        <v>1245</v>
      </c>
      <c r="C913" s="234"/>
      <c r="D913" s="235">
        <v>30134299</v>
      </c>
      <c r="E913" s="236" t="s">
        <v>1543</v>
      </c>
      <c r="F913" s="244" t="s">
        <v>2469</v>
      </c>
      <c r="G913" s="238" t="s">
        <v>24</v>
      </c>
      <c r="H913" s="238" t="s">
        <v>63</v>
      </c>
      <c r="I913" s="238" t="s">
        <v>1507</v>
      </c>
      <c r="J913" s="236" t="s">
        <v>45</v>
      </c>
      <c r="K913" s="236"/>
      <c r="L913" s="239">
        <v>237647000</v>
      </c>
      <c r="M913" s="239">
        <v>0</v>
      </c>
      <c r="N913" s="138">
        <v>3000</v>
      </c>
      <c r="O913" s="138"/>
      <c r="P913" s="139"/>
      <c r="Q913" s="139"/>
      <c r="R913" s="139"/>
      <c r="S913" s="139"/>
      <c r="T913" s="139"/>
      <c r="U913" s="139"/>
      <c r="V913" s="139"/>
      <c r="W913" s="139"/>
      <c r="X913" s="139"/>
      <c r="Y913" s="140">
        <v>0</v>
      </c>
      <c r="Z913" s="140">
        <v>0</v>
      </c>
      <c r="AA913" s="140">
        <v>0</v>
      </c>
      <c r="AB913" s="139">
        <v>0</v>
      </c>
      <c r="AC913" s="139">
        <v>0</v>
      </c>
      <c r="AD913" s="139">
        <v>0</v>
      </c>
      <c r="AE913" s="141">
        <v>0</v>
      </c>
      <c r="AF913" s="141">
        <v>0</v>
      </c>
      <c r="AG913" s="139">
        <v>237647000</v>
      </c>
      <c r="AH913" s="241"/>
      <c r="AI913" s="241"/>
      <c r="AJ913" s="253">
        <v>42124</v>
      </c>
      <c r="AK913" s="253">
        <v>42369</v>
      </c>
      <c r="AL913" s="236" t="s">
        <v>1857</v>
      </c>
      <c r="AM913" s="236" t="s">
        <v>1858</v>
      </c>
      <c r="AN913" s="243" t="s">
        <v>1696</v>
      </c>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c r="CA913" s="73"/>
      <c r="CB913" s="73"/>
      <c r="CC913" s="73"/>
      <c r="CD913" s="73"/>
      <c r="CE913" s="73"/>
      <c r="CF913" s="73"/>
      <c r="CG913" s="73"/>
      <c r="CH913" s="73"/>
      <c r="CI913" s="73"/>
      <c r="CJ913" s="73"/>
      <c r="CK913" s="73"/>
      <c r="CL913" s="73"/>
      <c r="CM913" s="73"/>
      <c r="CN913" s="73"/>
      <c r="CO913" s="73"/>
      <c r="CP913" s="73"/>
      <c r="CQ913" s="73"/>
      <c r="CR913" s="73"/>
      <c r="CS913" s="73"/>
      <c r="CT913" s="73"/>
      <c r="CU913" s="73"/>
      <c r="CV913" s="73"/>
      <c r="CW913" s="73"/>
      <c r="CX913" s="73"/>
      <c r="CY913" s="73"/>
      <c r="CZ913" s="73"/>
      <c r="DA913" s="73"/>
      <c r="DB913" s="73"/>
      <c r="DC913" s="73"/>
      <c r="DD913" s="73"/>
      <c r="DE913" s="73"/>
      <c r="DF913" s="73"/>
      <c r="DG913" s="73"/>
      <c r="DH913" s="73"/>
      <c r="DI913" s="73"/>
      <c r="DJ913" s="73"/>
      <c r="DK913" s="73"/>
      <c r="DL913" s="73"/>
      <c r="DM913" s="73"/>
      <c r="DN913" s="73"/>
      <c r="DO913" s="73"/>
      <c r="DP913" s="73"/>
      <c r="DQ913" s="73"/>
      <c r="DR913" s="73"/>
      <c r="DS913" s="73"/>
      <c r="DT913" s="73"/>
      <c r="DU913" s="73"/>
      <c r="DV913" s="73"/>
      <c r="DW913" s="73"/>
      <c r="DX913" s="73"/>
      <c r="DY913" s="73"/>
      <c r="DZ913" s="73"/>
      <c r="EA913" s="73"/>
      <c r="EB913" s="73"/>
      <c r="EC913" s="73"/>
      <c r="ED913" s="73"/>
      <c r="EE913" s="73"/>
      <c r="EF913" s="73"/>
      <c r="EG913" s="73"/>
      <c r="EH913" s="73"/>
      <c r="EI913" s="73"/>
      <c r="EJ913" s="73"/>
      <c r="EK913" s="73"/>
      <c r="EL913" s="73"/>
      <c r="EM913" s="73"/>
      <c r="EN913" s="73"/>
      <c r="EO913" s="73"/>
      <c r="EP913" s="73"/>
      <c r="EQ913" s="73"/>
      <c r="ER913" s="73"/>
      <c r="ES913" s="73"/>
      <c r="ET913" s="73"/>
      <c r="EU913" s="73"/>
      <c r="EV913" s="73"/>
      <c r="EW913" s="73"/>
      <c r="EX913" s="73"/>
      <c r="EY913" s="73"/>
      <c r="EZ913" s="73"/>
      <c r="FA913" s="73"/>
      <c r="FB913" s="73"/>
      <c r="FC913" s="73"/>
      <c r="FD913" s="73"/>
      <c r="FE913" s="73"/>
      <c r="FF913" s="73"/>
      <c r="FG913" s="73"/>
      <c r="FH913" s="73"/>
      <c r="FI913" s="73"/>
      <c r="FJ913" s="73"/>
      <c r="FK913" s="73"/>
      <c r="FL913" s="73"/>
      <c r="FM913" s="73"/>
      <c r="FN913" s="73"/>
      <c r="FO913" s="73"/>
      <c r="FP913" s="73"/>
      <c r="FQ913" s="73"/>
      <c r="FR913" s="73"/>
      <c r="FS913" s="73"/>
      <c r="FT913" s="73"/>
      <c r="FU913" s="73"/>
      <c r="FV913" s="73"/>
      <c r="FW913" s="73"/>
      <c r="FX913" s="73"/>
      <c r="FY913" s="73"/>
      <c r="FZ913" s="73"/>
      <c r="GA913" s="73"/>
      <c r="GB913" s="73"/>
      <c r="GC913" s="73"/>
      <c r="GD913" s="73"/>
      <c r="GE913" s="73"/>
      <c r="GF913" s="73"/>
      <c r="GG913" s="73"/>
      <c r="GH913" s="73"/>
      <c r="GI913" s="73"/>
      <c r="GJ913" s="73"/>
      <c r="GK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c r="JD913" s="73"/>
      <c r="JE913" s="73"/>
      <c r="JF913" s="73"/>
      <c r="JG913" s="73"/>
      <c r="JH913" s="73"/>
      <c r="JI913" s="73"/>
      <c r="JJ913" s="73"/>
      <c r="JK913" s="73"/>
      <c r="JL913" s="73"/>
      <c r="JM913" s="73"/>
      <c r="JN913" s="73"/>
      <c r="JO913" s="73"/>
      <c r="JP913" s="73"/>
      <c r="JQ913" s="73"/>
      <c r="JR913" s="73"/>
      <c r="JS913" s="73"/>
      <c r="JT913" s="73"/>
      <c r="JU913" s="73"/>
      <c r="JV913" s="73"/>
      <c r="JW913" s="73"/>
      <c r="JX913" s="73"/>
      <c r="JY913" s="73"/>
      <c r="JZ913" s="73"/>
      <c r="KA913" s="73"/>
      <c r="KB913" s="73"/>
      <c r="KC913" s="73"/>
      <c r="KD913" s="73"/>
      <c r="KE913" s="73"/>
      <c r="KF913" s="73"/>
      <c r="KG913" s="73"/>
    </row>
    <row r="914" spans="1:293" s="153" customFormat="1" x14ac:dyDescent="0.25">
      <c r="A914" s="233">
        <v>31</v>
      </c>
      <c r="B914" s="234" t="s">
        <v>1245</v>
      </c>
      <c r="C914" s="234"/>
      <c r="D914" s="235">
        <v>30134871</v>
      </c>
      <c r="E914" s="236" t="s">
        <v>1492</v>
      </c>
      <c r="F914" s="244" t="s">
        <v>2469</v>
      </c>
      <c r="G914" s="238" t="s">
        <v>24</v>
      </c>
      <c r="H914" s="238" t="s">
        <v>124</v>
      </c>
      <c r="I914" s="238" t="s">
        <v>1516</v>
      </c>
      <c r="J914" s="236" t="s">
        <v>45</v>
      </c>
      <c r="K914" s="236"/>
      <c r="L914" s="239">
        <v>108695000</v>
      </c>
      <c r="M914" s="239">
        <v>0</v>
      </c>
      <c r="N914" s="138">
        <v>1000</v>
      </c>
      <c r="O914" s="138"/>
      <c r="P914" s="139"/>
      <c r="Q914" s="139"/>
      <c r="R914" s="139"/>
      <c r="S914" s="139"/>
      <c r="T914" s="139"/>
      <c r="U914" s="139"/>
      <c r="V914" s="139"/>
      <c r="W914" s="139"/>
      <c r="X914" s="139"/>
      <c r="Y914" s="140">
        <v>0</v>
      </c>
      <c r="Z914" s="140">
        <v>0</v>
      </c>
      <c r="AA914" s="140">
        <v>0</v>
      </c>
      <c r="AB914" s="139">
        <v>0</v>
      </c>
      <c r="AC914" s="139">
        <v>0</v>
      </c>
      <c r="AD914" s="139">
        <v>0</v>
      </c>
      <c r="AE914" s="141">
        <v>0</v>
      </c>
      <c r="AF914" s="141">
        <v>0</v>
      </c>
      <c r="AG914" s="139">
        <v>108695000</v>
      </c>
      <c r="AH914" s="241"/>
      <c r="AI914" s="241"/>
      <c r="AJ914" s="253">
        <v>41640</v>
      </c>
      <c r="AK914" s="253">
        <v>42369</v>
      </c>
      <c r="AL914" s="236" t="s">
        <v>1859</v>
      </c>
      <c r="AM914" s="236" t="s">
        <v>1860</v>
      </c>
      <c r="AN914" s="243" t="s">
        <v>1686</v>
      </c>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c r="CA914" s="73"/>
      <c r="CB914" s="73"/>
      <c r="CC914" s="73"/>
      <c r="CD914" s="73"/>
      <c r="CE914" s="73"/>
      <c r="CF914" s="73"/>
      <c r="CG914" s="73"/>
      <c r="CH914" s="73"/>
      <c r="CI914" s="73"/>
      <c r="CJ914" s="73"/>
      <c r="CK914" s="73"/>
      <c r="CL914" s="73"/>
      <c r="CM914" s="73"/>
      <c r="CN914" s="73"/>
      <c r="CO914" s="73"/>
      <c r="CP914" s="73"/>
      <c r="CQ914" s="73"/>
      <c r="CR914" s="73"/>
      <c r="CS914" s="73"/>
      <c r="CT914" s="73"/>
      <c r="CU914" s="73"/>
      <c r="CV914" s="73"/>
      <c r="CW914" s="73"/>
      <c r="CX914" s="73"/>
      <c r="CY914" s="73"/>
      <c r="CZ914" s="73"/>
      <c r="DA914" s="73"/>
      <c r="DB914" s="73"/>
      <c r="DC914" s="73"/>
      <c r="DD914" s="73"/>
      <c r="DE914" s="73"/>
      <c r="DF914" s="73"/>
      <c r="DG914" s="73"/>
      <c r="DH914" s="73"/>
      <c r="DI914" s="73"/>
      <c r="DJ914" s="73"/>
      <c r="DK914" s="73"/>
      <c r="DL914" s="73"/>
      <c r="DM914" s="73"/>
      <c r="DN914" s="73"/>
      <c r="DO914" s="73"/>
      <c r="DP914" s="73"/>
      <c r="DQ914" s="73"/>
      <c r="DR914" s="73"/>
      <c r="DS914" s="73"/>
      <c r="DT914" s="73"/>
      <c r="DU914" s="73"/>
      <c r="DV914" s="73"/>
      <c r="DW914" s="73"/>
      <c r="DX914" s="73"/>
      <c r="DY914" s="73"/>
      <c r="DZ914" s="73"/>
      <c r="EA914" s="73"/>
      <c r="EB914" s="73"/>
      <c r="EC914" s="73"/>
      <c r="ED914" s="73"/>
      <c r="EE914" s="73"/>
      <c r="EF914" s="73"/>
      <c r="EG914" s="73"/>
      <c r="EH914" s="73"/>
      <c r="EI914" s="73"/>
      <c r="EJ914" s="73"/>
      <c r="EK914" s="73"/>
      <c r="EL914" s="73"/>
      <c r="EM914" s="73"/>
      <c r="EN914" s="73"/>
      <c r="EO914" s="73"/>
      <c r="EP914" s="73"/>
      <c r="EQ914" s="73"/>
      <c r="ER914" s="73"/>
      <c r="ES914" s="73"/>
      <c r="ET914" s="73"/>
      <c r="EU914" s="73"/>
      <c r="EV914" s="73"/>
      <c r="EW914" s="73"/>
      <c r="EX914" s="73"/>
      <c r="EY914" s="73"/>
      <c r="EZ914" s="73"/>
      <c r="FA914" s="73"/>
      <c r="FB914" s="73"/>
      <c r="FC914" s="73"/>
      <c r="FD914" s="73"/>
      <c r="FE914" s="73"/>
      <c r="FF914" s="73"/>
      <c r="FG914" s="73"/>
      <c r="FH914" s="73"/>
      <c r="FI914" s="73"/>
      <c r="FJ914" s="73"/>
      <c r="FK914" s="73"/>
      <c r="FL914" s="73"/>
      <c r="FM914" s="73"/>
      <c r="FN914" s="73"/>
      <c r="FO914" s="73"/>
      <c r="FP914" s="73"/>
      <c r="FQ914" s="73"/>
      <c r="FR914" s="73"/>
      <c r="FS914" s="73"/>
      <c r="FT914" s="73"/>
      <c r="FU914" s="73"/>
      <c r="FV914" s="73"/>
      <c r="FW914" s="73"/>
      <c r="FX914" s="73"/>
      <c r="FY914" s="73"/>
      <c r="FZ914" s="73"/>
      <c r="GA914" s="73"/>
      <c r="GB914" s="73"/>
      <c r="GC914" s="73"/>
      <c r="GD914" s="73"/>
      <c r="GE914" s="73"/>
      <c r="GF914" s="73"/>
      <c r="GG914" s="73"/>
      <c r="GH914" s="73"/>
      <c r="GI914" s="73"/>
      <c r="GJ914" s="73"/>
      <c r="GK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c r="JD914" s="73"/>
      <c r="JE914" s="73"/>
      <c r="JF914" s="73"/>
      <c r="JG914" s="73"/>
      <c r="JH914" s="73"/>
      <c r="JI914" s="73"/>
      <c r="JJ914" s="73"/>
      <c r="JK914" s="73"/>
      <c r="JL914" s="73"/>
      <c r="JM914" s="73"/>
      <c r="JN914" s="73"/>
      <c r="JO914" s="73"/>
      <c r="JP914" s="73"/>
      <c r="JQ914" s="73"/>
      <c r="JR914" s="73"/>
      <c r="JS914" s="73"/>
      <c r="JT914" s="73"/>
      <c r="JU914" s="73"/>
      <c r="JV914" s="73"/>
      <c r="JW914" s="73"/>
      <c r="JX914" s="73"/>
      <c r="JY914" s="73"/>
      <c r="JZ914" s="73"/>
      <c r="KA914" s="73"/>
      <c r="KB914" s="73"/>
      <c r="KC914" s="73"/>
      <c r="KD914" s="73"/>
      <c r="KE914" s="73"/>
      <c r="KF914" s="73"/>
      <c r="KG914" s="73"/>
    </row>
    <row r="915" spans="1:293" s="153" customFormat="1" x14ac:dyDescent="0.25">
      <c r="A915" s="233">
        <v>31</v>
      </c>
      <c r="B915" s="234" t="s">
        <v>1245</v>
      </c>
      <c r="C915" s="234"/>
      <c r="D915" s="245">
        <v>30134888</v>
      </c>
      <c r="E915" s="251" t="s">
        <v>2440</v>
      </c>
      <c r="F915" s="244" t="s">
        <v>2469</v>
      </c>
      <c r="G915" s="244" t="s">
        <v>24</v>
      </c>
      <c r="H915" s="244" t="s">
        <v>2491</v>
      </c>
      <c r="I915" s="247" t="s">
        <v>1246</v>
      </c>
      <c r="J915" s="142" t="s">
        <v>45</v>
      </c>
      <c r="K915" s="248"/>
      <c r="L915" s="249">
        <v>354281000</v>
      </c>
      <c r="M915" s="249">
        <v>0</v>
      </c>
      <c r="N915" s="143">
        <v>0</v>
      </c>
      <c r="O915" s="143"/>
      <c r="P915" s="142"/>
      <c r="Q915" s="142"/>
      <c r="R915" s="142"/>
      <c r="S915" s="142"/>
      <c r="T915" s="142"/>
      <c r="U915" s="142"/>
      <c r="V915" s="142"/>
      <c r="W915" s="142"/>
      <c r="X915" s="142"/>
      <c r="Y915" s="140">
        <v>0</v>
      </c>
      <c r="Z915" s="140">
        <v>0</v>
      </c>
      <c r="AA915" s="140">
        <v>0</v>
      </c>
      <c r="AB915" s="139">
        <v>0</v>
      </c>
      <c r="AC915" s="139">
        <v>0</v>
      </c>
      <c r="AD915" s="139">
        <v>0</v>
      </c>
      <c r="AE915" s="141">
        <v>0</v>
      </c>
      <c r="AF915" s="141">
        <v>0</v>
      </c>
      <c r="AG915" s="139">
        <v>354281000</v>
      </c>
      <c r="AH915" s="240" t="s">
        <v>2964</v>
      </c>
      <c r="AI915" s="142"/>
      <c r="AJ915" s="265">
        <v>42124</v>
      </c>
      <c r="AK915" s="142"/>
      <c r="AL915" s="142" t="s">
        <v>2995</v>
      </c>
      <c r="AM915" s="142" t="s">
        <v>2996</v>
      </c>
      <c r="AN915" s="250"/>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c r="CA915" s="73"/>
      <c r="CB915" s="73"/>
      <c r="CC915" s="73"/>
      <c r="CD915" s="73"/>
      <c r="CE915" s="73"/>
      <c r="CF915" s="73"/>
      <c r="CG915" s="73"/>
      <c r="CH915" s="73"/>
      <c r="CI915" s="73"/>
      <c r="CJ915" s="73"/>
      <c r="CK915" s="73"/>
      <c r="CL915" s="73"/>
      <c r="CM915" s="73"/>
      <c r="CN915" s="73"/>
      <c r="CO915" s="73"/>
      <c r="CP915" s="73"/>
      <c r="CQ915" s="73"/>
      <c r="CR915" s="73"/>
      <c r="CS915" s="73"/>
      <c r="CT915" s="73"/>
      <c r="CU915" s="73"/>
      <c r="CV915" s="73"/>
      <c r="CW915" s="73"/>
      <c r="CX915" s="73"/>
      <c r="CY915" s="73"/>
      <c r="CZ915" s="73"/>
      <c r="DA915" s="73"/>
      <c r="DB915" s="73"/>
      <c r="DC915" s="73"/>
      <c r="DD915" s="73"/>
      <c r="DE915" s="73"/>
      <c r="DF915" s="73"/>
      <c r="DG915" s="73"/>
      <c r="DH915" s="73"/>
      <c r="DI915" s="73"/>
      <c r="DJ915" s="73"/>
      <c r="DK915" s="73"/>
      <c r="DL915" s="73"/>
      <c r="DM915" s="73"/>
      <c r="DN915" s="73"/>
      <c r="DO915" s="73"/>
      <c r="DP915" s="73"/>
      <c r="DQ915" s="73"/>
      <c r="DR915" s="73"/>
      <c r="DS915" s="73"/>
      <c r="DT915" s="73"/>
      <c r="DU915" s="73"/>
      <c r="DV915" s="73"/>
      <c r="DW915" s="73"/>
      <c r="DX915" s="73"/>
      <c r="DY915" s="73"/>
      <c r="DZ915" s="73"/>
      <c r="EA915" s="73"/>
      <c r="EB915" s="73"/>
      <c r="EC915" s="73"/>
      <c r="ED915" s="73"/>
      <c r="EE915" s="73"/>
      <c r="EF915" s="73"/>
      <c r="EG915" s="73"/>
      <c r="EH915" s="73"/>
      <c r="EI915" s="73"/>
      <c r="EJ915" s="73"/>
      <c r="EK915" s="73"/>
      <c r="EL915" s="73"/>
      <c r="EM915" s="73"/>
      <c r="EN915" s="73"/>
      <c r="EO915" s="73"/>
      <c r="EP915" s="73"/>
      <c r="EQ915" s="73"/>
      <c r="ER915" s="73"/>
      <c r="ES915" s="73"/>
      <c r="ET915" s="73"/>
      <c r="EU915" s="73"/>
      <c r="EV915" s="73"/>
      <c r="EW915" s="73"/>
      <c r="EX915" s="73"/>
      <c r="EY915" s="73"/>
      <c r="EZ915" s="73"/>
      <c r="FA915" s="73"/>
      <c r="FB915" s="73"/>
      <c r="FC915" s="73"/>
      <c r="FD915" s="73"/>
      <c r="FE915" s="73"/>
      <c r="FF915" s="73"/>
      <c r="FG915" s="73"/>
      <c r="FH915" s="73"/>
      <c r="FI915" s="73"/>
      <c r="FJ915" s="73"/>
      <c r="FK915" s="73"/>
      <c r="FL915" s="73"/>
      <c r="FM915" s="73"/>
      <c r="FN915" s="73"/>
      <c r="FO915" s="73"/>
      <c r="FP915" s="73"/>
      <c r="FQ915" s="73"/>
      <c r="FR915" s="73"/>
      <c r="FS915" s="73"/>
      <c r="FT915" s="73"/>
      <c r="FU915" s="73"/>
      <c r="FV915" s="73"/>
      <c r="FW915" s="73"/>
      <c r="FX915" s="73"/>
      <c r="FY915" s="73"/>
      <c r="FZ915" s="73"/>
      <c r="GA915" s="73"/>
      <c r="GB915" s="73"/>
      <c r="GC915" s="73"/>
      <c r="GD915" s="73"/>
      <c r="GE915" s="73"/>
      <c r="GF915" s="73"/>
      <c r="GG915" s="73"/>
      <c r="GH915" s="73"/>
      <c r="GI915" s="73"/>
      <c r="GJ915" s="73"/>
      <c r="GK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c r="JD915" s="73"/>
      <c r="JE915" s="73"/>
      <c r="JF915" s="73"/>
      <c r="JG915" s="73"/>
      <c r="JH915" s="73"/>
      <c r="JI915" s="73"/>
      <c r="JJ915" s="73"/>
      <c r="JK915" s="73"/>
      <c r="JL915" s="73"/>
      <c r="JM915" s="73"/>
      <c r="JN915" s="73"/>
      <c r="JO915" s="73"/>
      <c r="JP915" s="73"/>
      <c r="JQ915" s="73"/>
      <c r="JR915" s="73"/>
      <c r="JS915" s="73"/>
      <c r="JT915" s="73"/>
      <c r="JU915" s="73"/>
      <c r="JV915" s="73"/>
      <c r="JW915" s="73"/>
      <c r="JX915" s="73"/>
      <c r="JY915" s="73"/>
      <c r="JZ915" s="73"/>
      <c r="KA915" s="73"/>
      <c r="KB915" s="73"/>
      <c r="KC915" s="73"/>
      <c r="KD915" s="73"/>
      <c r="KE915" s="73"/>
      <c r="KF915" s="73"/>
      <c r="KG915" s="73"/>
    </row>
    <row r="916" spans="1:293" s="153" customFormat="1" x14ac:dyDescent="0.25">
      <c r="A916" s="233">
        <v>31</v>
      </c>
      <c r="B916" s="234" t="s">
        <v>1245</v>
      </c>
      <c r="C916" s="234"/>
      <c r="D916" s="235">
        <v>30134927</v>
      </c>
      <c r="E916" s="236" t="s">
        <v>52</v>
      </c>
      <c r="F916" s="244" t="s">
        <v>2469</v>
      </c>
      <c r="G916" s="238" t="s">
        <v>24</v>
      </c>
      <c r="H916" s="238" t="s">
        <v>3096</v>
      </c>
      <c r="I916" s="238" t="s">
        <v>44</v>
      </c>
      <c r="J916" s="236" t="s">
        <v>45</v>
      </c>
      <c r="K916" s="236"/>
      <c r="L916" s="239">
        <v>53308000</v>
      </c>
      <c r="M916" s="239">
        <v>0</v>
      </c>
      <c r="N916" s="138">
        <v>1000</v>
      </c>
      <c r="O916" s="138"/>
      <c r="P916" s="139">
        <v>0</v>
      </c>
      <c r="Q916" s="139">
        <v>0</v>
      </c>
      <c r="R916" s="139">
        <v>0</v>
      </c>
      <c r="S916" s="139">
        <v>0</v>
      </c>
      <c r="T916" s="139">
        <v>0</v>
      </c>
      <c r="U916" s="139">
        <v>0</v>
      </c>
      <c r="V916" s="139"/>
      <c r="W916" s="139"/>
      <c r="X916" s="139"/>
      <c r="Y916" s="140">
        <v>0</v>
      </c>
      <c r="Z916" s="140">
        <v>0</v>
      </c>
      <c r="AA916" s="140">
        <v>0</v>
      </c>
      <c r="AB916" s="139">
        <v>0</v>
      </c>
      <c r="AC916" s="139">
        <v>0</v>
      </c>
      <c r="AD916" s="139">
        <v>0</v>
      </c>
      <c r="AE916" s="141">
        <v>0</v>
      </c>
      <c r="AF916" s="141">
        <v>0</v>
      </c>
      <c r="AG916" s="139">
        <v>53308000</v>
      </c>
      <c r="AH916" s="241">
        <v>0</v>
      </c>
      <c r="AI916" s="241"/>
      <c r="AJ916" s="242">
        <v>41640</v>
      </c>
      <c r="AK916" s="242">
        <v>42369</v>
      </c>
      <c r="AL916" s="236" t="s">
        <v>53</v>
      </c>
      <c r="AM916" s="236" t="s">
        <v>54</v>
      </c>
      <c r="AN916" s="243" t="s">
        <v>9</v>
      </c>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c r="CA916" s="73"/>
      <c r="CB916" s="73"/>
      <c r="CC916" s="73"/>
      <c r="CD916" s="73"/>
      <c r="CE916" s="73"/>
      <c r="CF916" s="73"/>
      <c r="CG916" s="73"/>
      <c r="CH916" s="73"/>
      <c r="CI916" s="73"/>
      <c r="CJ916" s="73"/>
      <c r="CK916" s="73"/>
      <c r="CL916" s="73"/>
      <c r="CM916" s="73"/>
      <c r="CN916" s="73"/>
      <c r="CO916" s="73"/>
      <c r="CP916" s="73"/>
      <c r="CQ916" s="73"/>
      <c r="CR916" s="73"/>
      <c r="CS916" s="73"/>
      <c r="CT916" s="73"/>
      <c r="CU916" s="73"/>
      <c r="CV916" s="73"/>
      <c r="CW916" s="73"/>
      <c r="CX916" s="73"/>
      <c r="CY916" s="73"/>
      <c r="CZ916" s="73"/>
      <c r="DA916" s="73"/>
      <c r="DB916" s="73"/>
      <c r="DC916" s="73"/>
      <c r="DD916" s="73"/>
      <c r="DE916" s="73"/>
      <c r="DF916" s="73"/>
      <c r="DG916" s="73"/>
      <c r="DH916" s="73"/>
      <c r="DI916" s="73"/>
      <c r="DJ916" s="73"/>
      <c r="DK916" s="73"/>
      <c r="DL916" s="73"/>
      <c r="DM916" s="73"/>
      <c r="DN916" s="73"/>
      <c r="DO916" s="73"/>
      <c r="DP916" s="73"/>
      <c r="DQ916" s="73"/>
      <c r="DR916" s="73"/>
      <c r="DS916" s="73"/>
      <c r="DT916" s="73"/>
      <c r="DU916" s="73"/>
      <c r="DV916" s="73"/>
      <c r="DW916" s="73"/>
      <c r="DX916" s="73"/>
      <c r="DY916" s="73"/>
      <c r="DZ916" s="73"/>
      <c r="EA916" s="73"/>
      <c r="EB916" s="73"/>
      <c r="EC916" s="73"/>
      <c r="ED916" s="73"/>
      <c r="EE916" s="73"/>
      <c r="EF916" s="73"/>
      <c r="EG916" s="73"/>
      <c r="EH916" s="73"/>
      <c r="EI916" s="73"/>
      <c r="EJ916" s="73"/>
      <c r="EK916" s="73"/>
      <c r="EL916" s="73"/>
      <c r="EM916" s="73"/>
      <c r="EN916" s="73"/>
      <c r="EO916" s="73"/>
      <c r="EP916" s="73"/>
      <c r="EQ916" s="73"/>
      <c r="ER916" s="73"/>
      <c r="ES916" s="73"/>
      <c r="ET916" s="73"/>
      <c r="EU916" s="73"/>
      <c r="EV916" s="73"/>
      <c r="EW916" s="73"/>
      <c r="EX916" s="73"/>
      <c r="EY916" s="73"/>
      <c r="EZ916" s="73"/>
      <c r="FA916" s="73"/>
      <c r="FB916" s="73"/>
      <c r="FC916" s="73"/>
      <c r="FD916" s="73"/>
      <c r="FE916" s="73"/>
      <c r="FF916" s="73"/>
      <c r="FG916" s="73"/>
      <c r="FH916" s="73"/>
      <c r="FI916" s="73"/>
      <c r="FJ916" s="73"/>
      <c r="FK916" s="73"/>
      <c r="FL916" s="73"/>
      <c r="FM916" s="73"/>
      <c r="FN916" s="73"/>
      <c r="FO916" s="73"/>
      <c r="FP916" s="73"/>
      <c r="FQ916" s="73"/>
      <c r="FR916" s="73"/>
      <c r="FS916" s="73"/>
      <c r="FT916" s="73"/>
      <c r="FU916" s="73"/>
      <c r="FV916" s="73"/>
      <c r="FW916" s="73"/>
      <c r="FX916" s="73"/>
      <c r="FY916" s="73"/>
      <c r="FZ916" s="73"/>
      <c r="GA916" s="73"/>
      <c r="GB916" s="73"/>
      <c r="GC916" s="73"/>
      <c r="GD916" s="73"/>
      <c r="GE916" s="73"/>
      <c r="GF916" s="73"/>
      <c r="GG916" s="73"/>
      <c r="GH916" s="73"/>
      <c r="GI916" s="73"/>
      <c r="GJ916" s="73"/>
      <c r="GK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c r="JD916" s="73"/>
      <c r="JE916" s="73"/>
      <c r="JF916" s="73"/>
      <c r="JG916" s="73"/>
      <c r="JH916" s="73"/>
      <c r="JI916" s="73"/>
      <c r="JJ916" s="73"/>
      <c r="JK916" s="73"/>
      <c r="JL916" s="73"/>
      <c r="JM916" s="73"/>
      <c r="JN916" s="73"/>
      <c r="JO916" s="73"/>
      <c r="JP916" s="73"/>
      <c r="JQ916" s="73"/>
      <c r="JR916" s="73"/>
      <c r="JS916" s="73"/>
      <c r="JT916" s="73"/>
      <c r="JU916" s="73"/>
      <c r="JV916" s="73"/>
      <c r="JW916" s="73"/>
      <c r="JX916" s="73"/>
      <c r="JY916" s="73"/>
      <c r="JZ916" s="73"/>
      <c r="KA916" s="73"/>
      <c r="KB916" s="73"/>
      <c r="KC916" s="73"/>
      <c r="KD916" s="73"/>
      <c r="KE916" s="73"/>
      <c r="KF916" s="73"/>
      <c r="KG916" s="73"/>
    </row>
    <row r="917" spans="1:293" s="153" customFormat="1" x14ac:dyDescent="0.25">
      <c r="A917" s="233">
        <v>29</v>
      </c>
      <c r="B917" s="234" t="s">
        <v>1266</v>
      </c>
      <c r="C917" s="234"/>
      <c r="D917" s="235">
        <v>30135197</v>
      </c>
      <c r="E917" s="236" t="s">
        <v>1440</v>
      </c>
      <c r="F917" s="244" t="s">
        <v>2469</v>
      </c>
      <c r="G917" s="238"/>
      <c r="H917" s="238" t="s">
        <v>183</v>
      </c>
      <c r="I917" s="238"/>
      <c r="J917" s="236" t="s">
        <v>13</v>
      </c>
      <c r="K917" s="236"/>
      <c r="L917" s="239">
        <v>41116000</v>
      </c>
      <c r="M917" s="239"/>
      <c r="N917" s="138">
        <v>34487000</v>
      </c>
      <c r="O917" s="138"/>
      <c r="P917" s="139"/>
      <c r="Q917" s="139"/>
      <c r="R917" s="139"/>
      <c r="S917" s="139"/>
      <c r="T917" s="139"/>
      <c r="U917" s="139"/>
      <c r="V917" s="139">
        <v>0</v>
      </c>
      <c r="W917" s="139">
        <v>0</v>
      </c>
      <c r="X917" s="139"/>
      <c r="Y917" s="140">
        <v>0</v>
      </c>
      <c r="Z917" s="140">
        <v>0</v>
      </c>
      <c r="AA917" s="140">
        <v>34486200</v>
      </c>
      <c r="AB917" s="139">
        <v>0</v>
      </c>
      <c r="AC917" s="139">
        <v>0</v>
      </c>
      <c r="AD917" s="139">
        <v>0</v>
      </c>
      <c r="AE917" s="141">
        <v>34486200</v>
      </c>
      <c r="AF917" s="141">
        <v>34486200</v>
      </c>
      <c r="AG917" s="139">
        <v>6629800</v>
      </c>
      <c r="AH917" s="241"/>
      <c r="AI917" s="241"/>
      <c r="AJ917" s="253">
        <v>41883</v>
      </c>
      <c r="AK917" s="253">
        <v>42369</v>
      </c>
      <c r="AL917" s="236" t="s">
        <v>83</v>
      </c>
      <c r="AM917" s="236" t="s">
        <v>1883</v>
      </c>
      <c r="AN917" s="243" t="s">
        <v>1693</v>
      </c>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c r="CA917" s="73"/>
      <c r="CB917" s="73"/>
      <c r="CC917" s="73"/>
      <c r="CD917" s="73"/>
      <c r="CE917" s="73"/>
      <c r="CF917" s="73"/>
      <c r="CG917" s="73"/>
      <c r="CH917" s="73"/>
      <c r="CI917" s="73"/>
      <c r="CJ917" s="73"/>
      <c r="CK917" s="73"/>
      <c r="CL917" s="73"/>
      <c r="CM917" s="73"/>
      <c r="CN917" s="73"/>
      <c r="CO917" s="73"/>
      <c r="CP917" s="73"/>
      <c r="CQ917" s="73"/>
      <c r="CR917" s="73"/>
      <c r="CS917" s="73"/>
      <c r="CT917" s="73"/>
      <c r="CU917" s="73"/>
      <c r="CV917" s="73"/>
      <c r="CW917" s="73"/>
      <c r="CX917" s="73"/>
      <c r="CY917" s="73"/>
      <c r="CZ917" s="73"/>
      <c r="DA917" s="73"/>
      <c r="DB917" s="73"/>
      <c r="DC917" s="73"/>
      <c r="DD917" s="73"/>
      <c r="DE917" s="73"/>
      <c r="DF917" s="73"/>
      <c r="DG917" s="73"/>
      <c r="DH917" s="73"/>
      <c r="DI917" s="73"/>
      <c r="DJ917" s="73"/>
      <c r="DK917" s="73"/>
      <c r="DL917" s="73"/>
      <c r="DM917" s="73"/>
      <c r="DN917" s="73"/>
      <c r="DO917" s="73"/>
      <c r="DP917" s="73"/>
      <c r="DQ917" s="73"/>
      <c r="DR917" s="73"/>
      <c r="DS917" s="73"/>
      <c r="DT917" s="73"/>
      <c r="DU917" s="73"/>
      <c r="DV917" s="73"/>
      <c r="DW917" s="73"/>
      <c r="DX917" s="73"/>
      <c r="DY917" s="73"/>
      <c r="DZ917" s="73"/>
      <c r="EA917" s="73"/>
      <c r="EB917" s="73"/>
      <c r="EC917" s="73"/>
      <c r="ED917" s="73"/>
      <c r="EE917" s="73"/>
      <c r="EF917" s="73"/>
      <c r="EG917" s="73"/>
      <c r="EH917" s="73"/>
      <c r="EI917" s="73"/>
      <c r="EJ917" s="73"/>
      <c r="EK917" s="73"/>
      <c r="EL917" s="73"/>
      <c r="EM917" s="73"/>
      <c r="EN917" s="73"/>
      <c r="EO917" s="73"/>
      <c r="EP917" s="73"/>
      <c r="EQ917" s="73"/>
      <c r="ER917" s="73"/>
      <c r="ES917" s="73"/>
      <c r="ET917" s="73"/>
      <c r="EU917" s="73"/>
      <c r="EV917" s="73"/>
      <c r="EW917" s="73"/>
      <c r="EX917" s="73"/>
      <c r="EY917" s="73"/>
      <c r="EZ917" s="73"/>
      <c r="FA917" s="73"/>
      <c r="FB917" s="73"/>
      <c r="FC917" s="73"/>
      <c r="FD917" s="73"/>
      <c r="FE917" s="73"/>
      <c r="FF917" s="73"/>
      <c r="FG917" s="73"/>
      <c r="FH917" s="73"/>
      <c r="FI917" s="73"/>
      <c r="FJ917" s="73"/>
      <c r="FK917" s="73"/>
      <c r="FL917" s="73"/>
      <c r="FM917" s="73"/>
      <c r="FN917" s="73"/>
      <c r="FO917" s="73"/>
      <c r="FP917" s="73"/>
      <c r="FQ917" s="73"/>
      <c r="FR917" s="73"/>
      <c r="FS917" s="73"/>
      <c r="FT917" s="73"/>
      <c r="FU917" s="73"/>
      <c r="FV917" s="73"/>
      <c r="FW917" s="73"/>
      <c r="FX917" s="73"/>
      <c r="FY917" s="73"/>
      <c r="FZ917" s="73"/>
      <c r="GA917" s="73"/>
      <c r="GB917" s="73"/>
      <c r="GC917" s="73"/>
      <c r="GD917" s="73"/>
      <c r="GE917" s="73"/>
      <c r="GF917" s="73"/>
      <c r="GG917" s="73"/>
      <c r="GH917" s="73"/>
      <c r="GI917" s="73"/>
      <c r="GJ917" s="73"/>
      <c r="GK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c r="JD917" s="73"/>
      <c r="JE917" s="73"/>
      <c r="JF917" s="73"/>
      <c r="JG917" s="73"/>
      <c r="JH917" s="73"/>
      <c r="JI917" s="73"/>
      <c r="JJ917" s="73"/>
      <c r="JK917" s="73"/>
      <c r="JL917" s="73"/>
      <c r="JM917" s="73"/>
      <c r="JN917" s="73"/>
      <c r="JO917" s="73"/>
      <c r="JP917" s="73"/>
      <c r="JQ917" s="73"/>
      <c r="JR917" s="73"/>
      <c r="JS917" s="73"/>
      <c r="JT917" s="73"/>
      <c r="JU917" s="73"/>
      <c r="JV917" s="73"/>
      <c r="JW917" s="73"/>
      <c r="JX917" s="73"/>
      <c r="JY917" s="73"/>
      <c r="JZ917" s="73"/>
      <c r="KA917" s="73"/>
      <c r="KB917" s="73"/>
      <c r="KC917" s="73"/>
      <c r="KD917" s="73"/>
      <c r="KE917" s="73"/>
      <c r="KF917" s="73"/>
      <c r="KG917" s="73"/>
    </row>
    <row r="918" spans="1:293" s="153" customFormat="1" x14ac:dyDescent="0.25">
      <c r="A918" s="233">
        <v>33</v>
      </c>
      <c r="B918" s="234" t="s">
        <v>1266</v>
      </c>
      <c r="C918" s="234" t="s">
        <v>1268</v>
      </c>
      <c r="D918" s="235">
        <v>30135381</v>
      </c>
      <c r="E918" s="236" t="s">
        <v>1067</v>
      </c>
      <c r="F918" s="244" t="s">
        <v>2469</v>
      </c>
      <c r="G918" s="238" t="s">
        <v>16</v>
      </c>
      <c r="H918" s="238" t="s">
        <v>166</v>
      </c>
      <c r="I918" s="238" t="s">
        <v>12</v>
      </c>
      <c r="J918" s="236" t="s">
        <v>69</v>
      </c>
      <c r="K918" s="236"/>
      <c r="L918" s="239">
        <v>10670000</v>
      </c>
      <c r="M918" s="239">
        <v>0</v>
      </c>
      <c r="N918" s="138">
        <v>10670000</v>
      </c>
      <c r="O918" s="138"/>
      <c r="P918" s="139">
        <v>0</v>
      </c>
      <c r="Q918" s="139">
        <v>0</v>
      </c>
      <c r="R918" s="139">
        <v>0</v>
      </c>
      <c r="S918" s="139">
        <v>0</v>
      </c>
      <c r="T918" s="139">
        <v>0</v>
      </c>
      <c r="U918" s="139">
        <v>0</v>
      </c>
      <c r="V918" s="139"/>
      <c r="W918" s="139"/>
      <c r="X918" s="139"/>
      <c r="Y918" s="140">
        <v>0</v>
      </c>
      <c r="Z918" s="140">
        <v>0</v>
      </c>
      <c r="AA918" s="140">
        <v>10670000</v>
      </c>
      <c r="AB918" s="139">
        <v>0</v>
      </c>
      <c r="AC918" s="139">
        <v>0</v>
      </c>
      <c r="AD918" s="139">
        <v>0</v>
      </c>
      <c r="AE918" s="141">
        <v>10670000</v>
      </c>
      <c r="AF918" s="141">
        <v>10670000</v>
      </c>
      <c r="AG918" s="139">
        <v>0</v>
      </c>
      <c r="AH918" s="241">
        <v>0</v>
      </c>
      <c r="AI918" s="241"/>
      <c r="AJ918" s="242">
        <v>41548</v>
      </c>
      <c r="AK918" s="242">
        <v>42004</v>
      </c>
      <c r="AL918" s="236" t="s">
        <v>1068</v>
      </c>
      <c r="AM918" s="236" t="s">
        <v>1069</v>
      </c>
      <c r="AN918" s="243" t="s">
        <v>1066</v>
      </c>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c r="BU918" s="73"/>
      <c r="BV918" s="73"/>
      <c r="BW918" s="73"/>
      <c r="BX918" s="73"/>
      <c r="BY918" s="73"/>
      <c r="BZ918" s="73"/>
      <c r="CA918" s="73"/>
      <c r="CB918" s="73"/>
      <c r="CC918" s="73"/>
      <c r="CD918" s="73"/>
      <c r="CE918" s="73"/>
      <c r="CF918" s="73"/>
      <c r="CG918" s="73"/>
      <c r="CH918" s="73"/>
      <c r="CI918" s="73"/>
      <c r="CJ918" s="73"/>
      <c r="CK918" s="73"/>
      <c r="CL918" s="73"/>
      <c r="CM918" s="73"/>
      <c r="CN918" s="73"/>
      <c r="CO918" s="73"/>
      <c r="CP918" s="73"/>
      <c r="CQ918" s="73"/>
      <c r="CR918" s="73"/>
      <c r="CS918" s="73"/>
      <c r="CT918" s="73"/>
      <c r="CU918" s="73"/>
      <c r="CV918" s="73"/>
      <c r="CW918" s="73"/>
      <c r="CX918" s="73"/>
      <c r="CY918" s="73"/>
      <c r="CZ918" s="73"/>
      <c r="DA918" s="73"/>
      <c r="DB918" s="73"/>
      <c r="DC918" s="73"/>
      <c r="DD918" s="73"/>
      <c r="DE918" s="73"/>
      <c r="DF918" s="73"/>
      <c r="DG918" s="73"/>
      <c r="DH918" s="73"/>
      <c r="DI918" s="73"/>
      <c r="DJ918" s="73"/>
      <c r="DK918" s="73"/>
      <c r="DL918" s="73"/>
      <c r="DM918" s="73"/>
      <c r="DN918" s="73"/>
      <c r="DO918" s="73"/>
      <c r="DP918" s="73"/>
      <c r="DQ918" s="73"/>
      <c r="DR918" s="73"/>
      <c r="DS918" s="73"/>
      <c r="DT918" s="73"/>
      <c r="DU918" s="73"/>
      <c r="DV918" s="73"/>
      <c r="DW918" s="73"/>
      <c r="DX918" s="73"/>
      <c r="DY918" s="73"/>
      <c r="DZ918" s="73"/>
      <c r="EA918" s="73"/>
      <c r="EB918" s="73"/>
      <c r="EC918" s="73"/>
      <c r="ED918" s="73"/>
      <c r="EE918" s="73"/>
      <c r="EF918" s="73"/>
      <c r="EG918" s="73"/>
      <c r="EH918" s="73"/>
      <c r="EI918" s="73"/>
      <c r="EJ918" s="73"/>
      <c r="EK918" s="73"/>
      <c r="EL918" s="73"/>
      <c r="EM918" s="73"/>
      <c r="EN918" s="73"/>
      <c r="EO918" s="73"/>
      <c r="EP918" s="73"/>
      <c r="EQ918" s="73"/>
      <c r="ER918" s="73"/>
      <c r="ES918" s="73"/>
      <c r="ET918" s="73"/>
      <c r="EU918" s="73"/>
      <c r="EV918" s="73"/>
      <c r="EW918" s="73"/>
      <c r="EX918" s="73"/>
      <c r="EY918" s="73"/>
      <c r="EZ918" s="73"/>
      <c r="FA918" s="73"/>
      <c r="FB918" s="73"/>
      <c r="FC918" s="73"/>
      <c r="FD918" s="73"/>
      <c r="FE918" s="73"/>
      <c r="FF918" s="73"/>
      <c r="FG918" s="73"/>
      <c r="FH918" s="73"/>
      <c r="FI918" s="73"/>
      <c r="FJ918" s="73"/>
      <c r="FK918" s="73"/>
      <c r="FL918" s="73"/>
      <c r="FM918" s="73"/>
      <c r="FN918" s="73"/>
      <c r="FO918" s="73"/>
      <c r="FP918" s="73"/>
      <c r="FQ918" s="73"/>
      <c r="FR918" s="73"/>
      <c r="FS918" s="73"/>
      <c r="FT918" s="73"/>
      <c r="FU918" s="73"/>
      <c r="FV918" s="73"/>
      <c r="FW918" s="73"/>
      <c r="FX918" s="73"/>
      <c r="FY918" s="73"/>
      <c r="FZ918" s="73"/>
      <c r="GA918" s="73"/>
      <c r="GB918" s="73"/>
      <c r="GC918" s="73"/>
      <c r="GD918" s="73"/>
      <c r="GE918" s="73"/>
      <c r="GF918" s="73"/>
      <c r="GG918" s="73"/>
      <c r="GH918" s="73"/>
      <c r="GI918" s="73"/>
      <c r="GJ918" s="73"/>
      <c r="GK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c r="JD918" s="73"/>
      <c r="JE918" s="73"/>
      <c r="JF918" s="73"/>
      <c r="JG918" s="73"/>
      <c r="JH918" s="73"/>
      <c r="JI918" s="73"/>
      <c r="JJ918" s="73"/>
      <c r="JK918" s="73"/>
      <c r="JL918" s="73"/>
      <c r="JM918" s="73"/>
      <c r="JN918" s="73"/>
      <c r="JO918" s="73"/>
      <c r="JP918" s="73"/>
      <c r="JQ918" s="73"/>
      <c r="JR918" s="73"/>
      <c r="JS918" s="73"/>
      <c r="JT918" s="73"/>
      <c r="JU918" s="73"/>
      <c r="JV918" s="73"/>
      <c r="JW918" s="73"/>
      <c r="JX918" s="73"/>
      <c r="JY918" s="73"/>
      <c r="JZ918" s="73"/>
      <c r="KA918" s="73"/>
      <c r="KB918" s="73"/>
      <c r="KC918" s="73"/>
      <c r="KD918" s="73"/>
      <c r="KE918" s="73"/>
      <c r="KF918" s="73"/>
      <c r="KG918" s="73"/>
    </row>
    <row r="919" spans="1:293" s="153" customFormat="1" x14ac:dyDescent="0.25">
      <c r="A919" s="233">
        <v>29</v>
      </c>
      <c r="B919" s="234" t="s">
        <v>1266</v>
      </c>
      <c r="C919" s="234"/>
      <c r="D919" s="235">
        <v>30135857</v>
      </c>
      <c r="E919" s="236" t="s">
        <v>1441</v>
      </c>
      <c r="F919" s="244" t="s">
        <v>2469</v>
      </c>
      <c r="G919" s="238"/>
      <c r="H919" s="238" t="s">
        <v>3096</v>
      </c>
      <c r="I919" s="238"/>
      <c r="J919" s="236" t="s">
        <v>13</v>
      </c>
      <c r="K919" s="236"/>
      <c r="L919" s="239">
        <v>37700000</v>
      </c>
      <c r="M919" s="239"/>
      <c r="N919" s="138">
        <v>36415000</v>
      </c>
      <c r="O919" s="138"/>
      <c r="P919" s="139"/>
      <c r="Q919" s="139"/>
      <c r="R919" s="139"/>
      <c r="S919" s="139"/>
      <c r="T919" s="139"/>
      <c r="U919" s="139"/>
      <c r="V919" s="139">
        <v>0</v>
      </c>
      <c r="W919" s="139">
        <v>0</v>
      </c>
      <c r="X919" s="139"/>
      <c r="Y919" s="140">
        <v>0</v>
      </c>
      <c r="Z919" s="140">
        <v>0</v>
      </c>
      <c r="AA919" s="140">
        <v>36414000</v>
      </c>
      <c r="AB919" s="139">
        <v>0</v>
      </c>
      <c r="AC919" s="139">
        <v>0</v>
      </c>
      <c r="AD919" s="139">
        <v>0</v>
      </c>
      <c r="AE919" s="141">
        <v>36414000</v>
      </c>
      <c r="AF919" s="141">
        <v>36414000</v>
      </c>
      <c r="AG919" s="139">
        <v>1286000</v>
      </c>
      <c r="AH919" s="241"/>
      <c r="AI919" s="241"/>
      <c r="AJ919" s="253">
        <v>41730</v>
      </c>
      <c r="AK919" s="253">
        <v>42369</v>
      </c>
      <c r="AL919" s="236" t="s">
        <v>83</v>
      </c>
      <c r="AM919" s="236" t="s">
        <v>1884</v>
      </c>
      <c r="AN919" s="243" t="s">
        <v>1693</v>
      </c>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c r="CA919" s="73"/>
      <c r="CB919" s="73"/>
      <c r="CC919" s="73"/>
      <c r="CD919" s="73"/>
      <c r="CE919" s="73"/>
      <c r="CF919" s="73"/>
      <c r="CG919" s="73"/>
      <c r="CH919" s="73"/>
      <c r="CI919" s="73"/>
      <c r="CJ919" s="73"/>
      <c r="CK919" s="73"/>
      <c r="CL919" s="73"/>
      <c r="CM919" s="73"/>
      <c r="CN919" s="73"/>
      <c r="CO919" s="73"/>
      <c r="CP919" s="73"/>
      <c r="CQ919" s="73"/>
      <c r="CR919" s="73"/>
      <c r="CS919" s="73"/>
      <c r="CT919" s="73"/>
      <c r="CU919" s="73"/>
      <c r="CV919" s="73"/>
      <c r="CW919" s="73"/>
      <c r="CX919" s="73"/>
      <c r="CY919" s="73"/>
      <c r="CZ919" s="73"/>
      <c r="DA919" s="73"/>
      <c r="DB919" s="73"/>
      <c r="DC919" s="73"/>
      <c r="DD919" s="73"/>
      <c r="DE919" s="73"/>
      <c r="DF919" s="73"/>
      <c r="DG919" s="73"/>
      <c r="DH919" s="73"/>
      <c r="DI919" s="73"/>
      <c r="DJ919" s="73"/>
      <c r="DK919" s="73"/>
      <c r="DL919" s="73"/>
      <c r="DM919" s="73"/>
      <c r="DN919" s="73"/>
      <c r="DO919" s="73"/>
      <c r="DP919" s="73"/>
      <c r="DQ919" s="73"/>
      <c r="DR919" s="73"/>
      <c r="DS919" s="73"/>
      <c r="DT919" s="73"/>
      <c r="DU919" s="73"/>
      <c r="DV919" s="73"/>
      <c r="DW919" s="73"/>
      <c r="DX919" s="73"/>
      <c r="DY919" s="73"/>
      <c r="DZ919" s="73"/>
      <c r="EA919" s="73"/>
      <c r="EB919" s="73"/>
      <c r="EC919" s="73"/>
      <c r="ED919" s="73"/>
      <c r="EE919" s="73"/>
      <c r="EF919" s="73"/>
      <c r="EG919" s="73"/>
      <c r="EH919" s="73"/>
      <c r="EI919" s="73"/>
      <c r="EJ919" s="73"/>
      <c r="EK919" s="73"/>
      <c r="EL919" s="73"/>
      <c r="EM919" s="73"/>
      <c r="EN919" s="73"/>
      <c r="EO919" s="73"/>
      <c r="EP919" s="73"/>
      <c r="EQ919" s="73"/>
      <c r="ER919" s="73"/>
      <c r="ES919" s="73"/>
      <c r="ET919" s="73"/>
      <c r="EU919" s="73"/>
      <c r="EV919" s="73"/>
      <c r="EW919" s="73"/>
      <c r="EX919" s="73"/>
      <c r="EY919" s="73"/>
      <c r="EZ919" s="73"/>
      <c r="FA919" s="73"/>
      <c r="FB919" s="73"/>
      <c r="FC919" s="73"/>
      <c r="FD919" s="73"/>
      <c r="FE919" s="73"/>
      <c r="FF919" s="73"/>
      <c r="FG919" s="73"/>
      <c r="FH919" s="73"/>
      <c r="FI919" s="73"/>
      <c r="FJ919" s="73"/>
      <c r="FK919" s="73"/>
      <c r="FL919" s="73"/>
      <c r="FM919" s="73"/>
      <c r="FN919" s="73"/>
      <c r="FO919" s="73"/>
      <c r="FP919" s="73"/>
      <c r="FQ919" s="73"/>
      <c r="FR919" s="73"/>
      <c r="FS919" s="73"/>
      <c r="FT919" s="73"/>
      <c r="FU919" s="73"/>
      <c r="FV919" s="73"/>
      <c r="FW919" s="73"/>
      <c r="FX919" s="73"/>
      <c r="FY919" s="73"/>
      <c r="FZ919" s="73"/>
      <c r="GA919" s="73"/>
      <c r="GB919" s="73"/>
      <c r="GC919" s="73"/>
      <c r="GD919" s="73"/>
      <c r="GE919" s="73"/>
      <c r="GF919" s="73"/>
      <c r="GG919" s="73"/>
      <c r="GH919" s="73"/>
      <c r="GI919" s="73"/>
      <c r="GJ919" s="73"/>
      <c r="GK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c r="JD919" s="73"/>
      <c r="JE919" s="73"/>
      <c r="JF919" s="73"/>
      <c r="JG919" s="73"/>
      <c r="JH919" s="73"/>
      <c r="JI919" s="73"/>
      <c r="JJ919" s="73"/>
      <c r="JK919" s="73"/>
      <c r="JL919" s="73"/>
      <c r="JM919" s="73"/>
      <c r="JN919" s="73"/>
      <c r="JO919" s="73"/>
      <c r="JP919" s="73"/>
      <c r="JQ919" s="73"/>
      <c r="JR919" s="73"/>
      <c r="JS919" s="73"/>
      <c r="JT919" s="73"/>
      <c r="JU919" s="73"/>
      <c r="JV919" s="73"/>
      <c r="JW919" s="73"/>
      <c r="JX919" s="73"/>
      <c r="JY919" s="73"/>
      <c r="JZ919" s="73"/>
      <c r="KA919" s="73"/>
      <c r="KB919" s="73"/>
      <c r="KC919" s="73"/>
      <c r="KD919" s="73"/>
      <c r="KE919" s="73"/>
      <c r="KF919" s="73"/>
      <c r="KG919" s="73"/>
    </row>
    <row r="920" spans="1:293" s="153" customFormat="1" x14ac:dyDescent="0.25">
      <c r="A920" s="233">
        <v>33</v>
      </c>
      <c r="B920" s="234" t="s">
        <v>1266</v>
      </c>
      <c r="C920" s="234" t="s">
        <v>1268</v>
      </c>
      <c r="D920" s="235">
        <v>30136027</v>
      </c>
      <c r="E920" s="236" t="s">
        <v>1081</v>
      </c>
      <c r="F920" s="244" t="s">
        <v>2469</v>
      </c>
      <c r="G920" s="238" t="s">
        <v>16</v>
      </c>
      <c r="H920" s="238" t="s">
        <v>166</v>
      </c>
      <c r="I920" s="238" t="s">
        <v>12</v>
      </c>
      <c r="J920" s="236" t="s">
        <v>69</v>
      </c>
      <c r="K920" s="236"/>
      <c r="L920" s="239">
        <v>35000000</v>
      </c>
      <c r="M920" s="239">
        <v>0</v>
      </c>
      <c r="N920" s="138">
        <v>35000000</v>
      </c>
      <c r="O920" s="138"/>
      <c r="P920" s="139">
        <v>0</v>
      </c>
      <c r="Q920" s="139">
        <v>0</v>
      </c>
      <c r="R920" s="139">
        <v>0</v>
      </c>
      <c r="S920" s="139">
        <v>8666037</v>
      </c>
      <c r="T920" s="139">
        <v>0</v>
      </c>
      <c r="U920" s="139">
        <v>26333963</v>
      </c>
      <c r="V920" s="139"/>
      <c r="W920" s="139"/>
      <c r="X920" s="139"/>
      <c r="Y920" s="140">
        <v>0</v>
      </c>
      <c r="Z920" s="140">
        <v>0</v>
      </c>
      <c r="AA920" s="140">
        <v>0</v>
      </c>
      <c r="AB920" s="139">
        <v>0</v>
      </c>
      <c r="AC920" s="139">
        <v>35000000</v>
      </c>
      <c r="AD920" s="139">
        <v>0</v>
      </c>
      <c r="AE920" s="141">
        <v>0</v>
      </c>
      <c r="AF920" s="141">
        <v>35000000</v>
      </c>
      <c r="AG920" s="139">
        <v>0</v>
      </c>
      <c r="AH920" s="241">
        <v>1</v>
      </c>
      <c r="AI920" s="241" t="s">
        <v>1421</v>
      </c>
      <c r="AJ920" s="242">
        <v>41548</v>
      </c>
      <c r="AK920" s="242">
        <v>42004</v>
      </c>
      <c r="AL920" s="236" t="s">
        <v>1082</v>
      </c>
      <c r="AM920" s="236" t="s">
        <v>1083</v>
      </c>
      <c r="AN920" s="243" t="s">
        <v>1066</v>
      </c>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c r="CA920" s="73"/>
      <c r="CB920" s="73"/>
      <c r="CC920" s="73"/>
      <c r="CD920" s="73"/>
      <c r="CE920" s="73"/>
      <c r="CF920" s="73"/>
      <c r="CG920" s="73"/>
      <c r="CH920" s="73"/>
      <c r="CI920" s="73"/>
      <c r="CJ920" s="73"/>
      <c r="CK920" s="73"/>
      <c r="CL920" s="73"/>
      <c r="CM920" s="73"/>
      <c r="CN920" s="73"/>
      <c r="CO920" s="73"/>
      <c r="CP920" s="73"/>
      <c r="CQ920" s="73"/>
      <c r="CR920" s="73"/>
      <c r="CS920" s="73"/>
      <c r="CT920" s="73"/>
      <c r="CU920" s="73"/>
      <c r="CV920" s="73"/>
      <c r="CW920" s="73"/>
      <c r="CX920" s="73"/>
      <c r="CY920" s="73"/>
      <c r="CZ920" s="73"/>
      <c r="DA920" s="73"/>
      <c r="DB920" s="73"/>
      <c r="DC920" s="73"/>
      <c r="DD920" s="73"/>
      <c r="DE920" s="73"/>
      <c r="DF920" s="73"/>
      <c r="DG920" s="73"/>
      <c r="DH920" s="73"/>
      <c r="DI920" s="73"/>
      <c r="DJ920" s="73"/>
      <c r="DK920" s="73"/>
      <c r="DL920" s="73"/>
      <c r="DM920" s="73"/>
      <c r="DN920" s="73"/>
      <c r="DO920" s="73"/>
      <c r="DP920" s="73"/>
      <c r="DQ920" s="73"/>
      <c r="DR920" s="73"/>
      <c r="DS920" s="73"/>
      <c r="DT920" s="73"/>
      <c r="DU920" s="73"/>
      <c r="DV920" s="73"/>
      <c r="DW920" s="73"/>
      <c r="DX920" s="73"/>
      <c r="DY920" s="73"/>
      <c r="DZ920" s="73"/>
      <c r="EA920" s="73"/>
      <c r="EB920" s="73"/>
      <c r="EC920" s="73"/>
      <c r="ED920" s="73"/>
      <c r="EE920" s="73"/>
      <c r="EF920" s="73"/>
      <c r="EG920" s="73"/>
      <c r="EH920" s="73"/>
      <c r="EI920" s="73"/>
      <c r="EJ920" s="73"/>
      <c r="EK920" s="73"/>
      <c r="EL920" s="73"/>
      <c r="EM920" s="73"/>
      <c r="EN920" s="73"/>
      <c r="EO920" s="73"/>
      <c r="EP920" s="73"/>
      <c r="EQ920" s="73"/>
      <c r="ER920" s="73"/>
      <c r="ES920" s="73"/>
      <c r="ET920" s="73"/>
      <c r="EU920" s="73"/>
      <c r="EV920" s="73"/>
      <c r="EW920" s="73"/>
      <c r="EX920" s="73"/>
      <c r="EY920" s="73"/>
      <c r="EZ920" s="73"/>
      <c r="FA920" s="73"/>
      <c r="FB920" s="73"/>
      <c r="FC920" s="73"/>
      <c r="FD920" s="73"/>
      <c r="FE920" s="73"/>
      <c r="FF920" s="73"/>
      <c r="FG920" s="73"/>
      <c r="FH920" s="73"/>
      <c r="FI920" s="73"/>
      <c r="FJ920" s="73"/>
      <c r="FK920" s="73"/>
      <c r="FL920" s="73"/>
      <c r="FM920" s="73"/>
      <c r="FN920" s="73"/>
      <c r="FO920" s="73"/>
      <c r="FP920" s="73"/>
      <c r="FQ920" s="73"/>
      <c r="FR920" s="73"/>
      <c r="FS920" s="73"/>
      <c r="FT920" s="73"/>
      <c r="FU920" s="73"/>
      <c r="FV920" s="73"/>
      <c r="FW920" s="73"/>
      <c r="FX920" s="73"/>
      <c r="FY920" s="73"/>
      <c r="FZ920" s="73"/>
      <c r="GA920" s="73"/>
      <c r="GB920" s="73"/>
      <c r="GC920" s="73"/>
      <c r="GD920" s="73"/>
      <c r="GE920" s="73"/>
      <c r="GF920" s="73"/>
      <c r="GG920" s="73"/>
      <c r="GH920" s="73"/>
      <c r="GI920" s="73"/>
      <c r="GJ920" s="73"/>
      <c r="GK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c r="JD920" s="73"/>
      <c r="JE920" s="73"/>
      <c r="JF920" s="73"/>
      <c r="JG920" s="73"/>
      <c r="JH920" s="73"/>
      <c r="JI920" s="73"/>
      <c r="JJ920" s="73"/>
      <c r="JK920" s="73"/>
      <c r="JL920" s="73"/>
      <c r="JM920" s="73"/>
      <c r="JN920" s="73"/>
      <c r="JO920" s="73"/>
      <c r="JP920" s="73"/>
      <c r="JQ920" s="73"/>
      <c r="JR920" s="73"/>
      <c r="JS920" s="73"/>
      <c r="JT920" s="73"/>
      <c r="JU920" s="73"/>
      <c r="JV920" s="73"/>
      <c r="JW920" s="73"/>
      <c r="JX920" s="73"/>
      <c r="JY920" s="73"/>
      <c r="JZ920" s="73"/>
      <c r="KA920" s="73"/>
      <c r="KB920" s="73"/>
      <c r="KC920" s="73"/>
      <c r="KD920" s="73"/>
      <c r="KE920" s="73"/>
      <c r="KF920" s="73"/>
      <c r="KG920" s="73"/>
    </row>
    <row r="921" spans="1:293" s="153" customFormat="1" x14ac:dyDescent="0.25">
      <c r="A921" s="233">
        <v>29</v>
      </c>
      <c r="B921" s="234"/>
      <c r="C921" s="234"/>
      <c r="D921" s="235">
        <v>30136398</v>
      </c>
      <c r="E921" s="236" t="s">
        <v>960</v>
      </c>
      <c r="F921" s="244" t="s">
        <v>2469</v>
      </c>
      <c r="G921" s="238" t="s">
        <v>24</v>
      </c>
      <c r="H921" s="238" t="s">
        <v>258</v>
      </c>
      <c r="I921" s="238" t="s">
        <v>12</v>
      </c>
      <c r="J921" s="236" t="s">
        <v>13</v>
      </c>
      <c r="K921" s="236"/>
      <c r="L921" s="239">
        <v>211322000</v>
      </c>
      <c r="M921" s="239">
        <v>0</v>
      </c>
      <c r="N921" s="138">
        <v>211001000</v>
      </c>
      <c r="O921" s="138"/>
      <c r="P921" s="139">
        <v>0</v>
      </c>
      <c r="Q921" s="139">
        <v>0</v>
      </c>
      <c r="R921" s="139">
        <v>0</v>
      </c>
      <c r="S921" s="139">
        <v>0</v>
      </c>
      <c r="T921" s="139">
        <v>0</v>
      </c>
      <c r="U921" s="139">
        <v>103712627</v>
      </c>
      <c r="V921" s="139"/>
      <c r="W921" s="139">
        <v>107287372</v>
      </c>
      <c r="X921" s="139"/>
      <c r="Y921" s="140">
        <v>0</v>
      </c>
      <c r="Z921" s="140">
        <v>0</v>
      </c>
      <c r="AA921" s="140">
        <v>0</v>
      </c>
      <c r="AB921" s="139">
        <v>0</v>
      </c>
      <c r="AC921" s="139">
        <v>103712627</v>
      </c>
      <c r="AD921" s="139">
        <v>107287372</v>
      </c>
      <c r="AE921" s="141">
        <v>0</v>
      </c>
      <c r="AF921" s="141">
        <v>210999999</v>
      </c>
      <c r="AG921" s="139">
        <v>322001</v>
      </c>
      <c r="AH921" s="241">
        <v>0.49078007495670117</v>
      </c>
      <c r="AI921" s="241"/>
      <c r="AJ921" s="242">
        <v>41729</v>
      </c>
      <c r="AK921" s="242">
        <v>42369</v>
      </c>
      <c r="AL921" s="236" t="s">
        <v>961</v>
      </c>
      <c r="AM921" s="236" t="s">
        <v>962</v>
      </c>
      <c r="AN921" s="243" t="s">
        <v>963</v>
      </c>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c r="CA921" s="73"/>
      <c r="CB921" s="73"/>
      <c r="CC921" s="73"/>
      <c r="CD921" s="73"/>
      <c r="CE921" s="73"/>
      <c r="CF921" s="73"/>
      <c r="CG921" s="73"/>
      <c r="CH921" s="73"/>
      <c r="CI921" s="73"/>
      <c r="CJ921" s="73"/>
      <c r="CK921" s="73"/>
      <c r="CL921" s="73"/>
      <c r="CM921" s="73"/>
      <c r="CN921" s="73"/>
      <c r="CO921" s="73"/>
      <c r="CP921" s="73"/>
      <c r="CQ921" s="73"/>
      <c r="CR921" s="73"/>
      <c r="CS921" s="73"/>
      <c r="CT921" s="73"/>
      <c r="CU921" s="73"/>
      <c r="CV921" s="73"/>
      <c r="CW921" s="73"/>
      <c r="CX921" s="73"/>
      <c r="CY921" s="73"/>
      <c r="CZ921" s="73"/>
      <c r="DA921" s="73"/>
      <c r="DB921" s="73"/>
      <c r="DC921" s="73"/>
      <c r="DD921" s="73"/>
      <c r="DE921" s="73"/>
      <c r="DF921" s="73"/>
      <c r="DG921" s="73"/>
      <c r="DH921" s="73"/>
      <c r="DI921" s="73"/>
      <c r="DJ921" s="73"/>
      <c r="DK921" s="73"/>
      <c r="DL921" s="73"/>
      <c r="DM921" s="73"/>
      <c r="DN921" s="73"/>
      <c r="DO921" s="73"/>
      <c r="DP921" s="73"/>
      <c r="DQ921" s="73"/>
      <c r="DR921" s="73"/>
      <c r="DS921" s="73"/>
      <c r="DT921" s="73"/>
      <c r="DU921" s="73"/>
      <c r="DV921" s="73"/>
      <c r="DW921" s="73"/>
      <c r="DX921" s="73"/>
      <c r="DY921" s="73"/>
      <c r="DZ921" s="73"/>
      <c r="EA921" s="73"/>
      <c r="EB921" s="73"/>
      <c r="EC921" s="73"/>
      <c r="ED921" s="73"/>
      <c r="EE921" s="73"/>
      <c r="EF921" s="73"/>
      <c r="EG921" s="73"/>
      <c r="EH921" s="73"/>
      <c r="EI921" s="73"/>
      <c r="EJ921" s="73"/>
      <c r="EK921" s="73"/>
      <c r="EL921" s="73"/>
      <c r="EM921" s="73"/>
      <c r="EN921" s="73"/>
      <c r="EO921" s="73"/>
      <c r="EP921" s="73"/>
      <c r="EQ921" s="73"/>
      <c r="ER921" s="73"/>
      <c r="ES921" s="73"/>
      <c r="ET921" s="73"/>
      <c r="EU921" s="73"/>
      <c r="EV921" s="73"/>
      <c r="EW921" s="73"/>
      <c r="EX921" s="73"/>
      <c r="EY921" s="73"/>
      <c r="EZ921" s="73"/>
      <c r="FA921" s="73"/>
      <c r="FB921" s="73"/>
      <c r="FC921" s="73"/>
      <c r="FD921" s="73"/>
      <c r="FE921" s="73"/>
      <c r="FF921" s="73"/>
      <c r="FG921" s="73"/>
      <c r="FH921" s="73"/>
      <c r="FI921" s="73"/>
      <c r="FJ921" s="73"/>
      <c r="FK921" s="73"/>
      <c r="FL921" s="73"/>
      <c r="FM921" s="73"/>
      <c r="FN921" s="73"/>
      <c r="FO921" s="73"/>
      <c r="FP921" s="73"/>
      <c r="FQ921" s="73"/>
      <c r="FR921" s="73"/>
      <c r="FS921" s="73"/>
      <c r="FT921" s="73"/>
      <c r="FU921" s="73"/>
      <c r="FV921" s="73"/>
      <c r="FW921" s="73"/>
      <c r="FX921" s="73"/>
      <c r="FY921" s="73"/>
      <c r="FZ921" s="73"/>
      <c r="GA921" s="73"/>
      <c r="GB921" s="73"/>
      <c r="GC921" s="73"/>
      <c r="GD921" s="73"/>
      <c r="GE921" s="73"/>
      <c r="GF921" s="73"/>
      <c r="GG921" s="73"/>
      <c r="GH921" s="73"/>
      <c r="GI921" s="73"/>
      <c r="GJ921" s="73"/>
      <c r="GK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c r="JD921" s="73"/>
      <c r="JE921" s="73"/>
      <c r="JF921" s="73"/>
      <c r="JG921" s="73"/>
      <c r="JH921" s="73"/>
      <c r="JI921" s="73"/>
      <c r="JJ921" s="73"/>
      <c r="JK921" s="73"/>
      <c r="JL921" s="73"/>
      <c r="JM921" s="73"/>
      <c r="JN921" s="73"/>
      <c r="JO921" s="73"/>
      <c r="JP921" s="73"/>
      <c r="JQ921" s="73"/>
      <c r="JR921" s="73"/>
      <c r="JS921" s="73"/>
      <c r="JT921" s="73"/>
      <c r="JU921" s="73"/>
      <c r="JV921" s="73"/>
      <c r="JW921" s="73"/>
      <c r="JX921" s="73"/>
      <c r="JY921" s="73"/>
      <c r="JZ921" s="73"/>
      <c r="KA921" s="73"/>
      <c r="KB921" s="73"/>
      <c r="KC921" s="73"/>
      <c r="KD921" s="73"/>
      <c r="KE921" s="73"/>
      <c r="KF921" s="73"/>
      <c r="KG921" s="73"/>
    </row>
    <row r="922" spans="1:293" s="153" customFormat="1" x14ac:dyDescent="0.25">
      <c r="A922" s="233">
        <v>29</v>
      </c>
      <c r="B922" s="234"/>
      <c r="C922" s="234"/>
      <c r="D922" s="235">
        <v>30136550</v>
      </c>
      <c r="E922" s="236" t="s">
        <v>1203</v>
      </c>
      <c r="F922" s="244" t="s">
        <v>2469</v>
      </c>
      <c r="G922" s="238" t="s">
        <v>24</v>
      </c>
      <c r="H922" s="238" t="s">
        <v>43</v>
      </c>
      <c r="I922" s="238" t="s">
        <v>12</v>
      </c>
      <c r="J922" s="236" t="s">
        <v>13</v>
      </c>
      <c r="K922" s="236"/>
      <c r="L922" s="239">
        <v>55329000</v>
      </c>
      <c r="M922" s="239">
        <v>0</v>
      </c>
      <c r="N922" s="138">
        <v>55329000</v>
      </c>
      <c r="O922" s="138"/>
      <c r="P922" s="139">
        <v>0</v>
      </c>
      <c r="Q922" s="139">
        <v>0</v>
      </c>
      <c r="R922" s="139">
        <v>0</v>
      </c>
      <c r="S922" s="139">
        <v>0</v>
      </c>
      <c r="T922" s="139">
        <v>0</v>
      </c>
      <c r="U922" s="139">
        <v>55329000</v>
      </c>
      <c r="V922" s="139"/>
      <c r="W922" s="139"/>
      <c r="X922" s="139"/>
      <c r="Y922" s="140">
        <v>0</v>
      </c>
      <c r="Z922" s="140">
        <v>0</v>
      </c>
      <c r="AA922" s="140">
        <v>0</v>
      </c>
      <c r="AB922" s="139">
        <v>0</v>
      </c>
      <c r="AC922" s="139">
        <v>55329000</v>
      </c>
      <c r="AD922" s="139">
        <v>0</v>
      </c>
      <c r="AE922" s="141">
        <v>0</v>
      </c>
      <c r="AF922" s="141">
        <v>55329000</v>
      </c>
      <c r="AG922" s="139">
        <v>0</v>
      </c>
      <c r="AH922" s="241">
        <v>1</v>
      </c>
      <c r="AI922" s="241" t="s">
        <v>1421</v>
      </c>
      <c r="AJ922" s="242">
        <v>41883</v>
      </c>
      <c r="AK922" s="242">
        <v>42369</v>
      </c>
      <c r="AL922" s="236" t="s">
        <v>83</v>
      </c>
      <c r="AM922" s="236" t="s">
        <v>1204</v>
      </c>
      <c r="AN922" s="243" t="s">
        <v>1179</v>
      </c>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c r="CA922" s="73"/>
      <c r="CB922" s="73"/>
      <c r="CC922" s="73"/>
      <c r="CD922" s="73"/>
      <c r="CE922" s="73"/>
      <c r="CF922" s="73"/>
      <c r="CG922" s="73"/>
      <c r="CH922" s="73"/>
      <c r="CI922" s="73"/>
      <c r="CJ922" s="73"/>
      <c r="CK922" s="73"/>
      <c r="CL922" s="73"/>
      <c r="CM922" s="73"/>
      <c r="CN922" s="73"/>
      <c r="CO922" s="73"/>
      <c r="CP922" s="73"/>
      <c r="CQ922" s="73"/>
      <c r="CR922" s="73"/>
      <c r="CS922" s="73"/>
      <c r="CT922" s="73"/>
      <c r="CU922" s="73"/>
      <c r="CV922" s="73"/>
      <c r="CW922" s="73"/>
      <c r="CX922" s="73"/>
      <c r="CY922" s="73"/>
      <c r="CZ922" s="73"/>
      <c r="DA922" s="73"/>
      <c r="DB922" s="73"/>
      <c r="DC922" s="73"/>
      <c r="DD922" s="73"/>
      <c r="DE922" s="73"/>
      <c r="DF922" s="73"/>
      <c r="DG922" s="73"/>
      <c r="DH922" s="73"/>
      <c r="DI922" s="73"/>
      <c r="DJ922" s="73"/>
      <c r="DK922" s="73"/>
      <c r="DL922" s="73"/>
      <c r="DM922" s="73"/>
      <c r="DN922" s="73"/>
      <c r="DO922" s="73"/>
      <c r="DP922" s="73"/>
      <c r="DQ922" s="73"/>
      <c r="DR922" s="73"/>
      <c r="DS922" s="73"/>
      <c r="DT922" s="73"/>
      <c r="DU922" s="73"/>
      <c r="DV922" s="73"/>
      <c r="DW922" s="73"/>
      <c r="DX922" s="73"/>
      <c r="DY922" s="73"/>
      <c r="DZ922" s="73"/>
      <c r="EA922" s="73"/>
      <c r="EB922" s="73"/>
      <c r="EC922" s="73"/>
      <c r="ED922" s="73"/>
      <c r="EE922" s="73"/>
      <c r="EF922" s="73"/>
      <c r="EG922" s="73"/>
      <c r="EH922" s="73"/>
      <c r="EI922" s="73"/>
      <c r="EJ922" s="73"/>
      <c r="EK922" s="73"/>
      <c r="EL922" s="73"/>
      <c r="EM922" s="73"/>
      <c r="EN922" s="73"/>
      <c r="EO922" s="73"/>
      <c r="EP922" s="73"/>
      <c r="EQ922" s="73"/>
      <c r="ER922" s="73"/>
      <c r="ES922" s="73"/>
      <c r="ET922" s="73"/>
      <c r="EU922" s="73"/>
      <c r="EV922" s="73"/>
      <c r="EW922" s="73"/>
      <c r="EX922" s="73"/>
      <c r="EY922" s="73"/>
      <c r="EZ922" s="73"/>
      <c r="FA922" s="73"/>
      <c r="FB922" s="73"/>
      <c r="FC922" s="73"/>
      <c r="FD922" s="73"/>
      <c r="FE922" s="73"/>
      <c r="FF922" s="73"/>
      <c r="FG922" s="73"/>
      <c r="FH922" s="73"/>
      <c r="FI922" s="73"/>
      <c r="FJ922" s="73"/>
      <c r="FK922" s="73"/>
      <c r="FL922" s="73"/>
      <c r="FM922" s="73"/>
      <c r="FN922" s="73"/>
      <c r="FO922" s="73"/>
      <c r="FP922" s="73"/>
      <c r="FQ922" s="73"/>
      <c r="FR922" s="73"/>
      <c r="FS922" s="73"/>
      <c r="FT922" s="73"/>
      <c r="FU922" s="73"/>
      <c r="FV922" s="73"/>
      <c r="FW922" s="73"/>
      <c r="FX922" s="73"/>
      <c r="FY922" s="73"/>
      <c r="FZ922" s="73"/>
      <c r="GA922" s="73"/>
      <c r="GB922" s="73"/>
      <c r="GC922" s="73"/>
      <c r="GD922" s="73"/>
      <c r="GE922" s="73"/>
      <c r="GF922" s="73"/>
      <c r="GG922" s="73"/>
      <c r="GH922" s="73"/>
      <c r="GI922" s="73"/>
      <c r="GJ922" s="73"/>
      <c r="GK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c r="JD922" s="73"/>
      <c r="JE922" s="73"/>
      <c r="JF922" s="73"/>
      <c r="JG922" s="73"/>
      <c r="JH922" s="73"/>
      <c r="JI922" s="73"/>
      <c r="JJ922" s="73"/>
      <c r="JK922" s="73"/>
      <c r="JL922" s="73"/>
      <c r="JM922" s="73"/>
      <c r="JN922" s="73"/>
      <c r="JO922" s="73"/>
      <c r="JP922" s="73"/>
      <c r="JQ922" s="73"/>
      <c r="JR922" s="73"/>
      <c r="JS922" s="73"/>
      <c r="JT922" s="73"/>
      <c r="JU922" s="73"/>
      <c r="JV922" s="73"/>
      <c r="JW922" s="73"/>
      <c r="JX922" s="73"/>
      <c r="JY922" s="73"/>
      <c r="JZ922" s="73"/>
      <c r="KA922" s="73"/>
      <c r="KB922" s="73"/>
      <c r="KC922" s="73"/>
      <c r="KD922" s="73"/>
      <c r="KE922" s="73"/>
      <c r="KF922" s="73"/>
      <c r="KG922" s="73"/>
    </row>
    <row r="923" spans="1:293" s="153" customFormat="1" x14ac:dyDescent="0.25">
      <c r="A923" s="233">
        <v>29</v>
      </c>
      <c r="B923" s="234"/>
      <c r="C923" s="234"/>
      <c r="D923" s="267">
        <v>30136561</v>
      </c>
      <c r="E923" s="268" t="s">
        <v>2441</v>
      </c>
      <c r="F923" s="244" t="s">
        <v>2469</v>
      </c>
      <c r="G923" s="244" t="s">
        <v>24</v>
      </c>
      <c r="H923" s="238" t="s">
        <v>248</v>
      </c>
      <c r="I923" s="247" t="s">
        <v>1246</v>
      </c>
      <c r="J923" s="142" t="s">
        <v>13</v>
      </c>
      <c r="K923" s="248"/>
      <c r="L923" s="249">
        <v>20995000</v>
      </c>
      <c r="M923" s="249">
        <v>0</v>
      </c>
      <c r="N923" s="143">
        <v>1000</v>
      </c>
      <c r="O923" s="143"/>
      <c r="P923" s="142"/>
      <c r="Q923" s="142"/>
      <c r="R923" s="142"/>
      <c r="S923" s="142"/>
      <c r="T923" s="142"/>
      <c r="U923" s="142"/>
      <c r="V923" s="142"/>
      <c r="W923" s="142"/>
      <c r="X923" s="142"/>
      <c r="Y923" s="140">
        <v>0</v>
      </c>
      <c r="Z923" s="140">
        <v>0</v>
      </c>
      <c r="AA923" s="140">
        <v>0</v>
      </c>
      <c r="AB923" s="139">
        <v>0</v>
      </c>
      <c r="AC923" s="139">
        <v>0</v>
      </c>
      <c r="AD923" s="139">
        <v>0</v>
      </c>
      <c r="AE923" s="141">
        <v>0</v>
      </c>
      <c r="AF923" s="141">
        <v>0</v>
      </c>
      <c r="AG923" s="139">
        <v>20995000</v>
      </c>
      <c r="AH923" s="240" t="s">
        <v>2964</v>
      </c>
      <c r="AI923" s="142"/>
      <c r="AJ923" s="142"/>
      <c r="AK923" s="142"/>
      <c r="AL923" s="142" t="s">
        <v>83</v>
      </c>
      <c r="AM923" s="142" t="s">
        <v>2997</v>
      </c>
      <c r="AN923" s="250"/>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c r="CA923" s="73"/>
      <c r="CB923" s="73"/>
      <c r="CC923" s="73"/>
      <c r="CD923" s="73"/>
      <c r="CE923" s="73"/>
      <c r="CF923" s="73"/>
      <c r="CG923" s="73"/>
      <c r="CH923" s="73"/>
      <c r="CI923" s="73"/>
      <c r="CJ923" s="73"/>
      <c r="CK923" s="73"/>
      <c r="CL923" s="73"/>
      <c r="CM923" s="73"/>
      <c r="CN923" s="73"/>
      <c r="CO923" s="73"/>
      <c r="CP923" s="73"/>
      <c r="CQ923" s="73"/>
      <c r="CR923" s="73"/>
      <c r="CS923" s="73"/>
      <c r="CT923" s="73"/>
      <c r="CU923" s="73"/>
      <c r="CV923" s="73"/>
      <c r="CW923" s="73"/>
      <c r="CX923" s="73"/>
      <c r="CY923" s="73"/>
      <c r="CZ923" s="73"/>
      <c r="DA923" s="73"/>
      <c r="DB923" s="73"/>
      <c r="DC923" s="73"/>
      <c r="DD923" s="73"/>
      <c r="DE923" s="73"/>
      <c r="DF923" s="73"/>
      <c r="DG923" s="73"/>
      <c r="DH923" s="73"/>
      <c r="DI923" s="73"/>
      <c r="DJ923" s="73"/>
      <c r="DK923" s="73"/>
      <c r="DL923" s="73"/>
      <c r="DM923" s="73"/>
      <c r="DN923" s="73"/>
      <c r="DO923" s="73"/>
      <c r="DP923" s="73"/>
      <c r="DQ923" s="73"/>
      <c r="DR923" s="73"/>
      <c r="DS923" s="73"/>
      <c r="DT923" s="73"/>
      <c r="DU923" s="73"/>
      <c r="DV923" s="73"/>
      <c r="DW923" s="73"/>
      <c r="DX923" s="73"/>
      <c r="DY923" s="73"/>
      <c r="DZ923" s="73"/>
      <c r="EA923" s="73"/>
      <c r="EB923" s="73"/>
      <c r="EC923" s="73"/>
      <c r="ED923" s="73"/>
      <c r="EE923" s="73"/>
      <c r="EF923" s="73"/>
      <c r="EG923" s="73"/>
      <c r="EH923" s="73"/>
      <c r="EI923" s="73"/>
      <c r="EJ923" s="73"/>
      <c r="EK923" s="73"/>
      <c r="EL923" s="73"/>
      <c r="EM923" s="73"/>
      <c r="EN923" s="73"/>
      <c r="EO923" s="73"/>
      <c r="EP923" s="73"/>
      <c r="EQ923" s="73"/>
      <c r="ER923" s="73"/>
      <c r="ES923" s="73"/>
      <c r="ET923" s="73"/>
      <c r="EU923" s="73"/>
      <c r="EV923" s="73"/>
      <c r="EW923" s="73"/>
      <c r="EX923" s="73"/>
      <c r="EY923" s="73"/>
      <c r="EZ923" s="73"/>
      <c r="FA923" s="73"/>
      <c r="FB923" s="73"/>
      <c r="FC923" s="73"/>
      <c r="FD923" s="73"/>
      <c r="FE923" s="73"/>
      <c r="FF923" s="73"/>
      <c r="FG923" s="73"/>
      <c r="FH923" s="73"/>
      <c r="FI923" s="73"/>
      <c r="FJ923" s="73"/>
      <c r="FK923" s="73"/>
      <c r="FL923" s="73"/>
      <c r="FM923" s="73"/>
      <c r="FN923" s="73"/>
      <c r="FO923" s="73"/>
      <c r="FP923" s="73"/>
      <c r="FQ923" s="73"/>
      <c r="FR923" s="73"/>
      <c r="FS923" s="73"/>
      <c r="FT923" s="73"/>
      <c r="FU923" s="73"/>
      <c r="FV923" s="73"/>
      <c r="FW923" s="73"/>
      <c r="FX923" s="73"/>
      <c r="FY923" s="73"/>
      <c r="FZ923" s="73"/>
      <c r="GA923" s="73"/>
      <c r="GB923" s="73"/>
      <c r="GC923" s="73"/>
      <c r="GD923" s="73"/>
      <c r="GE923" s="73"/>
      <c r="GF923" s="73"/>
      <c r="GG923" s="73"/>
      <c r="GH923" s="73"/>
      <c r="GI923" s="73"/>
      <c r="GJ923" s="73"/>
      <c r="GK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c r="JD923" s="73"/>
      <c r="JE923" s="73"/>
      <c r="JF923" s="73"/>
      <c r="JG923" s="73"/>
      <c r="JH923" s="73"/>
      <c r="JI923" s="73"/>
      <c r="JJ923" s="73"/>
      <c r="JK923" s="73"/>
      <c r="JL923" s="73"/>
      <c r="JM923" s="73"/>
      <c r="JN923" s="73"/>
      <c r="JO923" s="73"/>
      <c r="JP923" s="73"/>
      <c r="JQ923" s="73"/>
      <c r="JR923" s="73"/>
      <c r="JS923" s="73"/>
      <c r="JT923" s="73"/>
      <c r="JU923" s="73"/>
      <c r="JV923" s="73"/>
      <c r="JW923" s="73"/>
      <c r="JX923" s="73"/>
      <c r="JY923" s="73"/>
      <c r="JZ923" s="73"/>
      <c r="KA923" s="73"/>
      <c r="KB923" s="73"/>
      <c r="KC923" s="73"/>
      <c r="KD923" s="73"/>
      <c r="KE923" s="73"/>
      <c r="KF923" s="73"/>
      <c r="KG923" s="73"/>
    </row>
    <row r="924" spans="1:293" s="153" customFormat="1" x14ac:dyDescent="0.25">
      <c r="A924" s="233">
        <v>31</v>
      </c>
      <c r="B924" s="234" t="s">
        <v>1245</v>
      </c>
      <c r="C924" s="234"/>
      <c r="D924" s="245">
        <v>30136623</v>
      </c>
      <c r="E924" s="246" t="s">
        <v>1937</v>
      </c>
      <c r="F924" s="244" t="s">
        <v>2469</v>
      </c>
      <c r="G924" s="244" t="s">
        <v>24</v>
      </c>
      <c r="H924" s="238" t="s">
        <v>486</v>
      </c>
      <c r="I924" s="247" t="s">
        <v>1954</v>
      </c>
      <c r="J924" s="142" t="s">
        <v>45</v>
      </c>
      <c r="K924" s="248"/>
      <c r="L924" s="249">
        <v>273549000</v>
      </c>
      <c r="M924" s="249">
        <v>0</v>
      </c>
      <c r="N924" s="143">
        <v>0</v>
      </c>
      <c r="O924" s="143"/>
      <c r="P924" s="142"/>
      <c r="Q924" s="142"/>
      <c r="R924" s="142"/>
      <c r="S924" s="142"/>
      <c r="T924" s="142"/>
      <c r="U924" s="142"/>
      <c r="V924" s="142"/>
      <c r="W924" s="142"/>
      <c r="X924" s="142"/>
      <c r="Y924" s="140">
        <v>0</v>
      </c>
      <c r="Z924" s="140">
        <v>0</v>
      </c>
      <c r="AA924" s="140">
        <v>0</v>
      </c>
      <c r="AB924" s="139">
        <v>0</v>
      </c>
      <c r="AC924" s="139">
        <v>0</v>
      </c>
      <c r="AD924" s="139">
        <v>0</v>
      </c>
      <c r="AE924" s="141">
        <v>0</v>
      </c>
      <c r="AF924" s="141">
        <v>0</v>
      </c>
      <c r="AG924" s="139">
        <v>273549000</v>
      </c>
      <c r="AH924" s="240" t="s">
        <v>2964</v>
      </c>
      <c r="AI924" s="142"/>
      <c r="AJ924" s="265">
        <v>42124</v>
      </c>
      <c r="AK924" s="142"/>
      <c r="AL924" s="142" t="s">
        <v>2998</v>
      </c>
      <c r="AM924" s="142" t="s">
        <v>2999</v>
      </c>
      <c r="AN924" s="250"/>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c r="BU924" s="73"/>
      <c r="BV924" s="73"/>
      <c r="BW924" s="73"/>
      <c r="BX924" s="73"/>
      <c r="BY924" s="73"/>
      <c r="BZ924" s="73"/>
      <c r="CA924" s="73"/>
      <c r="CB924" s="73"/>
      <c r="CC924" s="73"/>
      <c r="CD924" s="73"/>
      <c r="CE924" s="73"/>
      <c r="CF924" s="73"/>
      <c r="CG924" s="73"/>
      <c r="CH924" s="73"/>
      <c r="CI924" s="73"/>
      <c r="CJ924" s="73"/>
      <c r="CK924" s="73"/>
      <c r="CL924" s="73"/>
      <c r="CM924" s="73"/>
      <c r="CN924" s="73"/>
      <c r="CO924" s="73"/>
      <c r="CP924" s="73"/>
      <c r="CQ924" s="73"/>
      <c r="CR924" s="73"/>
      <c r="CS924" s="73"/>
      <c r="CT924" s="73"/>
      <c r="CU924" s="73"/>
      <c r="CV924" s="73"/>
      <c r="CW924" s="73"/>
      <c r="CX924" s="73"/>
      <c r="CY924" s="73"/>
      <c r="CZ924" s="73"/>
      <c r="DA924" s="73"/>
      <c r="DB924" s="73"/>
      <c r="DC924" s="73"/>
      <c r="DD924" s="73"/>
      <c r="DE924" s="73"/>
      <c r="DF924" s="73"/>
      <c r="DG924" s="73"/>
      <c r="DH924" s="73"/>
      <c r="DI924" s="73"/>
      <c r="DJ924" s="73"/>
      <c r="DK924" s="73"/>
      <c r="DL924" s="73"/>
      <c r="DM924" s="73"/>
      <c r="DN924" s="73"/>
      <c r="DO924" s="73"/>
      <c r="DP924" s="73"/>
      <c r="DQ924" s="73"/>
      <c r="DR924" s="73"/>
      <c r="DS924" s="73"/>
      <c r="DT924" s="73"/>
      <c r="DU924" s="73"/>
      <c r="DV924" s="73"/>
      <c r="DW924" s="73"/>
      <c r="DX924" s="73"/>
      <c r="DY924" s="73"/>
      <c r="DZ924" s="73"/>
      <c r="EA924" s="73"/>
      <c r="EB924" s="73"/>
      <c r="EC924" s="73"/>
      <c r="ED924" s="73"/>
      <c r="EE924" s="73"/>
      <c r="EF924" s="73"/>
      <c r="EG924" s="73"/>
      <c r="EH924" s="73"/>
      <c r="EI924" s="73"/>
      <c r="EJ924" s="73"/>
      <c r="EK924" s="73"/>
      <c r="EL924" s="73"/>
      <c r="EM924" s="73"/>
      <c r="EN924" s="73"/>
      <c r="EO924" s="73"/>
      <c r="EP924" s="73"/>
      <c r="EQ924" s="73"/>
      <c r="ER924" s="73"/>
      <c r="ES924" s="73"/>
      <c r="ET924" s="73"/>
      <c r="EU924" s="73"/>
      <c r="EV924" s="73"/>
      <c r="EW924" s="73"/>
      <c r="EX924" s="73"/>
      <c r="EY924" s="73"/>
      <c r="EZ924" s="73"/>
      <c r="FA924" s="73"/>
      <c r="FB924" s="73"/>
      <c r="FC924" s="73"/>
      <c r="FD924" s="73"/>
      <c r="FE924" s="73"/>
      <c r="FF924" s="73"/>
      <c r="FG924" s="73"/>
      <c r="FH924" s="73"/>
      <c r="FI924" s="73"/>
      <c r="FJ924" s="73"/>
      <c r="FK924" s="73"/>
      <c r="FL924" s="73"/>
      <c r="FM924" s="73"/>
      <c r="FN924" s="73"/>
      <c r="FO924" s="73"/>
      <c r="FP924" s="73"/>
      <c r="FQ924" s="73"/>
      <c r="FR924" s="73"/>
      <c r="FS924" s="73"/>
      <c r="FT924" s="73"/>
      <c r="FU924" s="73"/>
      <c r="FV924" s="73"/>
      <c r="FW924" s="73"/>
      <c r="FX924" s="73"/>
      <c r="FY924" s="73"/>
      <c r="FZ924" s="73"/>
      <c r="GA924" s="73"/>
      <c r="GB924" s="73"/>
      <c r="GC924" s="73"/>
      <c r="GD924" s="73"/>
      <c r="GE924" s="73"/>
      <c r="GF924" s="73"/>
      <c r="GG924" s="73"/>
      <c r="GH924" s="73"/>
      <c r="GI924" s="73"/>
      <c r="GJ924" s="73"/>
      <c r="GK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c r="JD924" s="73"/>
      <c r="JE924" s="73"/>
      <c r="JF924" s="73"/>
      <c r="JG924" s="73"/>
      <c r="JH924" s="73"/>
      <c r="JI924" s="73"/>
      <c r="JJ924" s="73"/>
      <c r="JK924" s="73"/>
      <c r="JL924" s="73"/>
      <c r="JM924" s="73"/>
      <c r="JN924" s="73"/>
      <c r="JO924" s="73"/>
      <c r="JP924" s="73"/>
      <c r="JQ924" s="73"/>
      <c r="JR924" s="73"/>
      <c r="JS924" s="73"/>
      <c r="JT924" s="73"/>
      <c r="JU924" s="73"/>
      <c r="JV924" s="73"/>
      <c r="JW924" s="73"/>
      <c r="JX924" s="73"/>
      <c r="JY924" s="73"/>
      <c r="JZ924" s="73"/>
      <c r="KA924" s="73"/>
      <c r="KB924" s="73"/>
      <c r="KC924" s="73"/>
      <c r="KD924" s="73"/>
      <c r="KE924" s="73"/>
      <c r="KF924" s="73"/>
      <c r="KG924" s="73"/>
    </row>
    <row r="925" spans="1:293" s="153" customFormat="1" x14ac:dyDescent="0.25">
      <c r="A925" s="233">
        <v>29</v>
      </c>
      <c r="B925" s="234"/>
      <c r="C925" s="234"/>
      <c r="D925" s="267">
        <v>30136640</v>
      </c>
      <c r="E925" s="268" t="s">
        <v>2442</v>
      </c>
      <c r="F925" s="244" t="s">
        <v>2469</v>
      </c>
      <c r="G925" s="244" t="s">
        <v>24</v>
      </c>
      <c r="H925" s="238" t="s">
        <v>133</v>
      </c>
      <c r="I925" s="247" t="s">
        <v>1246</v>
      </c>
      <c r="J925" s="142" t="s">
        <v>13</v>
      </c>
      <c r="K925" s="248"/>
      <c r="L925" s="249">
        <v>121890000</v>
      </c>
      <c r="M925" s="249">
        <v>0</v>
      </c>
      <c r="N925" s="143">
        <v>1000</v>
      </c>
      <c r="O925" s="143"/>
      <c r="P925" s="142"/>
      <c r="Q925" s="142"/>
      <c r="R925" s="142"/>
      <c r="S925" s="142"/>
      <c r="T925" s="142"/>
      <c r="U925" s="142"/>
      <c r="V925" s="142"/>
      <c r="W925" s="142"/>
      <c r="X925" s="142"/>
      <c r="Y925" s="140">
        <v>0</v>
      </c>
      <c r="Z925" s="140">
        <v>0</v>
      </c>
      <c r="AA925" s="140">
        <v>0</v>
      </c>
      <c r="AB925" s="139">
        <v>0</v>
      </c>
      <c r="AC925" s="139">
        <v>0</v>
      </c>
      <c r="AD925" s="139">
        <v>0</v>
      </c>
      <c r="AE925" s="141">
        <v>0</v>
      </c>
      <c r="AF925" s="141">
        <v>0</v>
      </c>
      <c r="AG925" s="139">
        <v>121890000</v>
      </c>
      <c r="AH925" s="240" t="s">
        <v>2964</v>
      </c>
      <c r="AI925" s="142"/>
      <c r="AJ925" s="142"/>
      <c r="AK925" s="142"/>
      <c r="AL925" s="142" t="s">
        <v>1092</v>
      </c>
      <c r="AM925" s="142" t="s">
        <v>3000</v>
      </c>
      <c r="AN925" s="250"/>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c r="BU925" s="73"/>
      <c r="BV925" s="73"/>
      <c r="BW925" s="73"/>
      <c r="BX925" s="73"/>
      <c r="BY925" s="73"/>
      <c r="BZ925" s="73"/>
      <c r="CA925" s="73"/>
      <c r="CB925" s="73"/>
      <c r="CC925" s="73"/>
      <c r="CD925" s="73"/>
      <c r="CE925" s="73"/>
      <c r="CF925" s="73"/>
      <c r="CG925" s="73"/>
      <c r="CH925" s="73"/>
      <c r="CI925" s="73"/>
      <c r="CJ925" s="73"/>
      <c r="CK925" s="73"/>
      <c r="CL925" s="73"/>
      <c r="CM925" s="73"/>
      <c r="CN925" s="73"/>
      <c r="CO925" s="73"/>
      <c r="CP925" s="73"/>
      <c r="CQ925" s="73"/>
      <c r="CR925" s="73"/>
      <c r="CS925" s="73"/>
      <c r="CT925" s="73"/>
      <c r="CU925" s="73"/>
      <c r="CV925" s="73"/>
      <c r="CW925" s="73"/>
      <c r="CX925" s="73"/>
      <c r="CY925" s="73"/>
      <c r="CZ925" s="73"/>
      <c r="DA925" s="73"/>
      <c r="DB925" s="73"/>
      <c r="DC925" s="73"/>
      <c r="DD925" s="73"/>
      <c r="DE925" s="73"/>
      <c r="DF925" s="73"/>
      <c r="DG925" s="73"/>
      <c r="DH925" s="73"/>
      <c r="DI925" s="73"/>
      <c r="DJ925" s="73"/>
      <c r="DK925" s="73"/>
      <c r="DL925" s="73"/>
      <c r="DM925" s="73"/>
      <c r="DN925" s="73"/>
      <c r="DO925" s="73"/>
      <c r="DP925" s="73"/>
      <c r="DQ925" s="73"/>
      <c r="DR925" s="73"/>
      <c r="DS925" s="73"/>
      <c r="DT925" s="73"/>
      <c r="DU925" s="73"/>
      <c r="DV925" s="73"/>
      <c r="DW925" s="73"/>
      <c r="DX925" s="73"/>
      <c r="DY925" s="73"/>
      <c r="DZ925" s="73"/>
      <c r="EA925" s="73"/>
      <c r="EB925" s="73"/>
      <c r="EC925" s="73"/>
      <c r="ED925" s="73"/>
      <c r="EE925" s="73"/>
      <c r="EF925" s="73"/>
      <c r="EG925" s="73"/>
      <c r="EH925" s="73"/>
      <c r="EI925" s="73"/>
      <c r="EJ925" s="73"/>
      <c r="EK925" s="73"/>
      <c r="EL925" s="73"/>
      <c r="EM925" s="73"/>
      <c r="EN925" s="73"/>
      <c r="EO925" s="73"/>
      <c r="EP925" s="73"/>
      <c r="EQ925" s="73"/>
      <c r="ER925" s="73"/>
      <c r="ES925" s="73"/>
      <c r="ET925" s="73"/>
      <c r="EU925" s="73"/>
      <c r="EV925" s="73"/>
      <c r="EW925" s="73"/>
      <c r="EX925" s="73"/>
      <c r="EY925" s="73"/>
      <c r="EZ925" s="73"/>
      <c r="FA925" s="73"/>
      <c r="FB925" s="73"/>
      <c r="FC925" s="73"/>
      <c r="FD925" s="73"/>
      <c r="FE925" s="73"/>
      <c r="FF925" s="73"/>
      <c r="FG925" s="73"/>
      <c r="FH925" s="73"/>
      <c r="FI925" s="73"/>
      <c r="FJ925" s="73"/>
      <c r="FK925" s="73"/>
      <c r="FL925" s="73"/>
      <c r="FM925" s="73"/>
      <c r="FN925" s="73"/>
      <c r="FO925" s="73"/>
      <c r="FP925" s="73"/>
      <c r="FQ925" s="73"/>
      <c r="FR925" s="73"/>
      <c r="FS925" s="73"/>
      <c r="FT925" s="73"/>
      <c r="FU925" s="73"/>
      <c r="FV925" s="73"/>
      <c r="FW925" s="73"/>
      <c r="FX925" s="73"/>
      <c r="FY925" s="73"/>
      <c r="FZ925" s="73"/>
      <c r="GA925" s="73"/>
      <c r="GB925" s="73"/>
      <c r="GC925" s="73"/>
      <c r="GD925" s="73"/>
      <c r="GE925" s="73"/>
      <c r="GF925" s="73"/>
      <c r="GG925" s="73"/>
      <c r="GH925" s="73"/>
      <c r="GI925" s="73"/>
      <c r="GJ925" s="73"/>
      <c r="GK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c r="JD925" s="73"/>
      <c r="JE925" s="73"/>
      <c r="JF925" s="73"/>
      <c r="JG925" s="73"/>
      <c r="JH925" s="73"/>
      <c r="JI925" s="73"/>
      <c r="JJ925" s="73"/>
      <c r="JK925" s="73"/>
      <c r="JL925" s="73"/>
      <c r="JM925" s="73"/>
      <c r="JN925" s="73"/>
      <c r="JO925" s="73"/>
      <c r="JP925" s="73"/>
      <c r="JQ925" s="73"/>
      <c r="JR925" s="73"/>
      <c r="JS925" s="73"/>
      <c r="JT925" s="73"/>
      <c r="JU925" s="73"/>
      <c r="JV925" s="73"/>
      <c r="JW925" s="73"/>
      <c r="JX925" s="73"/>
      <c r="JY925" s="73"/>
      <c r="JZ925" s="73"/>
      <c r="KA925" s="73"/>
      <c r="KB925" s="73"/>
      <c r="KC925" s="73"/>
      <c r="KD925" s="73"/>
      <c r="KE925" s="73"/>
      <c r="KF925" s="73"/>
      <c r="KG925" s="73"/>
    </row>
    <row r="926" spans="1:293" s="153" customFormat="1" x14ac:dyDescent="0.25">
      <c r="A926" s="233">
        <v>33</v>
      </c>
      <c r="B926" s="234" t="s">
        <v>1266</v>
      </c>
      <c r="C926" s="234" t="s">
        <v>1268</v>
      </c>
      <c r="D926" s="235">
        <v>30136839</v>
      </c>
      <c r="E926" s="236" t="s">
        <v>1544</v>
      </c>
      <c r="F926" s="244" t="s">
        <v>2469</v>
      </c>
      <c r="G926" s="238" t="s">
        <v>24</v>
      </c>
      <c r="H926" s="238" t="s">
        <v>166</v>
      </c>
      <c r="I926" s="238" t="s">
        <v>1246</v>
      </c>
      <c r="J926" s="236" t="s">
        <v>69</v>
      </c>
      <c r="K926" s="236"/>
      <c r="L926" s="239">
        <v>13000000</v>
      </c>
      <c r="M926" s="239">
        <v>0</v>
      </c>
      <c r="N926" s="138">
        <v>13000000</v>
      </c>
      <c r="O926" s="138"/>
      <c r="P926" s="139"/>
      <c r="Q926" s="139"/>
      <c r="R926" s="139"/>
      <c r="S926" s="139"/>
      <c r="T926" s="139"/>
      <c r="U926" s="139"/>
      <c r="V926" s="139">
        <v>0</v>
      </c>
      <c r="W926" s="139">
        <v>0</v>
      </c>
      <c r="X926" s="139">
        <v>3250000</v>
      </c>
      <c r="Y926" s="140">
        <v>0</v>
      </c>
      <c r="Z926" s="140">
        <v>0</v>
      </c>
      <c r="AA926" s="140">
        <v>9750000</v>
      </c>
      <c r="AB926" s="139">
        <v>0</v>
      </c>
      <c r="AC926" s="139">
        <v>0</v>
      </c>
      <c r="AD926" s="139">
        <v>3250000</v>
      </c>
      <c r="AE926" s="141">
        <v>9750000</v>
      </c>
      <c r="AF926" s="141">
        <v>13000000</v>
      </c>
      <c r="AG926" s="139">
        <v>0</v>
      </c>
      <c r="AH926" s="241"/>
      <c r="AI926" s="241"/>
      <c r="AJ926" s="253">
        <v>41913</v>
      </c>
      <c r="AK926" s="253">
        <v>42004</v>
      </c>
      <c r="AL926" s="236" t="s">
        <v>1739</v>
      </c>
      <c r="AM926" s="236" t="s">
        <v>1740</v>
      </c>
      <c r="AN926" s="243" t="s">
        <v>1684</v>
      </c>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c r="BU926" s="73"/>
      <c r="BV926" s="73"/>
      <c r="BW926" s="73"/>
      <c r="BX926" s="73"/>
      <c r="BY926" s="73"/>
      <c r="BZ926" s="73"/>
      <c r="CA926" s="73"/>
      <c r="CB926" s="73"/>
      <c r="CC926" s="73"/>
      <c r="CD926" s="73"/>
      <c r="CE926" s="73"/>
      <c r="CF926" s="73"/>
      <c r="CG926" s="73"/>
      <c r="CH926" s="73"/>
      <c r="CI926" s="73"/>
      <c r="CJ926" s="73"/>
      <c r="CK926" s="73"/>
      <c r="CL926" s="73"/>
      <c r="CM926" s="73"/>
      <c r="CN926" s="73"/>
      <c r="CO926" s="73"/>
      <c r="CP926" s="73"/>
      <c r="CQ926" s="73"/>
      <c r="CR926" s="73"/>
      <c r="CS926" s="73"/>
      <c r="CT926" s="73"/>
      <c r="CU926" s="73"/>
      <c r="CV926" s="73"/>
      <c r="CW926" s="73"/>
      <c r="CX926" s="73"/>
      <c r="CY926" s="73"/>
      <c r="CZ926" s="73"/>
      <c r="DA926" s="73"/>
      <c r="DB926" s="73"/>
      <c r="DC926" s="73"/>
      <c r="DD926" s="73"/>
      <c r="DE926" s="73"/>
      <c r="DF926" s="73"/>
      <c r="DG926" s="73"/>
      <c r="DH926" s="73"/>
      <c r="DI926" s="73"/>
      <c r="DJ926" s="73"/>
      <c r="DK926" s="73"/>
      <c r="DL926" s="73"/>
      <c r="DM926" s="73"/>
      <c r="DN926" s="73"/>
      <c r="DO926" s="73"/>
      <c r="DP926" s="73"/>
      <c r="DQ926" s="73"/>
      <c r="DR926" s="73"/>
      <c r="DS926" s="73"/>
      <c r="DT926" s="73"/>
      <c r="DU926" s="73"/>
      <c r="DV926" s="73"/>
      <c r="DW926" s="73"/>
      <c r="DX926" s="73"/>
      <c r="DY926" s="73"/>
      <c r="DZ926" s="73"/>
      <c r="EA926" s="73"/>
      <c r="EB926" s="73"/>
      <c r="EC926" s="73"/>
      <c r="ED926" s="73"/>
      <c r="EE926" s="73"/>
      <c r="EF926" s="73"/>
      <c r="EG926" s="73"/>
      <c r="EH926" s="73"/>
      <c r="EI926" s="73"/>
      <c r="EJ926" s="73"/>
      <c r="EK926" s="73"/>
      <c r="EL926" s="73"/>
      <c r="EM926" s="73"/>
      <c r="EN926" s="73"/>
      <c r="EO926" s="73"/>
      <c r="EP926" s="73"/>
      <c r="EQ926" s="73"/>
      <c r="ER926" s="73"/>
      <c r="ES926" s="73"/>
      <c r="ET926" s="73"/>
      <c r="EU926" s="73"/>
      <c r="EV926" s="73"/>
      <c r="EW926" s="73"/>
      <c r="EX926" s="73"/>
      <c r="EY926" s="73"/>
      <c r="EZ926" s="73"/>
      <c r="FA926" s="73"/>
      <c r="FB926" s="73"/>
      <c r="FC926" s="73"/>
      <c r="FD926" s="73"/>
      <c r="FE926" s="73"/>
      <c r="FF926" s="73"/>
      <c r="FG926" s="73"/>
      <c r="FH926" s="73"/>
      <c r="FI926" s="73"/>
      <c r="FJ926" s="73"/>
      <c r="FK926" s="73"/>
      <c r="FL926" s="73"/>
      <c r="FM926" s="73"/>
      <c r="FN926" s="73"/>
      <c r="FO926" s="73"/>
      <c r="FP926" s="73"/>
      <c r="FQ926" s="73"/>
      <c r="FR926" s="73"/>
      <c r="FS926" s="73"/>
      <c r="FT926" s="73"/>
      <c r="FU926" s="73"/>
      <c r="FV926" s="73"/>
      <c r="FW926" s="73"/>
      <c r="FX926" s="73"/>
      <c r="FY926" s="73"/>
      <c r="FZ926" s="73"/>
      <c r="GA926" s="73"/>
      <c r="GB926" s="73"/>
      <c r="GC926" s="73"/>
      <c r="GD926" s="73"/>
      <c r="GE926" s="73"/>
      <c r="GF926" s="73"/>
      <c r="GG926" s="73"/>
      <c r="GH926" s="73"/>
      <c r="GI926" s="73"/>
      <c r="GJ926" s="73"/>
      <c r="GK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c r="JD926" s="73"/>
      <c r="JE926" s="73"/>
      <c r="JF926" s="73"/>
      <c r="JG926" s="73"/>
      <c r="JH926" s="73"/>
      <c r="JI926" s="73"/>
      <c r="JJ926" s="73"/>
      <c r="JK926" s="73"/>
      <c r="JL926" s="73"/>
      <c r="JM926" s="73"/>
      <c r="JN926" s="73"/>
      <c r="JO926" s="73"/>
      <c r="JP926" s="73"/>
      <c r="JQ926" s="73"/>
      <c r="JR926" s="73"/>
      <c r="JS926" s="73"/>
      <c r="JT926" s="73"/>
      <c r="JU926" s="73"/>
      <c r="JV926" s="73"/>
      <c r="JW926" s="73"/>
      <c r="JX926" s="73"/>
      <c r="JY926" s="73"/>
      <c r="JZ926" s="73"/>
      <c r="KA926" s="73"/>
      <c r="KB926" s="73"/>
      <c r="KC926" s="73"/>
      <c r="KD926" s="73"/>
      <c r="KE926" s="73"/>
      <c r="KF926" s="73"/>
      <c r="KG926" s="73"/>
    </row>
    <row r="927" spans="1:293" s="153" customFormat="1" x14ac:dyDescent="0.25">
      <c r="A927" s="233">
        <v>29</v>
      </c>
      <c r="B927" s="234" t="s">
        <v>1448</v>
      </c>
      <c r="C927" s="234"/>
      <c r="D927" s="235">
        <v>30136857</v>
      </c>
      <c r="E927" s="236" t="s">
        <v>1454</v>
      </c>
      <c r="F927" s="244" t="s">
        <v>2469</v>
      </c>
      <c r="G927" s="238"/>
      <c r="H927" s="238" t="s">
        <v>144</v>
      </c>
      <c r="I927" s="238"/>
      <c r="J927" s="236" t="s">
        <v>13</v>
      </c>
      <c r="K927" s="236"/>
      <c r="L927" s="239">
        <v>62819000</v>
      </c>
      <c r="M927" s="239">
        <v>0</v>
      </c>
      <c r="N927" s="138">
        <v>62805000</v>
      </c>
      <c r="O927" s="138"/>
      <c r="P927" s="139"/>
      <c r="Q927" s="139"/>
      <c r="R927" s="139"/>
      <c r="S927" s="139"/>
      <c r="T927" s="139"/>
      <c r="U927" s="139"/>
      <c r="V927" s="139"/>
      <c r="W927" s="139"/>
      <c r="X927" s="139"/>
      <c r="Y927" s="140">
        <v>0</v>
      </c>
      <c r="Z927" s="140">
        <v>0</v>
      </c>
      <c r="AA927" s="140">
        <v>62804068</v>
      </c>
      <c r="AB927" s="139">
        <v>0</v>
      </c>
      <c r="AC927" s="139">
        <v>0</v>
      </c>
      <c r="AD927" s="139">
        <v>0</v>
      </c>
      <c r="AE927" s="141">
        <v>62804068</v>
      </c>
      <c r="AF927" s="141">
        <v>62804068</v>
      </c>
      <c r="AG927" s="139">
        <v>14932</v>
      </c>
      <c r="AH927" s="241"/>
      <c r="AI927" s="241"/>
      <c r="AJ927" s="253">
        <v>41821</v>
      </c>
      <c r="AK927" s="253">
        <v>42369</v>
      </c>
      <c r="AL927" s="236" t="s">
        <v>83</v>
      </c>
      <c r="AM927" s="236" t="s">
        <v>1885</v>
      </c>
      <c r="AN927" s="243" t="s">
        <v>1693</v>
      </c>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c r="BU927" s="73"/>
      <c r="BV927" s="73"/>
      <c r="BW927" s="73"/>
      <c r="BX927" s="73"/>
      <c r="BY927" s="73"/>
      <c r="BZ927" s="73"/>
      <c r="CA927" s="73"/>
      <c r="CB927" s="73"/>
      <c r="CC927" s="73"/>
      <c r="CD927" s="73"/>
      <c r="CE927" s="73"/>
      <c r="CF927" s="73"/>
      <c r="CG927" s="73"/>
      <c r="CH927" s="73"/>
      <c r="CI927" s="73"/>
      <c r="CJ927" s="73"/>
      <c r="CK927" s="73"/>
      <c r="CL927" s="73"/>
      <c r="CM927" s="73"/>
      <c r="CN927" s="73"/>
      <c r="CO927" s="73"/>
      <c r="CP927" s="73"/>
      <c r="CQ927" s="73"/>
      <c r="CR927" s="73"/>
      <c r="CS927" s="73"/>
      <c r="CT927" s="73"/>
      <c r="CU927" s="73"/>
      <c r="CV927" s="73"/>
      <c r="CW927" s="73"/>
      <c r="CX927" s="73"/>
      <c r="CY927" s="73"/>
      <c r="CZ927" s="73"/>
      <c r="DA927" s="73"/>
      <c r="DB927" s="73"/>
      <c r="DC927" s="73"/>
      <c r="DD927" s="73"/>
      <c r="DE927" s="73"/>
      <c r="DF927" s="73"/>
      <c r="DG927" s="73"/>
      <c r="DH927" s="73"/>
      <c r="DI927" s="73"/>
      <c r="DJ927" s="73"/>
      <c r="DK927" s="73"/>
      <c r="DL927" s="73"/>
      <c r="DM927" s="73"/>
      <c r="DN927" s="73"/>
      <c r="DO927" s="73"/>
      <c r="DP927" s="73"/>
      <c r="DQ927" s="73"/>
      <c r="DR927" s="73"/>
      <c r="DS927" s="73"/>
      <c r="DT927" s="73"/>
      <c r="DU927" s="73"/>
      <c r="DV927" s="73"/>
      <c r="DW927" s="73"/>
      <c r="DX927" s="73"/>
      <c r="DY927" s="73"/>
      <c r="DZ927" s="73"/>
      <c r="EA927" s="73"/>
      <c r="EB927" s="73"/>
      <c r="EC927" s="73"/>
      <c r="ED927" s="73"/>
      <c r="EE927" s="73"/>
      <c r="EF927" s="73"/>
      <c r="EG927" s="73"/>
      <c r="EH927" s="73"/>
      <c r="EI927" s="73"/>
      <c r="EJ927" s="73"/>
      <c r="EK927" s="73"/>
      <c r="EL927" s="73"/>
      <c r="EM927" s="73"/>
      <c r="EN927" s="73"/>
      <c r="EO927" s="73"/>
      <c r="EP927" s="73"/>
      <c r="EQ927" s="73"/>
      <c r="ER927" s="73"/>
      <c r="ES927" s="73"/>
      <c r="ET927" s="73"/>
      <c r="EU927" s="73"/>
      <c r="EV927" s="73"/>
      <c r="EW927" s="73"/>
      <c r="EX927" s="73"/>
      <c r="EY927" s="73"/>
      <c r="EZ927" s="73"/>
      <c r="FA927" s="73"/>
      <c r="FB927" s="73"/>
      <c r="FC927" s="73"/>
      <c r="FD927" s="73"/>
      <c r="FE927" s="73"/>
      <c r="FF927" s="73"/>
      <c r="FG927" s="73"/>
      <c r="FH927" s="73"/>
      <c r="FI927" s="73"/>
      <c r="FJ927" s="73"/>
      <c r="FK927" s="73"/>
      <c r="FL927" s="73"/>
      <c r="FM927" s="73"/>
      <c r="FN927" s="73"/>
      <c r="FO927" s="73"/>
      <c r="FP927" s="73"/>
      <c r="FQ927" s="73"/>
      <c r="FR927" s="73"/>
      <c r="FS927" s="73"/>
      <c r="FT927" s="73"/>
      <c r="FU927" s="73"/>
      <c r="FV927" s="73"/>
      <c r="FW927" s="73"/>
      <c r="FX927" s="73"/>
      <c r="FY927" s="73"/>
      <c r="FZ927" s="73"/>
      <c r="GA927" s="73"/>
      <c r="GB927" s="73"/>
      <c r="GC927" s="73"/>
      <c r="GD927" s="73"/>
      <c r="GE927" s="73"/>
      <c r="GF927" s="73"/>
      <c r="GG927" s="73"/>
      <c r="GH927" s="73"/>
      <c r="GI927" s="73"/>
      <c r="GJ927" s="73"/>
      <c r="GK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c r="JD927" s="73"/>
      <c r="JE927" s="73"/>
      <c r="JF927" s="73"/>
      <c r="JG927" s="73"/>
      <c r="JH927" s="73"/>
      <c r="JI927" s="73"/>
      <c r="JJ927" s="73"/>
      <c r="JK927" s="73"/>
      <c r="JL927" s="73"/>
      <c r="JM927" s="73"/>
      <c r="JN927" s="73"/>
      <c r="JO927" s="73"/>
      <c r="JP927" s="73"/>
      <c r="JQ927" s="73"/>
      <c r="JR927" s="73"/>
      <c r="JS927" s="73"/>
      <c r="JT927" s="73"/>
      <c r="JU927" s="73"/>
      <c r="JV927" s="73"/>
      <c r="JW927" s="73"/>
      <c r="JX927" s="73"/>
      <c r="JY927" s="73"/>
      <c r="JZ927" s="73"/>
      <c r="KA927" s="73"/>
      <c r="KB927" s="73"/>
      <c r="KC927" s="73"/>
      <c r="KD927" s="73"/>
      <c r="KE927" s="73"/>
      <c r="KF927" s="73"/>
      <c r="KG927" s="73"/>
    </row>
    <row r="928" spans="1:293" s="153" customFormat="1" x14ac:dyDescent="0.25">
      <c r="A928" s="233">
        <v>33</v>
      </c>
      <c r="B928" s="234" t="s">
        <v>1266</v>
      </c>
      <c r="C928" s="234" t="s">
        <v>1268</v>
      </c>
      <c r="D928" s="235">
        <v>30137000</v>
      </c>
      <c r="E928" s="236" t="s">
        <v>1545</v>
      </c>
      <c r="F928" s="244" t="s">
        <v>2469</v>
      </c>
      <c r="G928" s="238" t="s">
        <v>24</v>
      </c>
      <c r="H928" s="238" t="s">
        <v>183</v>
      </c>
      <c r="I928" s="238" t="s">
        <v>1246</v>
      </c>
      <c r="J928" s="236" t="s">
        <v>69</v>
      </c>
      <c r="K928" s="236"/>
      <c r="L928" s="239">
        <v>56000000</v>
      </c>
      <c r="M928" s="239">
        <v>0</v>
      </c>
      <c r="N928" s="138">
        <v>1000</v>
      </c>
      <c r="O928" s="138"/>
      <c r="P928" s="139"/>
      <c r="Q928" s="139"/>
      <c r="R928" s="139"/>
      <c r="S928" s="139"/>
      <c r="T928" s="139"/>
      <c r="U928" s="139"/>
      <c r="V928" s="139"/>
      <c r="W928" s="139"/>
      <c r="X928" s="139"/>
      <c r="Y928" s="140">
        <v>0</v>
      </c>
      <c r="Z928" s="140">
        <v>0</v>
      </c>
      <c r="AA928" s="140">
        <v>0</v>
      </c>
      <c r="AB928" s="139">
        <v>0</v>
      </c>
      <c r="AC928" s="139">
        <v>0</v>
      </c>
      <c r="AD928" s="139">
        <v>0</v>
      </c>
      <c r="AE928" s="141">
        <v>0</v>
      </c>
      <c r="AF928" s="141">
        <v>0</v>
      </c>
      <c r="AG928" s="139">
        <v>56000000</v>
      </c>
      <c r="AH928" s="241"/>
      <c r="AI928" s="241"/>
      <c r="AJ928" s="253">
        <v>41919</v>
      </c>
      <c r="AK928" s="253">
        <v>42735</v>
      </c>
      <c r="AL928" s="236" t="s">
        <v>1741</v>
      </c>
      <c r="AM928" s="236" t="s">
        <v>1742</v>
      </c>
      <c r="AN928" s="243" t="s">
        <v>1684</v>
      </c>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3"/>
      <c r="DV928" s="73"/>
      <c r="DW928" s="73"/>
      <c r="DX928" s="73"/>
      <c r="DY928" s="73"/>
      <c r="DZ928" s="73"/>
      <c r="EA928" s="73"/>
      <c r="EB928" s="73"/>
      <c r="EC928" s="73"/>
      <c r="ED928" s="73"/>
      <c r="EE928" s="73"/>
      <c r="EF928" s="73"/>
      <c r="EG928" s="73"/>
      <c r="EH928" s="73"/>
      <c r="EI928" s="73"/>
      <c r="EJ928" s="73"/>
      <c r="EK928" s="73"/>
      <c r="EL928" s="73"/>
      <c r="EM928" s="73"/>
      <c r="EN928" s="73"/>
      <c r="EO928" s="73"/>
      <c r="EP928" s="73"/>
      <c r="EQ928" s="73"/>
      <c r="ER928" s="73"/>
      <c r="ES928" s="73"/>
      <c r="ET928" s="73"/>
      <c r="EU928" s="73"/>
      <c r="EV928" s="73"/>
      <c r="EW928" s="73"/>
      <c r="EX928" s="73"/>
      <c r="EY928" s="73"/>
      <c r="EZ928" s="73"/>
      <c r="FA928" s="73"/>
      <c r="FB928" s="73"/>
      <c r="FC928" s="73"/>
      <c r="FD928" s="73"/>
      <c r="FE928" s="73"/>
      <c r="FF928" s="73"/>
      <c r="FG928" s="73"/>
      <c r="FH928" s="73"/>
      <c r="FI928" s="73"/>
      <c r="FJ928" s="73"/>
      <c r="FK928" s="73"/>
      <c r="FL928" s="73"/>
      <c r="FM928" s="73"/>
      <c r="FN928" s="73"/>
      <c r="FO928" s="73"/>
      <c r="FP928" s="73"/>
      <c r="FQ928" s="73"/>
      <c r="FR928" s="73"/>
      <c r="FS928" s="73"/>
      <c r="FT928" s="73"/>
      <c r="FU928" s="73"/>
      <c r="FV928" s="73"/>
      <c r="FW928" s="73"/>
      <c r="FX928" s="73"/>
      <c r="FY928" s="73"/>
      <c r="FZ928" s="73"/>
      <c r="GA928" s="73"/>
      <c r="GB928" s="73"/>
      <c r="GC928" s="73"/>
      <c r="GD928" s="73"/>
      <c r="GE928" s="73"/>
      <c r="GF928" s="73"/>
      <c r="GG928" s="73"/>
      <c r="GH928" s="73"/>
      <c r="GI928" s="73"/>
      <c r="GJ928" s="73"/>
      <c r="GK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c r="JD928" s="73"/>
      <c r="JE928" s="73"/>
      <c r="JF928" s="73"/>
      <c r="JG928" s="73"/>
      <c r="JH928" s="73"/>
      <c r="JI928" s="73"/>
      <c r="JJ928" s="73"/>
      <c r="JK928" s="73"/>
      <c r="JL928" s="73"/>
      <c r="JM928" s="73"/>
      <c r="JN928" s="73"/>
      <c r="JO928" s="73"/>
      <c r="JP928" s="73"/>
      <c r="JQ928" s="73"/>
      <c r="JR928" s="73"/>
      <c r="JS928" s="73"/>
      <c r="JT928" s="73"/>
      <c r="JU928" s="73"/>
      <c r="JV928" s="73"/>
      <c r="JW928" s="73"/>
      <c r="JX928" s="73"/>
      <c r="JY928" s="73"/>
      <c r="JZ928" s="73"/>
      <c r="KA928" s="73"/>
      <c r="KB928" s="73"/>
      <c r="KC928" s="73"/>
      <c r="KD928" s="73"/>
      <c r="KE928" s="73"/>
      <c r="KF928" s="73"/>
      <c r="KG928" s="73"/>
    </row>
    <row r="929" spans="1:293" s="153" customFormat="1" x14ac:dyDescent="0.25">
      <c r="A929" s="233">
        <v>33</v>
      </c>
      <c r="B929" s="234" t="s">
        <v>1266</v>
      </c>
      <c r="C929" s="234" t="s">
        <v>1268</v>
      </c>
      <c r="D929" s="235">
        <v>30137073</v>
      </c>
      <c r="E929" s="236" t="s">
        <v>1522</v>
      </c>
      <c r="F929" s="244" t="s">
        <v>2469</v>
      </c>
      <c r="G929" s="238" t="s">
        <v>24</v>
      </c>
      <c r="H929" s="238" t="s">
        <v>150</v>
      </c>
      <c r="I929" s="238"/>
      <c r="J929" s="236" t="s">
        <v>69</v>
      </c>
      <c r="K929" s="236"/>
      <c r="L929" s="239">
        <v>81869000</v>
      </c>
      <c r="M929" s="239">
        <v>0</v>
      </c>
      <c r="N929" s="138">
        <v>1000</v>
      </c>
      <c r="O929" s="138"/>
      <c r="P929" s="139"/>
      <c r="Q929" s="139"/>
      <c r="R929" s="139"/>
      <c r="S929" s="139"/>
      <c r="T929" s="139"/>
      <c r="U929" s="139"/>
      <c r="V929" s="139"/>
      <c r="W929" s="139"/>
      <c r="X929" s="139"/>
      <c r="Y929" s="140">
        <v>0</v>
      </c>
      <c r="Z929" s="140">
        <v>0</v>
      </c>
      <c r="AA929" s="140">
        <v>0</v>
      </c>
      <c r="AB929" s="139">
        <v>0</v>
      </c>
      <c r="AC929" s="139">
        <v>0</v>
      </c>
      <c r="AD929" s="139">
        <v>0</v>
      </c>
      <c r="AE929" s="141">
        <v>0</v>
      </c>
      <c r="AF929" s="141">
        <v>0</v>
      </c>
      <c r="AG929" s="139">
        <v>81869000</v>
      </c>
      <c r="AH929" s="241"/>
      <c r="AI929" s="241"/>
      <c r="AJ929" s="253">
        <v>41944</v>
      </c>
      <c r="AK929" s="253">
        <v>42735</v>
      </c>
      <c r="AL929" s="236" t="s">
        <v>1743</v>
      </c>
      <c r="AM929" s="236" t="s">
        <v>1744</v>
      </c>
      <c r="AN929" s="243" t="s">
        <v>1684</v>
      </c>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c r="BU929" s="73"/>
      <c r="BV929" s="73"/>
      <c r="BW929" s="73"/>
      <c r="BX929" s="73"/>
      <c r="BY929" s="73"/>
      <c r="BZ929" s="73"/>
      <c r="CA929" s="73"/>
      <c r="CB929" s="73"/>
      <c r="CC929" s="73"/>
      <c r="CD929" s="73"/>
      <c r="CE929" s="73"/>
      <c r="CF929" s="73"/>
      <c r="CG929" s="73"/>
      <c r="CH929" s="73"/>
      <c r="CI929" s="73"/>
      <c r="CJ929" s="73"/>
      <c r="CK929" s="73"/>
      <c r="CL929" s="73"/>
      <c r="CM929" s="73"/>
      <c r="CN929" s="73"/>
      <c r="CO929" s="73"/>
      <c r="CP929" s="73"/>
      <c r="CQ929" s="73"/>
      <c r="CR929" s="73"/>
      <c r="CS929" s="73"/>
      <c r="CT929" s="73"/>
      <c r="CU929" s="73"/>
      <c r="CV929" s="73"/>
      <c r="CW929" s="73"/>
      <c r="CX929" s="73"/>
      <c r="CY929" s="73"/>
      <c r="CZ929" s="73"/>
      <c r="DA929" s="73"/>
      <c r="DB929" s="73"/>
      <c r="DC929" s="73"/>
      <c r="DD929" s="73"/>
      <c r="DE929" s="73"/>
      <c r="DF929" s="73"/>
      <c r="DG929" s="73"/>
      <c r="DH929" s="73"/>
      <c r="DI929" s="73"/>
      <c r="DJ929" s="73"/>
      <c r="DK929" s="73"/>
      <c r="DL929" s="73"/>
      <c r="DM929" s="73"/>
      <c r="DN929" s="73"/>
      <c r="DO929" s="73"/>
      <c r="DP929" s="73"/>
      <c r="DQ929" s="73"/>
      <c r="DR929" s="73"/>
      <c r="DS929" s="73"/>
      <c r="DT929" s="73"/>
      <c r="DU929" s="73"/>
      <c r="DV929" s="73"/>
      <c r="DW929" s="73"/>
      <c r="DX929" s="73"/>
      <c r="DY929" s="73"/>
      <c r="DZ929" s="73"/>
      <c r="EA929" s="73"/>
      <c r="EB929" s="73"/>
      <c r="EC929" s="73"/>
      <c r="ED929" s="73"/>
      <c r="EE929" s="73"/>
      <c r="EF929" s="73"/>
      <c r="EG929" s="73"/>
      <c r="EH929" s="73"/>
      <c r="EI929" s="73"/>
      <c r="EJ929" s="73"/>
      <c r="EK929" s="73"/>
      <c r="EL929" s="73"/>
      <c r="EM929" s="73"/>
      <c r="EN929" s="73"/>
      <c r="EO929" s="73"/>
      <c r="EP929" s="73"/>
      <c r="EQ929" s="73"/>
      <c r="ER929" s="73"/>
      <c r="ES929" s="73"/>
      <c r="ET929" s="73"/>
      <c r="EU929" s="73"/>
      <c r="EV929" s="73"/>
      <c r="EW929" s="73"/>
      <c r="EX929" s="73"/>
      <c r="EY929" s="73"/>
      <c r="EZ929" s="73"/>
      <c r="FA929" s="73"/>
      <c r="FB929" s="73"/>
      <c r="FC929" s="73"/>
      <c r="FD929" s="73"/>
      <c r="FE929" s="73"/>
      <c r="FF929" s="73"/>
      <c r="FG929" s="73"/>
      <c r="FH929" s="73"/>
      <c r="FI929" s="73"/>
      <c r="FJ929" s="73"/>
      <c r="FK929" s="73"/>
      <c r="FL929" s="73"/>
      <c r="FM929" s="73"/>
      <c r="FN929" s="73"/>
      <c r="FO929" s="73"/>
      <c r="FP929" s="73"/>
      <c r="FQ929" s="73"/>
      <c r="FR929" s="73"/>
      <c r="FS929" s="73"/>
      <c r="FT929" s="73"/>
      <c r="FU929" s="73"/>
      <c r="FV929" s="73"/>
      <c r="FW929" s="73"/>
      <c r="FX929" s="73"/>
      <c r="FY929" s="73"/>
      <c r="FZ929" s="73"/>
      <c r="GA929" s="73"/>
      <c r="GB929" s="73"/>
      <c r="GC929" s="73"/>
      <c r="GD929" s="73"/>
      <c r="GE929" s="73"/>
      <c r="GF929" s="73"/>
      <c r="GG929" s="73"/>
      <c r="GH929" s="73"/>
      <c r="GI929" s="73"/>
      <c r="GJ929" s="73"/>
      <c r="GK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c r="JD929" s="73"/>
      <c r="JE929" s="73"/>
      <c r="JF929" s="73"/>
      <c r="JG929" s="73"/>
      <c r="JH929" s="73"/>
      <c r="JI929" s="73"/>
      <c r="JJ929" s="73"/>
      <c r="JK929" s="73"/>
      <c r="JL929" s="73"/>
      <c r="JM929" s="73"/>
      <c r="JN929" s="73"/>
      <c r="JO929" s="73"/>
      <c r="JP929" s="73"/>
      <c r="JQ929" s="73"/>
      <c r="JR929" s="73"/>
      <c r="JS929" s="73"/>
      <c r="JT929" s="73"/>
      <c r="JU929" s="73"/>
      <c r="JV929" s="73"/>
      <c r="JW929" s="73"/>
      <c r="JX929" s="73"/>
      <c r="JY929" s="73"/>
      <c r="JZ929" s="73"/>
      <c r="KA929" s="73"/>
      <c r="KB929" s="73"/>
      <c r="KC929" s="73"/>
      <c r="KD929" s="73"/>
      <c r="KE929" s="73"/>
      <c r="KF929" s="73"/>
      <c r="KG929" s="73"/>
    </row>
    <row r="930" spans="1:293" s="153" customFormat="1" x14ac:dyDescent="0.25">
      <c r="A930" s="233">
        <v>29</v>
      </c>
      <c r="B930" s="234"/>
      <c r="C930" s="234"/>
      <c r="D930" s="267">
        <v>30137126</v>
      </c>
      <c r="E930" s="268" t="s">
        <v>1903</v>
      </c>
      <c r="F930" s="244" t="s">
        <v>2469</v>
      </c>
      <c r="G930" s="244" t="s">
        <v>24</v>
      </c>
      <c r="H930" s="238" t="s">
        <v>150</v>
      </c>
      <c r="I930" s="247" t="s">
        <v>1246</v>
      </c>
      <c r="J930" s="142" t="s">
        <v>13</v>
      </c>
      <c r="K930" s="248"/>
      <c r="L930" s="249">
        <v>20310000</v>
      </c>
      <c r="M930" s="249">
        <v>0</v>
      </c>
      <c r="N930" s="143">
        <v>2000</v>
      </c>
      <c r="O930" s="143"/>
      <c r="P930" s="142"/>
      <c r="Q930" s="142"/>
      <c r="R930" s="142"/>
      <c r="S930" s="142"/>
      <c r="T930" s="142"/>
      <c r="U930" s="142"/>
      <c r="V930" s="142"/>
      <c r="W930" s="142"/>
      <c r="X930" s="142"/>
      <c r="Y930" s="140">
        <v>0</v>
      </c>
      <c r="Z930" s="140">
        <v>0</v>
      </c>
      <c r="AA930" s="140">
        <v>0</v>
      </c>
      <c r="AB930" s="139">
        <v>0</v>
      </c>
      <c r="AC930" s="139">
        <v>0</v>
      </c>
      <c r="AD930" s="139">
        <v>0</v>
      </c>
      <c r="AE930" s="141">
        <v>0</v>
      </c>
      <c r="AF930" s="141">
        <v>0</v>
      </c>
      <c r="AG930" s="139">
        <v>20310000</v>
      </c>
      <c r="AH930" s="240" t="s">
        <v>2964</v>
      </c>
      <c r="AI930" s="142"/>
      <c r="AJ930" s="142"/>
      <c r="AK930" s="142"/>
      <c r="AL930" s="142" t="s">
        <v>3001</v>
      </c>
      <c r="AM930" s="142" t="s">
        <v>3002</v>
      </c>
      <c r="AN930" s="250"/>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c r="BU930" s="73"/>
      <c r="BV930" s="73"/>
      <c r="BW930" s="73"/>
      <c r="BX930" s="73"/>
      <c r="BY930" s="73"/>
      <c r="BZ930" s="73"/>
      <c r="CA930" s="73"/>
      <c r="CB930" s="73"/>
      <c r="CC930" s="73"/>
      <c r="CD930" s="73"/>
      <c r="CE930" s="73"/>
      <c r="CF930" s="73"/>
      <c r="CG930" s="73"/>
      <c r="CH930" s="73"/>
      <c r="CI930" s="73"/>
      <c r="CJ930" s="73"/>
      <c r="CK930" s="73"/>
      <c r="CL930" s="73"/>
      <c r="CM930" s="73"/>
      <c r="CN930" s="73"/>
      <c r="CO930" s="73"/>
      <c r="CP930" s="73"/>
      <c r="CQ930" s="73"/>
      <c r="CR930" s="73"/>
      <c r="CS930" s="73"/>
      <c r="CT930" s="73"/>
      <c r="CU930" s="73"/>
      <c r="CV930" s="73"/>
      <c r="CW930" s="73"/>
      <c r="CX930" s="73"/>
      <c r="CY930" s="73"/>
      <c r="CZ930" s="73"/>
      <c r="DA930" s="73"/>
      <c r="DB930" s="73"/>
      <c r="DC930" s="73"/>
      <c r="DD930" s="73"/>
      <c r="DE930" s="73"/>
      <c r="DF930" s="73"/>
      <c r="DG930" s="73"/>
      <c r="DH930" s="73"/>
      <c r="DI930" s="73"/>
      <c r="DJ930" s="73"/>
      <c r="DK930" s="73"/>
      <c r="DL930" s="73"/>
      <c r="DM930" s="73"/>
      <c r="DN930" s="73"/>
      <c r="DO930" s="73"/>
      <c r="DP930" s="73"/>
      <c r="DQ930" s="73"/>
      <c r="DR930" s="73"/>
      <c r="DS930" s="73"/>
      <c r="DT930" s="73"/>
      <c r="DU930" s="73"/>
      <c r="DV930" s="73"/>
      <c r="DW930" s="73"/>
      <c r="DX930" s="73"/>
      <c r="DY930" s="73"/>
      <c r="DZ930" s="73"/>
      <c r="EA930" s="73"/>
      <c r="EB930" s="73"/>
      <c r="EC930" s="73"/>
      <c r="ED930" s="73"/>
      <c r="EE930" s="73"/>
      <c r="EF930" s="73"/>
      <c r="EG930" s="73"/>
      <c r="EH930" s="73"/>
      <c r="EI930" s="73"/>
      <c r="EJ930" s="73"/>
      <c r="EK930" s="73"/>
      <c r="EL930" s="73"/>
      <c r="EM930" s="73"/>
      <c r="EN930" s="73"/>
      <c r="EO930" s="73"/>
      <c r="EP930" s="73"/>
      <c r="EQ930" s="73"/>
      <c r="ER930" s="73"/>
      <c r="ES930" s="73"/>
      <c r="ET930" s="73"/>
      <c r="EU930" s="73"/>
      <c r="EV930" s="73"/>
      <c r="EW930" s="73"/>
      <c r="EX930" s="73"/>
      <c r="EY930" s="73"/>
      <c r="EZ930" s="73"/>
      <c r="FA930" s="73"/>
      <c r="FB930" s="73"/>
      <c r="FC930" s="73"/>
      <c r="FD930" s="73"/>
      <c r="FE930" s="73"/>
      <c r="FF930" s="73"/>
      <c r="FG930" s="73"/>
      <c r="FH930" s="73"/>
      <c r="FI930" s="73"/>
      <c r="FJ930" s="73"/>
      <c r="FK930" s="73"/>
      <c r="FL930" s="73"/>
      <c r="FM930" s="73"/>
      <c r="FN930" s="73"/>
      <c r="FO930" s="73"/>
      <c r="FP930" s="73"/>
      <c r="FQ930" s="73"/>
      <c r="FR930" s="73"/>
      <c r="FS930" s="73"/>
      <c r="FT930" s="73"/>
      <c r="FU930" s="73"/>
      <c r="FV930" s="73"/>
      <c r="FW930" s="73"/>
      <c r="FX930" s="73"/>
      <c r="FY930" s="73"/>
      <c r="FZ930" s="73"/>
      <c r="GA930" s="73"/>
      <c r="GB930" s="73"/>
      <c r="GC930" s="73"/>
      <c r="GD930" s="73"/>
      <c r="GE930" s="73"/>
      <c r="GF930" s="73"/>
      <c r="GG930" s="73"/>
      <c r="GH930" s="73"/>
      <c r="GI930" s="73"/>
      <c r="GJ930" s="73"/>
      <c r="GK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c r="JD930" s="73"/>
      <c r="JE930" s="73"/>
      <c r="JF930" s="73"/>
      <c r="JG930" s="73"/>
      <c r="JH930" s="73"/>
      <c r="JI930" s="73"/>
      <c r="JJ930" s="73"/>
      <c r="JK930" s="73"/>
      <c r="JL930" s="73"/>
      <c r="JM930" s="73"/>
      <c r="JN930" s="73"/>
      <c r="JO930" s="73"/>
      <c r="JP930" s="73"/>
      <c r="JQ930" s="73"/>
      <c r="JR930" s="73"/>
      <c r="JS930" s="73"/>
      <c r="JT930" s="73"/>
      <c r="JU930" s="73"/>
      <c r="JV930" s="73"/>
      <c r="JW930" s="73"/>
      <c r="JX930" s="73"/>
      <c r="JY930" s="73"/>
      <c r="JZ930" s="73"/>
      <c r="KA930" s="73"/>
      <c r="KB930" s="73"/>
      <c r="KC930" s="73"/>
      <c r="KD930" s="73"/>
      <c r="KE930" s="73"/>
      <c r="KF930" s="73"/>
      <c r="KG930" s="73"/>
    </row>
    <row r="931" spans="1:293" s="153" customFormat="1" x14ac:dyDescent="0.25">
      <c r="A931" s="233">
        <v>29</v>
      </c>
      <c r="B931" s="234" t="s">
        <v>1448</v>
      </c>
      <c r="C931" s="234"/>
      <c r="D931" s="235">
        <v>30137131</v>
      </c>
      <c r="E931" s="236" t="s">
        <v>1455</v>
      </c>
      <c r="F931" s="244" t="s">
        <v>2469</v>
      </c>
      <c r="G931" s="238"/>
      <c r="H931" s="238" t="s">
        <v>150</v>
      </c>
      <c r="I931" s="238"/>
      <c r="J931" s="236" t="s">
        <v>13</v>
      </c>
      <c r="K931" s="236"/>
      <c r="L931" s="239">
        <v>31285000</v>
      </c>
      <c r="M931" s="239">
        <v>0</v>
      </c>
      <c r="N931" s="138">
        <v>1000</v>
      </c>
      <c r="O931" s="138"/>
      <c r="P931" s="139"/>
      <c r="Q931" s="139"/>
      <c r="R931" s="139"/>
      <c r="S931" s="139"/>
      <c r="T931" s="139"/>
      <c r="U931" s="139"/>
      <c r="V931" s="139"/>
      <c r="W931" s="139"/>
      <c r="X931" s="139"/>
      <c r="Y931" s="140">
        <v>0</v>
      </c>
      <c r="Z931" s="140">
        <v>0</v>
      </c>
      <c r="AA931" s="140">
        <v>0</v>
      </c>
      <c r="AB931" s="139">
        <v>0</v>
      </c>
      <c r="AC931" s="139">
        <v>0</v>
      </c>
      <c r="AD931" s="139">
        <v>0</v>
      </c>
      <c r="AE931" s="141">
        <v>0</v>
      </c>
      <c r="AF931" s="141">
        <v>0</v>
      </c>
      <c r="AG931" s="139">
        <v>31285000</v>
      </c>
      <c r="AH931" s="241"/>
      <c r="AI931" s="241"/>
      <c r="AJ931" s="253">
        <v>41671</v>
      </c>
      <c r="AK931" s="253">
        <v>42369</v>
      </c>
      <c r="AL931" s="236" t="s">
        <v>83</v>
      </c>
      <c r="AM931" s="236" t="s">
        <v>1886</v>
      </c>
      <c r="AN931" s="243" t="s">
        <v>1693</v>
      </c>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c r="BU931" s="73"/>
      <c r="BV931" s="73"/>
      <c r="BW931" s="73"/>
      <c r="BX931" s="73"/>
      <c r="BY931" s="73"/>
      <c r="BZ931" s="73"/>
      <c r="CA931" s="73"/>
      <c r="CB931" s="73"/>
      <c r="CC931" s="73"/>
      <c r="CD931" s="73"/>
      <c r="CE931" s="73"/>
      <c r="CF931" s="73"/>
      <c r="CG931" s="73"/>
      <c r="CH931" s="73"/>
      <c r="CI931" s="73"/>
      <c r="CJ931" s="73"/>
      <c r="CK931" s="73"/>
      <c r="CL931" s="73"/>
      <c r="CM931" s="73"/>
      <c r="CN931" s="73"/>
      <c r="CO931" s="73"/>
      <c r="CP931" s="73"/>
      <c r="CQ931" s="73"/>
      <c r="CR931" s="73"/>
      <c r="CS931" s="73"/>
      <c r="CT931" s="73"/>
      <c r="CU931" s="73"/>
      <c r="CV931" s="73"/>
      <c r="CW931" s="73"/>
      <c r="CX931" s="73"/>
      <c r="CY931" s="73"/>
      <c r="CZ931" s="73"/>
      <c r="DA931" s="73"/>
      <c r="DB931" s="73"/>
      <c r="DC931" s="73"/>
      <c r="DD931" s="73"/>
      <c r="DE931" s="73"/>
      <c r="DF931" s="73"/>
      <c r="DG931" s="73"/>
      <c r="DH931" s="73"/>
      <c r="DI931" s="73"/>
      <c r="DJ931" s="73"/>
      <c r="DK931" s="73"/>
      <c r="DL931" s="73"/>
      <c r="DM931" s="73"/>
      <c r="DN931" s="73"/>
      <c r="DO931" s="73"/>
      <c r="DP931" s="73"/>
      <c r="DQ931" s="73"/>
      <c r="DR931" s="73"/>
      <c r="DS931" s="73"/>
      <c r="DT931" s="73"/>
      <c r="DU931" s="73"/>
      <c r="DV931" s="73"/>
      <c r="DW931" s="73"/>
      <c r="DX931" s="73"/>
      <c r="DY931" s="73"/>
      <c r="DZ931" s="73"/>
      <c r="EA931" s="73"/>
      <c r="EB931" s="73"/>
      <c r="EC931" s="73"/>
      <c r="ED931" s="73"/>
      <c r="EE931" s="73"/>
      <c r="EF931" s="73"/>
      <c r="EG931" s="73"/>
      <c r="EH931" s="73"/>
      <c r="EI931" s="73"/>
      <c r="EJ931" s="73"/>
      <c r="EK931" s="73"/>
      <c r="EL931" s="73"/>
      <c r="EM931" s="73"/>
      <c r="EN931" s="73"/>
      <c r="EO931" s="73"/>
      <c r="EP931" s="73"/>
      <c r="EQ931" s="73"/>
      <c r="ER931" s="73"/>
      <c r="ES931" s="73"/>
      <c r="ET931" s="73"/>
      <c r="EU931" s="73"/>
      <c r="EV931" s="73"/>
      <c r="EW931" s="73"/>
      <c r="EX931" s="73"/>
      <c r="EY931" s="73"/>
      <c r="EZ931" s="73"/>
      <c r="FA931" s="73"/>
      <c r="FB931" s="73"/>
      <c r="FC931" s="73"/>
      <c r="FD931" s="73"/>
      <c r="FE931" s="73"/>
      <c r="FF931" s="73"/>
      <c r="FG931" s="73"/>
      <c r="FH931" s="73"/>
      <c r="FI931" s="73"/>
      <c r="FJ931" s="73"/>
      <c r="FK931" s="73"/>
      <c r="FL931" s="73"/>
      <c r="FM931" s="73"/>
      <c r="FN931" s="73"/>
      <c r="FO931" s="73"/>
      <c r="FP931" s="73"/>
      <c r="FQ931" s="73"/>
      <c r="FR931" s="73"/>
      <c r="FS931" s="73"/>
      <c r="FT931" s="73"/>
      <c r="FU931" s="73"/>
      <c r="FV931" s="73"/>
      <c r="FW931" s="73"/>
      <c r="FX931" s="73"/>
      <c r="FY931" s="73"/>
      <c r="FZ931" s="73"/>
      <c r="GA931" s="73"/>
      <c r="GB931" s="73"/>
      <c r="GC931" s="73"/>
      <c r="GD931" s="73"/>
      <c r="GE931" s="73"/>
      <c r="GF931" s="73"/>
      <c r="GG931" s="73"/>
      <c r="GH931" s="73"/>
      <c r="GI931" s="73"/>
      <c r="GJ931" s="73"/>
      <c r="GK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c r="JD931" s="73"/>
      <c r="JE931" s="73"/>
      <c r="JF931" s="73"/>
      <c r="JG931" s="73"/>
      <c r="JH931" s="73"/>
      <c r="JI931" s="73"/>
      <c r="JJ931" s="73"/>
      <c r="JK931" s="73"/>
      <c r="JL931" s="73"/>
      <c r="JM931" s="73"/>
      <c r="JN931" s="73"/>
      <c r="JO931" s="73"/>
      <c r="JP931" s="73"/>
      <c r="JQ931" s="73"/>
      <c r="JR931" s="73"/>
      <c r="JS931" s="73"/>
      <c r="JT931" s="73"/>
      <c r="JU931" s="73"/>
      <c r="JV931" s="73"/>
      <c r="JW931" s="73"/>
      <c r="JX931" s="73"/>
      <c r="JY931" s="73"/>
      <c r="JZ931" s="73"/>
      <c r="KA931" s="73"/>
      <c r="KB931" s="73"/>
      <c r="KC931" s="73"/>
      <c r="KD931" s="73"/>
      <c r="KE931" s="73"/>
      <c r="KF931" s="73"/>
      <c r="KG931" s="73"/>
    </row>
    <row r="932" spans="1:293" s="153" customFormat="1" x14ac:dyDescent="0.25">
      <c r="A932" s="233">
        <v>29</v>
      </c>
      <c r="B932" s="234" t="s">
        <v>1448</v>
      </c>
      <c r="C932" s="234"/>
      <c r="D932" s="235">
        <v>30137132</v>
      </c>
      <c r="E932" s="236" t="s">
        <v>1456</v>
      </c>
      <c r="F932" s="244" t="s">
        <v>2469</v>
      </c>
      <c r="G932" s="238"/>
      <c r="H932" s="238" t="s">
        <v>150</v>
      </c>
      <c r="I932" s="238"/>
      <c r="J932" s="236" t="s">
        <v>13</v>
      </c>
      <c r="K932" s="236"/>
      <c r="L932" s="239">
        <v>35264000</v>
      </c>
      <c r="M932" s="239">
        <v>0</v>
      </c>
      <c r="N932" s="138">
        <v>1000</v>
      </c>
      <c r="O932" s="138"/>
      <c r="P932" s="139"/>
      <c r="Q932" s="139"/>
      <c r="R932" s="139"/>
      <c r="S932" s="139"/>
      <c r="T932" s="139"/>
      <c r="U932" s="139"/>
      <c r="V932" s="139"/>
      <c r="W932" s="139"/>
      <c r="X932" s="139"/>
      <c r="Y932" s="140">
        <v>0</v>
      </c>
      <c r="Z932" s="140">
        <v>0</v>
      </c>
      <c r="AA932" s="140">
        <v>0</v>
      </c>
      <c r="AB932" s="139">
        <v>0</v>
      </c>
      <c r="AC932" s="139">
        <v>0</v>
      </c>
      <c r="AD932" s="139">
        <v>0</v>
      </c>
      <c r="AE932" s="141">
        <v>0</v>
      </c>
      <c r="AF932" s="141">
        <v>0</v>
      </c>
      <c r="AG932" s="139">
        <v>35264000</v>
      </c>
      <c r="AH932" s="241"/>
      <c r="AI932" s="241"/>
      <c r="AJ932" s="253">
        <v>41671</v>
      </c>
      <c r="AK932" s="253">
        <v>42338</v>
      </c>
      <c r="AL932" s="236" t="s">
        <v>1887</v>
      </c>
      <c r="AM932" s="236" t="s">
        <v>1888</v>
      </c>
      <c r="AN932" s="243" t="s">
        <v>1693</v>
      </c>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c r="BU932" s="73"/>
      <c r="BV932" s="73"/>
      <c r="BW932" s="73"/>
      <c r="BX932" s="73"/>
      <c r="BY932" s="73"/>
      <c r="BZ932" s="73"/>
      <c r="CA932" s="73"/>
      <c r="CB932" s="73"/>
      <c r="CC932" s="73"/>
      <c r="CD932" s="73"/>
      <c r="CE932" s="73"/>
      <c r="CF932" s="73"/>
      <c r="CG932" s="73"/>
      <c r="CH932" s="73"/>
      <c r="CI932" s="73"/>
      <c r="CJ932" s="73"/>
      <c r="CK932" s="73"/>
      <c r="CL932" s="73"/>
      <c r="CM932" s="73"/>
      <c r="CN932" s="73"/>
      <c r="CO932" s="73"/>
      <c r="CP932" s="73"/>
      <c r="CQ932" s="73"/>
      <c r="CR932" s="73"/>
      <c r="CS932" s="73"/>
      <c r="CT932" s="73"/>
      <c r="CU932" s="73"/>
      <c r="CV932" s="73"/>
      <c r="CW932" s="73"/>
      <c r="CX932" s="73"/>
      <c r="CY932" s="73"/>
      <c r="CZ932" s="73"/>
      <c r="DA932" s="73"/>
      <c r="DB932" s="73"/>
      <c r="DC932" s="73"/>
      <c r="DD932" s="73"/>
      <c r="DE932" s="73"/>
      <c r="DF932" s="73"/>
      <c r="DG932" s="73"/>
      <c r="DH932" s="73"/>
      <c r="DI932" s="73"/>
      <c r="DJ932" s="73"/>
      <c r="DK932" s="73"/>
      <c r="DL932" s="73"/>
      <c r="DM932" s="73"/>
      <c r="DN932" s="73"/>
      <c r="DO932" s="73"/>
      <c r="DP932" s="73"/>
      <c r="DQ932" s="73"/>
      <c r="DR932" s="73"/>
      <c r="DS932" s="73"/>
      <c r="DT932" s="73"/>
      <c r="DU932" s="73"/>
      <c r="DV932" s="73"/>
      <c r="DW932" s="73"/>
      <c r="DX932" s="73"/>
      <c r="DY932" s="73"/>
      <c r="DZ932" s="73"/>
      <c r="EA932" s="73"/>
      <c r="EB932" s="73"/>
      <c r="EC932" s="73"/>
      <c r="ED932" s="73"/>
      <c r="EE932" s="73"/>
      <c r="EF932" s="73"/>
      <c r="EG932" s="73"/>
      <c r="EH932" s="73"/>
      <c r="EI932" s="73"/>
      <c r="EJ932" s="73"/>
      <c r="EK932" s="73"/>
      <c r="EL932" s="73"/>
      <c r="EM932" s="73"/>
      <c r="EN932" s="73"/>
      <c r="EO932" s="73"/>
      <c r="EP932" s="73"/>
      <c r="EQ932" s="73"/>
      <c r="ER932" s="73"/>
      <c r="ES932" s="73"/>
      <c r="ET932" s="73"/>
      <c r="EU932" s="73"/>
      <c r="EV932" s="73"/>
      <c r="EW932" s="73"/>
      <c r="EX932" s="73"/>
      <c r="EY932" s="73"/>
      <c r="EZ932" s="73"/>
      <c r="FA932" s="73"/>
      <c r="FB932" s="73"/>
      <c r="FC932" s="73"/>
      <c r="FD932" s="73"/>
      <c r="FE932" s="73"/>
      <c r="FF932" s="73"/>
      <c r="FG932" s="73"/>
      <c r="FH932" s="73"/>
      <c r="FI932" s="73"/>
      <c r="FJ932" s="73"/>
      <c r="FK932" s="73"/>
      <c r="FL932" s="73"/>
      <c r="FM932" s="73"/>
      <c r="FN932" s="73"/>
      <c r="FO932" s="73"/>
      <c r="FP932" s="73"/>
      <c r="FQ932" s="73"/>
      <c r="FR932" s="73"/>
      <c r="FS932" s="73"/>
      <c r="FT932" s="73"/>
      <c r="FU932" s="73"/>
      <c r="FV932" s="73"/>
      <c r="FW932" s="73"/>
      <c r="FX932" s="73"/>
      <c r="FY932" s="73"/>
      <c r="FZ932" s="73"/>
      <c r="GA932" s="73"/>
      <c r="GB932" s="73"/>
      <c r="GC932" s="73"/>
      <c r="GD932" s="73"/>
      <c r="GE932" s="73"/>
      <c r="GF932" s="73"/>
      <c r="GG932" s="73"/>
      <c r="GH932" s="73"/>
      <c r="GI932" s="73"/>
      <c r="GJ932" s="73"/>
      <c r="GK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c r="JD932" s="73"/>
      <c r="JE932" s="73"/>
      <c r="JF932" s="73"/>
      <c r="JG932" s="73"/>
      <c r="JH932" s="73"/>
      <c r="JI932" s="73"/>
      <c r="JJ932" s="73"/>
      <c r="JK932" s="73"/>
      <c r="JL932" s="73"/>
      <c r="JM932" s="73"/>
      <c r="JN932" s="73"/>
      <c r="JO932" s="73"/>
      <c r="JP932" s="73"/>
      <c r="JQ932" s="73"/>
      <c r="JR932" s="73"/>
      <c r="JS932" s="73"/>
      <c r="JT932" s="73"/>
      <c r="JU932" s="73"/>
      <c r="JV932" s="73"/>
      <c r="JW932" s="73"/>
      <c r="JX932" s="73"/>
      <c r="JY932" s="73"/>
      <c r="JZ932" s="73"/>
      <c r="KA932" s="73"/>
      <c r="KB932" s="73"/>
      <c r="KC932" s="73"/>
      <c r="KD932" s="73"/>
      <c r="KE932" s="73"/>
      <c r="KF932" s="73"/>
      <c r="KG932" s="73"/>
    </row>
    <row r="933" spans="1:293" s="153" customFormat="1" x14ac:dyDescent="0.25">
      <c r="A933" s="233">
        <v>33</v>
      </c>
      <c r="B933" s="234" t="s">
        <v>1266</v>
      </c>
      <c r="C933" s="234" t="s">
        <v>1268</v>
      </c>
      <c r="D933" s="235">
        <v>30137151</v>
      </c>
      <c r="E933" s="236" t="s">
        <v>1546</v>
      </c>
      <c r="F933" s="244" t="s">
        <v>2469</v>
      </c>
      <c r="G933" s="238" t="s">
        <v>24</v>
      </c>
      <c r="H933" s="238" t="s">
        <v>183</v>
      </c>
      <c r="I933" s="238" t="s">
        <v>1246</v>
      </c>
      <c r="J933" s="236" t="s">
        <v>69</v>
      </c>
      <c r="K933" s="236"/>
      <c r="L933" s="239">
        <v>76770000</v>
      </c>
      <c r="M933" s="239">
        <v>0</v>
      </c>
      <c r="N933" s="138">
        <v>1000</v>
      </c>
      <c r="O933" s="138"/>
      <c r="P933" s="139"/>
      <c r="Q933" s="139"/>
      <c r="R933" s="139"/>
      <c r="S933" s="139"/>
      <c r="T933" s="139"/>
      <c r="U933" s="139"/>
      <c r="V933" s="139"/>
      <c r="W933" s="139"/>
      <c r="X933" s="139"/>
      <c r="Y933" s="140">
        <v>0</v>
      </c>
      <c r="Z933" s="140">
        <v>0</v>
      </c>
      <c r="AA933" s="140">
        <v>0</v>
      </c>
      <c r="AB933" s="139">
        <v>0</v>
      </c>
      <c r="AC933" s="139">
        <v>0</v>
      </c>
      <c r="AD933" s="139">
        <v>0</v>
      </c>
      <c r="AE933" s="141">
        <v>0</v>
      </c>
      <c r="AF933" s="141">
        <v>0</v>
      </c>
      <c r="AG933" s="139">
        <v>76770000</v>
      </c>
      <c r="AH933" s="241"/>
      <c r="AI933" s="241"/>
      <c r="AJ933" s="253">
        <v>41919</v>
      </c>
      <c r="AK933" s="253">
        <v>42735</v>
      </c>
      <c r="AL933" s="236" t="s">
        <v>1745</v>
      </c>
      <c r="AM933" s="236" t="s">
        <v>1746</v>
      </c>
      <c r="AN933" s="243" t="s">
        <v>1684</v>
      </c>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c r="BU933" s="73"/>
      <c r="BV933" s="73"/>
      <c r="BW933" s="73"/>
      <c r="BX933" s="73"/>
      <c r="BY933" s="73"/>
      <c r="BZ933" s="73"/>
      <c r="CA933" s="73"/>
      <c r="CB933" s="73"/>
      <c r="CC933" s="73"/>
      <c r="CD933" s="73"/>
      <c r="CE933" s="73"/>
      <c r="CF933" s="73"/>
      <c r="CG933" s="73"/>
      <c r="CH933" s="73"/>
      <c r="CI933" s="73"/>
      <c r="CJ933" s="73"/>
      <c r="CK933" s="73"/>
      <c r="CL933" s="73"/>
      <c r="CM933" s="73"/>
      <c r="CN933" s="73"/>
      <c r="CO933" s="73"/>
      <c r="CP933" s="73"/>
      <c r="CQ933" s="73"/>
      <c r="CR933" s="73"/>
      <c r="CS933" s="73"/>
      <c r="CT933" s="73"/>
      <c r="CU933" s="73"/>
      <c r="CV933" s="73"/>
      <c r="CW933" s="73"/>
      <c r="CX933" s="73"/>
      <c r="CY933" s="73"/>
      <c r="CZ933" s="73"/>
      <c r="DA933" s="73"/>
      <c r="DB933" s="73"/>
      <c r="DC933" s="73"/>
      <c r="DD933" s="73"/>
      <c r="DE933" s="73"/>
      <c r="DF933" s="73"/>
      <c r="DG933" s="73"/>
      <c r="DH933" s="73"/>
      <c r="DI933" s="73"/>
      <c r="DJ933" s="73"/>
      <c r="DK933" s="73"/>
      <c r="DL933" s="73"/>
      <c r="DM933" s="73"/>
      <c r="DN933" s="73"/>
      <c r="DO933" s="73"/>
      <c r="DP933" s="73"/>
      <c r="DQ933" s="73"/>
      <c r="DR933" s="73"/>
      <c r="DS933" s="73"/>
      <c r="DT933" s="73"/>
      <c r="DU933" s="73"/>
      <c r="DV933" s="73"/>
      <c r="DW933" s="73"/>
      <c r="DX933" s="73"/>
      <c r="DY933" s="73"/>
      <c r="DZ933" s="73"/>
      <c r="EA933" s="73"/>
      <c r="EB933" s="73"/>
      <c r="EC933" s="73"/>
      <c r="ED933" s="73"/>
      <c r="EE933" s="73"/>
      <c r="EF933" s="73"/>
      <c r="EG933" s="73"/>
      <c r="EH933" s="73"/>
      <c r="EI933" s="73"/>
      <c r="EJ933" s="73"/>
      <c r="EK933" s="73"/>
      <c r="EL933" s="73"/>
      <c r="EM933" s="73"/>
      <c r="EN933" s="73"/>
      <c r="EO933" s="73"/>
      <c r="EP933" s="73"/>
      <c r="EQ933" s="73"/>
      <c r="ER933" s="73"/>
      <c r="ES933" s="73"/>
      <c r="ET933" s="73"/>
      <c r="EU933" s="73"/>
      <c r="EV933" s="73"/>
      <c r="EW933" s="73"/>
      <c r="EX933" s="73"/>
      <c r="EY933" s="73"/>
      <c r="EZ933" s="73"/>
      <c r="FA933" s="73"/>
      <c r="FB933" s="73"/>
      <c r="FC933" s="73"/>
      <c r="FD933" s="73"/>
      <c r="FE933" s="73"/>
      <c r="FF933" s="73"/>
      <c r="FG933" s="73"/>
      <c r="FH933" s="73"/>
      <c r="FI933" s="73"/>
      <c r="FJ933" s="73"/>
      <c r="FK933" s="73"/>
      <c r="FL933" s="73"/>
      <c r="FM933" s="73"/>
      <c r="FN933" s="73"/>
      <c r="FO933" s="73"/>
      <c r="FP933" s="73"/>
      <c r="FQ933" s="73"/>
      <c r="FR933" s="73"/>
      <c r="FS933" s="73"/>
      <c r="FT933" s="73"/>
      <c r="FU933" s="73"/>
      <c r="FV933" s="73"/>
      <c r="FW933" s="73"/>
      <c r="FX933" s="73"/>
      <c r="FY933" s="73"/>
      <c r="FZ933" s="73"/>
      <c r="GA933" s="73"/>
      <c r="GB933" s="73"/>
      <c r="GC933" s="73"/>
      <c r="GD933" s="73"/>
      <c r="GE933" s="73"/>
      <c r="GF933" s="73"/>
      <c r="GG933" s="73"/>
      <c r="GH933" s="73"/>
      <c r="GI933" s="73"/>
      <c r="GJ933" s="73"/>
      <c r="GK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c r="JD933" s="73"/>
      <c r="JE933" s="73"/>
      <c r="JF933" s="73"/>
      <c r="JG933" s="73"/>
      <c r="JH933" s="73"/>
      <c r="JI933" s="73"/>
      <c r="JJ933" s="73"/>
      <c r="JK933" s="73"/>
      <c r="JL933" s="73"/>
      <c r="JM933" s="73"/>
      <c r="JN933" s="73"/>
      <c r="JO933" s="73"/>
      <c r="JP933" s="73"/>
      <c r="JQ933" s="73"/>
      <c r="JR933" s="73"/>
      <c r="JS933" s="73"/>
      <c r="JT933" s="73"/>
      <c r="JU933" s="73"/>
      <c r="JV933" s="73"/>
      <c r="JW933" s="73"/>
      <c r="JX933" s="73"/>
      <c r="JY933" s="73"/>
      <c r="JZ933" s="73"/>
      <c r="KA933" s="73"/>
      <c r="KB933" s="73"/>
      <c r="KC933" s="73"/>
      <c r="KD933" s="73"/>
      <c r="KE933" s="73"/>
      <c r="KF933" s="73"/>
      <c r="KG933" s="73"/>
    </row>
    <row r="934" spans="1:293" s="153" customFormat="1" x14ac:dyDescent="0.25">
      <c r="A934" s="233">
        <v>33</v>
      </c>
      <c r="B934" s="234" t="s">
        <v>1258</v>
      </c>
      <c r="C934" s="234">
        <v>10</v>
      </c>
      <c r="D934" s="235">
        <v>30137232</v>
      </c>
      <c r="E934" s="236" t="s">
        <v>88</v>
      </c>
      <c r="F934" s="244" t="s">
        <v>2469</v>
      </c>
      <c r="G934" s="238" t="s">
        <v>24</v>
      </c>
      <c r="H934" s="238" t="s">
        <v>79</v>
      </c>
      <c r="I934" s="238" t="s">
        <v>12</v>
      </c>
      <c r="J934" s="236" t="s">
        <v>21</v>
      </c>
      <c r="K934" s="236"/>
      <c r="L934" s="239">
        <v>293023000</v>
      </c>
      <c r="M934" s="239">
        <v>0</v>
      </c>
      <c r="N934" s="138">
        <v>293023000</v>
      </c>
      <c r="O934" s="138"/>
      <c r="P934" s="139">
        <v>0</v>
      </c>
      <c r="Q934" s="139">
        <v>0</v>
      </c>
      <c r="R934" s="139">
        <v>0</v>
      </c>
      <c r="S934" s="139">
        <v>0</v>
      </c>
      <c r="T934" s="139">
        <v>0</v>
      </c>
      <c r="U934" s="139">
        <v>293023000</v>
      </c>
      <c r="V934" s="139"/>
      <c r="W934" s="139"/>
      <c r="X934" s="139"/>
      <c r="Y934" s="140">
        <v>0</v>
      </c>
      <c r="Z934" s="140">
        <v>0</v>
      </c>
      <c r="AA934" s="140">
        <v>0</v>
      </c>
      <c r="AB934" s="139">
        <v>0</v>
      </c>
      <c r="AC934" s="139">
        <v>293023000</v>
      </c>
      <c r="AD934" s="139">
        <v>0</v>
      </c>
      <c r="AE934" s="141">
        <v>0</v>
      </c>
      <c r="AF934" s="141">
        <v>293023000</v>
      </c>
      <c r="AG934" s="139">
        <v>0</v>
      </c>
      <c r="AH934" s="241">
        <v>1</v>
      </c>
      <c r="AI934" s="241" t="s">
        <v>1422</v>
      </c>
      <c r="AJ934" s="242">
        <v>41821</v>
      </c>
      <c r="AK934" s="242">
        <v>42369</v>
      </c>
      <c r="AL934" s="236" t="s">
        <v>83</v>
      </c>
      <c r="AM934" s="236" t="s">
        <v>89</v>
      </c>
      <c r="AN934" s="243" t="s">
        <v>9</v>
      </c>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c r="BU934" s="73"/>
      <c r="BV934" s="73"/>
      <c r="BW934" s="73"/>
      <c r="BX934" s="73"/>
      <c r="BY934" s="73"/>
      <c r="BZ934" s="73"/>
      <c r="CA934" s="73"/>
      <c r="CB934" s="73"/>
      <c r="CC934" s="73"/>
      <c r="CD934" s="73"/>
      <c r="CE934" s="73"/>
      <c r="CF934" s="73"/>
      <c r="CG934" s="73"/>
      <c r="CH934" s="73"/>
      <c r="CI934" s="73"/>
      <c r="CJ934" s="73"/>
      <c r="CK934" s="73"/>
      <c r="CL934" s="73"/>
      <c r="CM934" s="73"/>
      <c r="CN934" s="73"/>
      <c r="CO934" s="73"/>
      <c r="CP934" s="73"/>
      <c r="CQ934" s="73"/>
      <c r="CR934" s="73"/>
      <c r="CS934" s="73"/>
      <c r="CT934" s="73"/>
      <c r="CU934" s="73"/>
      <c r="CV934" s="73"/>
      <c r="CW934" s="73"/>
      <c r="CX934" s="73"/>
      <c r="CY934" s="73"/>
      <c r="CZ934" s="73"/>
      <c r="DA934" s="73"/>
      <c r="DB934" s="73"/>
      <c r="DC934" s="73"/>
      <c r="DD934" s="73"/>
      <c r="DE934" s="73"/>
      <c r="DF934" s="73"/>
      <c r="DG934" s="73"/>
      <c r="DH934" s="73"/>
      <c r="DI934" s="73"/>
      <c r="DJ934" s="73"/>
      <c r="DK934" s="73"/>
      <c r="DL934" s="73"/>
      <c r="DM934" s="73"/>
      <c r="DN934" s="73"/>
      <c r="DO934" s="73"/>
      <c r="DP934" s="73"/>
      <c r="DQ934" s="73"/>
      <c r="DR934" s="73"/>
      <c r="DS934" s="73"/>
      <c r="DT934" s="73"/>
      <c r="DU934" s="73"/>
      <c r="DV934" s="73"/>
      <c r="DW934" s="73"/>
      <c r="DX934" s="73"/>
      <c r="DY934" s="73"/>
      <c r="DZ934" s="73"/>
      <c r="EA934" s="73"/>
      <c r="EB934" s="73"/>
      <c r="EC934" s="73"/>
      <c r="ED934" s="73"/>
      <c r="EE934" s="73"/>
      <c r="EF934" s="73"/>
      <c r="EG934" s="73"/>
      <c r="EH934" s="73"/>
      <c r="EI934" s="73"/>
      <c r="EJ934" s="73"/>
      <c r="EK934" s="73"/>
      <c r="EL934" s="73"/>
      <c r="EM934" s="73"/>
      <c r="EN934" s="73"/>
      <c r="EO934" s="73"/>
      <c r="EP934" s="73"/>
      <c r="EQ934" s="73"/>
      <c r="ER934" s="73"/>
      <c r="ES934" s="73"/>
      <c r="ET934" s="73"/>
      <c r="EU934" s="73"/>
      <c r="EV934" s="73"/>
      <c r="EW934" s="73"/>
      <c r="EX934" s="73"/>
      <c r="EY934" s="73"/>
      <c r="EZ934" s="73"/>
      <c r="FA934" s="73"/>
      <c r="FB934" s="73"/>
      <c r="FC934" s="73"/>
      <c r="FD934" s="73"/>
      <c r="FE934" s="73"/>
      <c r="FF934" s="73"/>
      <c r="FG934" s="73"/>
      <c r="FH934" s="73"/>
      <c r="FI934" s="73"/>
      <c r="FJ934" s="73"/>
      <c r="FK934" s="73"/>
      <c r="FL934" s="73"/>
      <c r="FM934" s="73"/>
      <c r="FN934" s="73"/>
      <c r="FO934" s="73"/>
      <c r="FP934" s="73"/>
      <c r="FQ934" s="73"/>
      <c r="FR934" s="73"/>
      <c r="FS934" s="73"/>
      <c r="FT934" s="73"/>
      <c r="FU934" s="73"/>
      <c r="FV934" s="73"/>
      <c r="FW934" s="73"/>
      <c r="FX934" s="73"/>
      <c r="FY934" s="73"/>
      <c r="FZ934" s="73"/>
      <c r="GA934" s="73"/>
      <c r="GB934" s="73"/>
      <c r="GC934" s="73"/>
      <c r="GD934" s="73"/>
      <c r="GE934" s="73"/>
      <c r="GF934" s="73"/>
      <c r="GG934" s="73"/>
      <c r="GH934" s="73"/>
      <c r="GI934" s="73"/>
      <c r="GJ934" s="73"/>
      <c r="GK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c r="JD934" s="73"/>
      <c r="JE934" s="73"/>
      <c r="JF934" s="73"/>
      <c r="JG934" s="73"/>
      <c r="JH934" s="73"/>
      <c r="JI934" s="73"/>
      <c r="JJ934" s="73"/>
      <c r="JK934" s="73"/>
      <c r="JL934" s="73"/>
      <c r="JM934" s="73"/>
      <c r="JN934" s="73"/>
      <c r="JO934" s="73"/>
      <c r="JP934" s="73"/>
      <c r="JQ934" s="73"/>
      <c r="JR934" s="73"/>
      <c r="JS934" s="73"/>
      <c r="JT934" s="73"/>
      <c r="JU934" s="73"/>
      <c r="JV934" s="73"/>
      <c r="JW934" s="73"/>
      <c r="JX934" s="73"/>
      <c r="JY934" s="73"/>
      <c r="JZ934" s="73"/>
      <c r="KA934" s="73"/>
      <c r="KB934" s="73"/>
      <c r="KC934" s="73"/>
      <c r="KD934" s="73"/>
      <c r="KE934" s="73"/>
      <c r="KF934" s="73"/>
      <c r="KG934" s="73"/>
    </row>
    <row r="935" spans="1:293" s="153" customFormat="1" x14ac:dyDescent="0.25">
      <c r="A935" s="233">
        <v>33</v>
      </c>
      <c r="B935" s="234" t="s">
        <v>1266</v>
      </c>
      <c r="C935" s="234" t="s">
        <v>1500</v>
      </c>
      <c r="D935" s="235">
        <v>30137234</v>
      </c>
      <c r="E935" s="236" t="s">
        <v>614</v>
      </c>
      <c r="F935" s="244" t="s">
        <v>2469</v>
      </c>
      <c r="G935" s="238" t="s">
        <v>16</v>
      </c>
      <c r="H935" s="238" t="s">
        <v>200</v>
      </c>
      <c r="I935" s="238" t="s">
        <v>12</v>
      </c>
      <c r="J935" s="236" t="s">
        <v>69</v>
      </c>
      <c r="K935" s="236"/>
      <c r="L935" s="239">
        <v>100000000</v>
      </c>
      <c r="M935" s="239">
        <v>0</v>
      </c>
      <c r="N935" s="138">
        <v>1000000</v>
      </c>
      <c r="O935" s="138"/>
      <c r="P935" s="139">
        <v>0</v>
      </c>
      <c r="Q935" s="139">
        <v>0</v>
      </c>
      <c r="R935" s="139">
        <v>0</v>
      </c>
      <c r="S935" s="139">
        <v>0</v>
      </c>
      <c r="T935" s="139">
        <v>0</v>
      </c>
      <c r="U935" s="139">
        <v>0</v>
      </c>
      <c r="V935" s="139"/>
      <c r="W935" s="139"/>
      <c r="X935" s="139"/>
      <c r="Y935" s="140">
        <v>0</v>
      </c>
      <c r="Z935" s="140">
        <v>0</v>
      </c>
      <c r="AA935" s="140">
        <v>0</v>
      </c>
      <c r="AB935" s="139">
        <v>0</v>
      </c>
      <c r="AC935" s="139">
        <v>0</v>
      </c>
      <c r="AD935" s="139">
        <v>0</v>
      </c>
      <c r="AE935" s="141">
        <v>0</v>
      </c>
      <c r="AF935" s="141">
        <v>0</v>
      </c>
      <c r="AG935" s="139">
        <v>100000000</v>
      </c>
      <c r="AH935" s="241">
        <v>0</v>
      </c>
      <c r="AI935" s="241"/>
      <c r="AJ935" s="242" t="s">
        <v>3100</v>
      </c>
      <c r="AK935" s="242"/>
      <c r="AL935" s="236"/>
      <c r="AM935" s="236" t="s">
        <v>615</v>
      </c>
      <c r="AN935" s="243" t="s">
        <v>613</v>
      </c>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c r="BU935" s="73"/>
      <c r="BV935" s="73"/>
      <c r="BW935" s="73"/>
      <c r="BX935" s="73"/>
      <c r="BY935" s="73"/>
      <c r="BZ935" s="73"/>
      <c r="CA935" s="73"/>
      <c r="CB935" s="73"/>
      <c r="CC935" s="73"/>
      <c r="CD935" s="73"/>
      <c r="CE935" s="73"/>
      <c r="CF935" s="73"/>
      <c r="CG935" s="73"/>
      <c r="CH935" s="73"/>
      <c r="CI935" s="73"/>
      <c r="CJ935" s="73"/>
      <c r="CK935" s="73"/>
      <c r="CL935" s="73"/>
      <c r="CM935" s="73"/>
      <c r="CN935" s="73"/>
      <c r="CO935" s="73"/>
      <c r="CP935" s="73"/>
      <c r="CQ935" s="73"/>
      <c r="CR935" s="73"/>
      <c r="CS935" s="73"/>
      <c r="CT935" s="73"/>
      <c r="CU935" s="73"/>
      <c r="CV935" s="73"/>
      <c r="CW935" s="73"/>
      <c r="CX935" s="73"/>
      <c r="CY935" s="73"/>
      <c r="CZ935" s="73"/>
      <c r="DA935" s="73"/>
      <c r="DB935" s="73"/>
      <c r="DC935" s="73"/>
      <c r="DD935" s="73"/>
      <c r="DE935" s="73"/>
      <c r="DF935" s="73"/>
      <c r="DG935" s="73"/>
      <c r="DH935" s="73"/>
      <c r="DI935" s="73"/>
      <c r="DJ935" s="73"/>
      <c r="DK935" s="73"/>
      <c r="DL935" s="73"/>
      <c r="DM935" s="73"/>
      <c r="DN935" s="73"/>
      <c r="DO935" s="73"/>
      <c r="DP935" s="73"/>
      <c r="DQ935" s="73"/>
      <c r="DR935" s="73"/>
      <c r="DS935" s="73"/>
      <c r="DT935" s="73"/>
      <c r="DU935" s="73"/>
      <c r="DV935" s="73"/>
      <c r="DW935" s="73"/>
      <c r="DX935" s="73"/>
      <c r="DY935" s="73"/>
      <c r="DZ935" s="73"/>
      <c r="EA935" s="73"/>
      <c r="EB935" s="73"/>
      <c r="EC935" s="73"/>
      <c r="ED935" s="73"/>
      <c r="EE935" s="73"/>
      <c r="EF935" s="73"/>
      <c r="EG935" s="73"/>
      <c r="EH935" s="73"/>
      <c r="EI935" s="73"/>
      <c r="EJ935" s="73"/>
      <c r="EK935" s="73"/>
      <c r="EL935" s="73"/>
      <c r="EM935" s="73"/>
      <c r="EN935" s="73"/>
      <c r="EO935" s="73"/>
      <c r="EP935" s="73"/>
      <c r="EQ935" s="73"/>
      <c r="ER935" s="73"/>
      <c r="ES935" s="73"/>
      <c r="ET935" s="73"/>
      <c r="EU935" s="73"/>
      <c r="EV935" s="73"/>
      <c r="EW935" s="73"/>
      <c r="EX935" s="73"/>
      <c r="EY935" s="73"/>
      <c r="EZ935" s="73"/>
      <c r="FA935" s="73"/>
      <c r="FB935" s="73"/>
      <c r="FC935" s="73"/>
      <c r="FD935" s="73"/>
      <c r="FE935" s="73"/>
      <c r="FF935" s="73"/>
      <c r="FG935" s="73"/>
      <c r="FH935" s="73"/>
      <c r="FI935" s="73"/>
      <c r="FJ935" s="73"/>
      <c r="FK935" s="73"/>
      <c r="FL935" s="73"/>
      <c r="FM935" s="73"/>
      <c r="FN935" s="73"/>
      <c r="FO935" s="73"/>
      <c r="FP935" s="73"/>
      <c r="FQ935" s="73"/>
      <c r="FR935" s="73"/>
      <c r="FS935" s="73"/>
      <c r="FT935" s="73"/>
      <c r="FU935" s="73"/>
      <c r="FV935" s="73"/>
      <c r="FW935" s="73"/>
      <c r="FX935" s="73"/>
      <c r="FY935" s="73"/>
      <c r="FZ935" s="73"/>
      <c r="GA935" s="73"/>
      <c r="GB935" s="73"/>
      <c r="GC935" s="73"/>
      <c r="GD935" s="73"/>
      <c r="GE935" s="73"/>
      <c r="GF935" s="73"/>
      <c r="GG935" s="73"/>
      <c r="GH935" s="73"/>
      <c r="GI935" s="73"/>
      <c r="GJ935" s="73"/>
      <c r="GK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c r="JD935" s="73"/>
      <c r="JE935" s="73"/>
      <c r="JF935" s="73"/>
      <c r="JG935" s="73"/>
      <c r="JH935" s="73"/>
      <c r="JI935" s="73"/>
      <c r="JJ935" s="73"/>
      <c r="JK935" s="73"/>
      <c r="JL935" s="73"/>
      <c r="JM935" s="73"/>
      <c r="JN935" s="73"/>
      <c r="JO935" s="73"/>
      <c r="JP935" s="73"/>
      <c r="JQ935" s="73"/>
      <c r="JR935" s="73"/>
      <c r="JS935" s="73"/>
      <c r="JT935" s="73"/>
      <c r="JU935" s="73"/>
      <c r="JV935" s="73"/>
      <c r="JW935" s="73"/>
      <c r="JX935" s="73"/>
      <c r="JY935" s="73"/>
      <c r="JZ935" s="73"/>
      <c r="KA935" s="73"/>
      <c r="KB935" s="73"/>
      <c r="KC935" s="73"/>
      <c r="KD935" s="73"/>
      <c r="KE935" s="73"/>
      <c r="KF935" s="73"/>
      <c r="KG935" s="73"/>
    </row>
    <row r="936" spans="1:293" s="153" customFormat="1" x14ac:dyDescent="0.25">
      <c r="A936" s="233">
        <v>29</v>
      </c>
      <c r="B936" s="234" t="s">
        <v>1266</v>
      </c>
      <c r="C936" s="234"/>
      <c r="D936" s="235">
        <v>30137241</v>
      </c>
      <c r="E936" s="236" t="s">
        <v>1442</v>
      </c>
      <c r="F936" s="244" t="s">
        <v>2469</v>
      </c>
      <c r="G936" s="238"/>
      <c r="H936" s="238" t="s">
        <v>79</v>
      </c>
      <c r="I936" s="238"/>
      <c r="J936" s="236" t="s">
        <v>13</v>
      </c>
      <c r="K936" s="236"/>
      <c r="L936" s="239">
        <v>41626000</v>
      </c>
      <c r="M936" s="239"/>
      <c r="N936" s="138">
        <v>40936000</v>
      </c>
      <c r="O936" s="138"/>
      <c r="P936" s="139"/>
      <c r="Q936" s="139"/>
      <c r="R936" s="139"/>
      <c r="S936" s="139"/>
      <c r="T936" s="139"/>
      <c r="U936" s="139"/>
      <c r="V936" s="139">
        <v>0</v>
      </c>
      <c r="W936" s="139">
        <v>0</v>
      </c>
      <c r="X936" s="139"/>
      <c r="Y936" s="140">
        <v>0</v>
      </c>
      <c r="Z936" s="140">
        <v>0</v>
      </c>
      <c r="AA936" s="140">
        <v>40936000</v>
      </c>
      <c r="AB936" s="139">
        <v>0</v>
      </c>
      <c r="AC936" s="139">
        <v>0</v>
      </c>
      <c r="AD936" s="139">
        <v>0</v>
      </c>
      <c r="AE936" s="141">
        <v>40936000</v>
      </c>
      <c r="AF936" s="141">
        <v>40936000</v>
      </c>
      <c r="AG936" s="139">
        <v>690000</v>
      </c>
      <c r="AH936" s="241"/>
      <c r="AI936" s="241"/>
      <c r="AJ936" s="253">
        <v>41671</v>
      </c>
      <c r="AK936" s="253"/>
      <c r="AL936" s="236" t="s">
        <v>83</v>
      </c>
      <c r="AM936" s="236" t="s">
        <v>1889</v>
      </c>
      <c r="AN936" s="243" t="s">
        <v>543</v>
      </c>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c r="BU936" s="73"/>
      <c r="BV936" s="73"/>
      <c r="BW936" s="73"/>
      <c r="BX936" s="73"/>
      <c r="BY936" s="73"/>
      <c r="BZ936" s="73"/>
      <c r="CA936" s="73"/>
      <c r="CB936" s="73"/>
      <c r="CC936" s="73"/>
      <c r="CD936" s="73"/>
      <c r="CE936" s="73"/>
      <c r="CF936" s="73"/>
      <c r="CG936" s="73"/>
      <c r="CH936" s="73"/>
      <c r="CI936" s="73"/>
      <c r="CJ936" s="73"/>
      <c r="CK936" s="73"/>
      <c r="CL936" s="73"/>
      <c r="CM936" s="73"/>
      <c r="CN936" s="73"/>
      <c r="CO936" s="73"/>
      <c r="CP936" s="73"/>
      <c r="CQ936" s="73"/>
      <c r="CR936" s="73"/>
      <c r="CS936" s="73"/>
      <c r="CT936" s="73"/>
      <c r="CU936" s="73"/>
      <c r="CV936" s="73"/>
      <c r="CW936" s="73"/>
      <c r="CX936" s="73"/>
      <c r="CY936" s="73"/>
      <c r="CZ936" s="73"/>
      <c r="DA936" s="73"/>
      <c r="DB936" s="73"/>
      <c r="DC936" s="73"/>
      <c r="DD936" s="73"/>
      <c r="DE936" s="73"/>
      <c r="DF936" s="73"/>
      <c r="DG936" s="73"/>
      <c r="DH936" s="73"/>
      <c r="DI936" s="73"/>
      <c r="DJ936" s="73"/>
      <c r="DK936" s="73"/>
      <c r="DL936" s="73"/>
      <c r="DM936" s="73"/>
      <c r="DN936" s="73"/>
      <c r="DO936" s="73"/>
      <c r="DP936" s="73"/>
      <c r="DQ936" s="73"/>
      <c r="DR936" s="73"/>
      <c r="DS936" s="73"/>
      <c r="DT936" s="73"/>
      <c r="DU936" s="73"/>
      <c r="DV936" s="73"/>
      <c r="DW936" s="73"/>
      <c r="DX936" s="73"/>
      <c r="DY936" s="73"/>
      <c r="DZ936" s="73"/>
      <c r="EA936" s="73"/>
      <c r="EB936" s="73"/>
      <c r="EC936" s="73"/>
      <c r="ED936" s="73"/>
      <c r="EE936" s="73"/>
      <c r="EF936" s="73"/>
      <c r="EG936" s="73"/>
      <c r="EH936" s="73"/>
      <c r="EI936" s="73"/>
      <c r="EJ936" s="73"/>
      <c r="EK936" s="73"/>
      <c r="EL936" s="73"/>
      <c r="EM936" s="73"/>
      <c r="EN936" s="73"/>
      <c r="EO936" s="73"/>
      <c r="EP936" s="73"/>
      <c r="EQ936" s="73"/>
      <c r="ER936" s="73"/>
      <c r="ES936" s="73"/>
      <c r="ET936" s="73"/>
      <c r="EU936" s="73"/>
      <c r="EV936" s="73"/>
      <c r="EW936" s="73"/>
      <c r="EX936" s="73"/>
      <c r="EY936" s="73"/>
      <c r="EZ936" s="73"/>
      <c r="FA936" s="73"/>
      <c r="FB936" s="73"/>
      <c r="FC936" s="73"/>
      <c r="FD936" s="73"/>
      <c r="FE936" s="73"/>
      <c r="FF936" s="73"/>
      <c r="FG936" s="73"/>
      <c r="FH936" s="73"/>
      <c r="FI936" s="73"/>
      <c r="FJ936" s="73"/>
      <c r="FK936" s="73"/>
      <c r="FL936" s="73"/>
      <c r="FM936" s="73"/>
      <c r="FN936" s="73"/>
      <c r="FO936" s="73"/>
      <c r="FP936" s="73"/>
      <c r="FQ936" s="73"/>
      <c r="FR936" s="73"/>
      <c r="FS936" s="73"/>
      <c r="FT936" s="73"/>
      <c r="FU936" s="73"/>
      <c r="FV936" s="73"/>
      <c r="FW936" s="73"/>
      <c r="FX936" s="73"/>
      <c r="FY936" s="73"/>
      <c r="FZ936" s="73"/>
      <c r="GA936" s="73"/>
      <c r="GB936" s="73"/>
      <c r="GC936" s="73"/>
      <c r="GD936" s="73"/>
      <c r="GE936" s="73"/>
      <c r="GF936" s="73"/>
      <c r="GG936" s="73"/>
      <c r="GH936" s="73"/>
      <c r="GI936" s="73"/>
      <c r="GJ936" s="73"/>
      <c r="GK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c r="JD936" s="73"/>
      <c r="JE936" s="73"/>
      <c r="JF936" s="73"/>
      <c r="JG936" s="73"/>
      <c r="JH936" s="73"/>
      <c r="JI936" s="73"/>
      <c r="JJ936" s="73"/>
      <c r="JK936" s="73"/>
      <c r="JL936" s="73"/>
      <c r="JM936" s="73"/>
      <c r="JN936" s="73"/>
      <c r="JO936" s="73"/>
      <c r="JP936" s="73"/>
      <c r="JQ936" s="73"/>
      <c r="JR936" s="73"/>
      <c r="JS936" s="73"/>
      <c r="JT936" s="73"/>
      <c r="JU936" s="73"/>
      <c r="JV936" s="73"/>
      <c r="JW936" s="73"/>
      <c r="JX936" s="73"/>
      <c r="JY936" s="73"/>
      <c r="JZ936" s="73"/>
      <c r="KA936" s="73"/>
      <c r="KB936" s="73"/>
      <c r="KC936" s="73"/>
      <c r="KD936" s="73"/>
      <c r="KE936" s="73"/>
      <c r="KF936" s="73"/>
      <c r="KG936" s="73"/>
    </row>
    <row r="937" spans="1:293" s="270" customFormat="1" x14ac:dyDescent="0.25">
      <c r="A937" s="233">
        <v>29</v>
      </c>
      <c r="B937" s="234"/>
      <c r="C937" s="234"/>
      <c r="D937" s="235">
        <v>30137331</v>
      </c>
      <c r="E937" s="236" t="s">
        <v>10</v>
      </c>
      <c r="F937" s="244" t="s">
        <v>2469</v>
      </c>
      <c r="G937" s="238" t="s">
        <v>16</v>
      </c>
      <c r="H937" s="238" t="s">
        <v>11</v>
      </c>
      <c r="I937" s="238" t="s">
        <v>12</v>
      </c>
      <c r="J937" s="236" t="s">
        <v>13</v>
      </c>
      <c r="K937" s="236"/>
      <c r="L937" s="239">
        <v>203975000</v>
      </c>
      <c r="M937" s="239">
        <v>169990023</v>
      </c>
      <c r="N937" s="138">
        <v>32464000</v>
      </c>
      <c r="O937" s="138"/>
      <c r="P937" s="139">
        <v>0</v>
      </c>
      <c r="Q937" s="139">
        <v>0</v>
      </c>
      <c r="R937" s="139">
        <v>32463985</v>
      </c>
      <c r="S937" s="139">
        <v>0</v>
      </c>
      <c r="T937" s="139">
        <v>0</v>
      </c>
      <c r="U937" s="139">
        <v>0</v>
      </c>
      <c r="V937" s="139"/>
      <c r="W937" s="139"/>
      <c r="X937" s="139"/>
      <c r="Y937" s="140">
        <v>0</v>
      </c>
      <c r="Z937" s="140">
        <v>0</v>
      </c>
      <c r="AA937" s="140">
        <v>0</v>
      </c>
      <c r="AB937" s="139">
        <v>32463985</v>
      </c>
      <c r="AC937" s="139">
        <v>0</v>
      </c>
      <c r="AD937" s="139">
        <v>0</v>
      </c>
      <c r="AE937" s="141">
        <v>0</v>
      </c>
      <c r="AF937" s="141">
        <v>32463985</v>
      </c>
      <c r="AG937" s="139">
        <v>1520992</v>
      </c>
      <c r="AH937" s="241">
        <v>0.99254324304449071</v>
      </c>
      <c r="AI937" s="241" t="s">
        <v>1421</v>
      </c>
      <c r="AJ937" s="242">
        <v>41548</v>
      </c>
      <c r="AK937" s="242"/>
      <c r="AL937" s="236" t="s">
        <v>14</v>
      </c>
      <c r="AM937" s="236" t="s">
        <v>15</v>
      </c>
      <c r="AN937" s="243" t="s">
        <v>9</v>
      </c>
      <c r="AO937" s="269"/>
      <c r="AP937" s="269"/>
      <c r="AQ937" s="269"/>
      <c r="AR937" s="269"/>
      <c r="AS937" s="269"/>
      <c r="AT937" s="269"/>
      <c r="AU937" s="269"/>
      <c r="AV937" s="269"/>
      <c r="AW937" s="269"/>
      <c r="AX937" s="269"/>
      <c r="AY937" s="269"/>
      <c r="AZ937" s="269"/>
      <c r="BA937" s="269"/>
      <c r="BB937" s="269"/>
      <c r="BC937" s="269"/>
      <c r="BD937" s="269"/>
      <c r="BE937" s="269"/>
      <c r="BF937" s="269"/>
      <c r="BG937" s="269"/>
      <c r="BH937" s="269"/>
      <c r="BI937" s="269"/>
      <c r="BJ937" s="269"/>
      <c r="BK937" s="269"/>
      <c r="BL937" s="269"/>
      <c r="BM937" s="269"/>
      <c r="BN937" s="269"/>
      <c r="BO937" s="269"/>
      <c r="BP937" s="269"/>
      <c r="BQ937" s="269"/>
      <c r="BR937" s="269"/>
      <c r="BS937" s="269"/>
      <c r="BT937" s="269"/>
      <c r="BU937" s="269"/>
      <c r="BV937" s="269"/>
      <c r="BW937" s="269"/>
      <c r="BX937" s="269"/>
      <c r="BY937" s="269"/>
      <c r="BZ937" s="269"/>
      <c r="CA937" s="269"/>
      <c r="CB937" s="269"/>
      <c r="CC937" s="269"/>
      <c r="CD937" s="269"/>
      <c r="CE937" s="269"/>
      <c r="CF937" s="269"/>
      <c r="CG937" s="269"/>
      <c r="CH937" s="269"/>
      <c r="CI937" s="269"/>
      <c r="CJ937" s="269"/>
      <c r="CK937" s="269"/>
      <c r="CL937" s="269"/>
      <c r="CM937" s="269"/>
      <c r="CN937" s="269"/>
      <c r="CO937" s="269"/>
      <c r="CP937" s="269"/>
      <c r="CQ937" s="269"/>
      <c r="CR937" s="269"/>
      <c r="CS937" s="269"/>
      <c r="CT937" s="269"/>
      <c r="CU937" s="269"/>
      <c r="CV937" s="269"/>
      <c r="CW937" s="269"/>
      <c r="CX937" s="269"/>
      <c r="CY937" s="269"/>
      <c r="CZ937" s="269"/>
      <c r="DA937" s="269"/>
      <c r="DB937" s="269"/>
      <c r="DC937" s="269"/>
      <c r="DD937" s="269"/>
      <c r="DE937" s="269"/>
      <c r="DF937" s="269"/>
      <c r="DG937" s="269"/>
      <c r="DH937" s="269"/>
      <c r="DI937" s="269"/>
      <c r="DJ937" s="269"/>
      <c r="DK937" s="269"/>
      <c r="DL937" s="269"/>
      <c r="DM937" s="269"/>
      <c r="DN937" s="269"/>
      <c r="DO937" s="269"/>
      <c r="DP937" s="269"/>
      <c r="DQ937" s="269"/>
      <c r="DR937" s="269"/>
      <c r="DS937" s="269"/>
      <c r="DT937" s="269"/>
      <c r="DU937" s="269"/>
      <c r="DV937" s="269"/>
      <c r="DW937" s="269"/>
      <c r="DX937" s="269"/>
      <c r="DY937" s="269"/>
      <c r="DZ937" s="269"/>
      <c r="EA937" s="269"/>
      <c r="EB937" s="269"/>
      <c r="EC937" s="269"/>
      <c r="ED937" s="269"/>
      <c r="EE937" s="269"/>
      <c r="EF937" s="269"/>
      <c r="EG937" s="269"/>
      <c r="EH937" s="269"/>
      <c r="EI937" s="269"/>
      <c r="EJ937" s="269"/>
      <c r="EK937" s="269"/>
      <c r="EL937" s="269"/>
      <c r="EM937" s="269"/>
      <c r="EN937" s="269"/>
      <c r="EO937" s="269"/>
      <c r="EP937" s="269"/>
      <c r="EQ937" s="269"/>
      <c r="ER937" s="269"/>
      <c r="ES937" s="269"/>
      <c r="ET937" s="269"/>
      <c r="EU937" s="269"/>
      <c r="EV937" s="269"/>
      <c r="EW937" s="269"/>
      <c r="EX937" s="269"/>
      <c r="EY937" s="269"/>
      <c r="EZ937" s="269"/>
      <c r="FA937" s="269"/>
      <c r="FB937" s="269"/>
      <c r="FC937" s="269"/>
      <c r="FD937" s="269"/>
      <c r="FE937" s="269"/>
      <c r="FF937" s="269"/>
      <c r="FG937" s="269"/>
      <c r="FH937" s="269"/>
      <c r="FI937" s="269"/>
      <c r="FJ937" s="269"/>
      <c r="FK937" s="269"/>
      <c r="FL937" s="269"/>
      <c r="FM937" s="269"/>
      <c r="FN937" s="269"/>
      <c r="FO937" s="269"/>
      <c r="FP937" s="269"/>
      <c r="FQ937" s="269"/>
      <c r="FR937" s="269"/>
      <c r="FS937" s="269"/>
      <c r="FT937" s="269"/>
      <c r="FU937" s="269"/>
      <c r="FV937" s="269"/>
      <c r="FW937" s="269"/>
      <c r="FX937" s="269"/>
      <c r="FY937" s="269"/>
      <c r="FZ937" s="269"/>
      <c r="GA937" s="269"/>
      <c r="GB937" s="269"/>
      <c r="GC937" s="269"/>
      <c r="GD937" s="269"/>
      <c r="GE937" s="269"/>
      <c r="GF937" s="269"/>
      <c r="GG937" s="269"/>
      <c r="GH937" s="269"/>
      <c r="GI937" s="269"/>
      <c r="GJ937" s="269"/>
      <c r="GK937" s="269"/>
      <c r="GL937" s="269"/>
      <c r="GM937" s="269"/>
      <c r="GN937" s="269"/>
      <c r="GO937" s="269"/>
      <c r="GP937" s="269"/>
      <c r="GQ937" s="269"/>
      <c r="GR937" s="269"/>
      <c r="GS937" s="269"/>
      <c r="GT937" s="269"/>
      <c r="GU937" s="269"/>
      <c r="GV937" s="269"/>
      <c r="GW937" s="269"/>
      <c r="GX937" s="269"/>
      <c r="GY937" s="269"/>
      <c r="GZ937" s="269"/>
      <c r="HA937" s="269"/>
      <c r="HB937" s="269"/>
      <c r="HC937" s="269"/>
      <c r="HD937" s="269"/>
      <c r="HE937" s="269"/>
      <c r="HF937" s="269"/>
      <c r="HG937" s="269"/>
      <c r="HH937" s="269"/>
      <c r="HI937" s="269"/>
      <c r="HJ937" s="269"/>
      <c r="HK937" s="269"/>
      <c r="HL937" s="269"/>
      <c r="HM937" s="269"/>
      <c r="HN937" s="269"/>
      <c r="HO937" s="269"/>
      <c r="HP937" s="269"/>
      <c r="HQ937" s="269"/>
      <c r="HR937" s="269"/>
      <c r="HS937" s="269"/>
      <c r="HT937" s="269"/>
      <c r="HU937" s="269"/>
      <c r="HV937" s="269"/>
      <c r="HW937" s="269"/>
      <c r="HX937" s="269"/>
      <c r="HY937" s="269"/>
      <c r="HZ937" s="269"/>
      <c r="IA937" s="269"/>
      <c r="IB937" s="269"/>
      <c r="IC937" s="269"/>
      <c r="ID937" s="269"/>
      <c r="IE937" s="269"/>
      <c r="IF937" s="269"/>
      <c r="IG937" s="269"/>
      <c r="IH937" s="269"/>
      <c r="II937" s="269"/>
      <c r="IJ937" s="269"/>
      <c r="IK937" s="269"/>
      <c r="IL937" s="269"/>
      <c r="IM937" s="269"/>
      <c r="IN937" s="269"/>
      <c r="IO937" s="269"/>
      <c r="IP937" s="269"/>
      <c r="IQ937" s="269"/>
      <c r="IR937" s="269"/>
      <c r="IS937" s="269"/>
      <c r="IT937" s="269"/>
      <c r="IU937" s="269"/>
      <c r="IV937" s="269"/>
      <c r="IW937" s="269"/>
      <c r="IX937" s="269"/>
      <c r="IY937" s="269"/>
      <c r="IZ937" s="269"/>
      <c r="JA937" s="269"/>
      <c r="JB937" s="269"/>
      <c r="JC937" s="269"/>
      <c r="JD937" s="269"/>
      <c r="JE937" s="269"/>
      <c r="JF937" s="269"/>
      <c r="JG937" s="269"/>
      <c r="JH937" s="269"/>
      <c r="JI937" s="269"/>
      <c r="JJ937" s="269"/>
      <c r="JK937" s="269"/>
      <c r="JL937" s="269"/>
      <c r="JM937" s="269"/>
      <c r="JN937" s="269"/>
      <c r="JO937" s="269"/>
      <c r="JP937" s="269"/>
      <c r="JQ937" s="269"/>
      <c r="JR937" s="269"/>
      <c r="JS937" s="269"/>
      <c r="JT937" s="269"/>
      <c r="JU937" s="269"/>
      <c r="JV937" s="269"/>
      <c r="JW937" s="269"/>
      <c r="JX937" s="269"/>
      <c r="JY937" s="269"/>
      <c r="JZ937" s="269"/>
      <c r="KA937" s="269"/>
      <c r="KB937" s="269"/>
      <c r="KC937" s="269"/>
      <c r="KD937" s="269"/>
      <c r="KE937" s="269"/>
      <c r="KF937" s="269"/>
      <c r="KG937" s="269"/>
    </row>
    <row r="938" spans="1:293" s="270" customFormat="1" x14ac:dyDescent="0.25">
      <c r="A938" s="233">
        <v>33</v>
      </c>
      <c r="B938" s="234" t="s">
        <v>1258</v>
      </c>
      <c r="C938" s="234">
        <v>10</v>
      </c>
      <c r="D938" s="235">
        <v>30137455</v>
      </c>
      <c r="E938" s="236" t="s">
        <v>20</v>
      </c>
      <c r="F938" s="244" t="s">
        <v>2469</v>
      </c>
      <c r="G938" s="238" t="s">
        <v>24</v>
      </c>
      <c r="H938" s="238" t="s">
        <v>1265</v>
      </c>
      <c r="I938" s="238" t="s">
        <v>12</v>
      </c>
      <c r="J938" s="236" t="s">
        <v>21</v>
      </c>
      <c r="K938" s="236"/>
      <c r="L938" s="239">
        <v>2087255000</v>
      </c>
      <c r="M938" s="239">
        <v>0</v>
      </c>
      <c r="N938" s="138">
        <v>2087255000</v>
      </c>
      <c r="O938" s="138"/>
      <c r="P938" s="139">
        <v>0</v>
      </c>
      <c r="Q938" s="139">
        <v>0</v>
      </c>
      <c r="R938" s="139">
        <v>0</v>
      </c>
      <c r="S938" s="139">
        <v>0</v>
      </c>
      <c r="T938" s="139">
        <v>0</v>
      </c>
      <c r="U938" s="139">
        <v>2087255000</v>
      </c>
      <c r="V938" s="139"/>
      <c r="W938" s="139"/>
      <c r="X938" s="139"/>
      <c r="Y938" s="140">
        <v>0</v>
      </c>
      <c r="Z938" s="140">
        <v>0</v>
      </c>
      <c r="AA938" s="140">
        <v>0</v>
      </c>
      <c r="AB938" s="139">
        <v>0</v>
      </c>
      <c r="AC938" s="139">
        <v>2087255000</v>
      </c>
      <c r="AD938" s="139">
        <v>0</v>
      </c>
      <c r="AE938" s="141">
        <v>0</v>
      </c>
      <c r="AF938" s="141">
        <v>2087255000</v>
      </c>
      <c r="AG938" s="139">
        <v>0</v>
      </c>
      <c r="AH938" s="241">
        <v>1</v>
      </c>
      <c r="AI938" s="241" t="s">
        <v>1422</v>
      </c>
      <c r="AJ938" s="242">
        <v>41944</v>
      </c>
      <c r="AK938" s="242">
        <v>42369</v>
      </c>
      <c r="AL938" s="236" t="s">
        <v>22</v>
      </c>
      <c r="AM938" s="236" t="s">
        <v>23</v>
      </c>
      <c r="AN938" s="243" t="s">
        <v>9</v>
      </c>
      <c r="AO938" s="269"/>
      <c r="AP938" s="269"/>
      <c r="AQ938" s="269"/>
      <c r="AR938" s="269"/>
      <c r="AS938" s="269"/>
      <c r="AT938" s="269"/>
      <c r="AU938" s="269"/>
      <c r="AV938" s="269"/>
      <c r="AW938" s="269"/>
      <c r="AX938" s="269"/>
      <c r="AY938" s="269"/>
      <c r="AZ938" s="269"/>
      <c r="BA938" s="269"/>
      <c r="BB938" s="269"/>
      <c r="BC938" s="269"/>
      <c r="BD938" s="269"/>
      <c r="BE938" s="269"/>
      <c r="BF938" s="269"/>
      <c r="BG938" s="269"/>
      <c r="BH938" s="269"/>
      <c r="BI938" s="269"/>
      <c r="BJ938" s="269"/>
      <c r="BK938" s="269"/>
      <c r="BL938" s="269"/>
      <c r="BM938" s="269"/>
      <c r="BN938" s="269"/>
      <c r="BO938" s="269"/>
      <c r="BP938" s="269"/>
      <c r="BQ938" s="269"/>
      <c r="BR938" s="269"/>
      <c r="BS938" s="269"/>
      <c r="BT938" s="269"/>
      <c r="BU938" s="269"/>
      <c r="BV938" s="269"/>
      <c r="BW938" s="269"/>
      <c r="BX938" s="269"/>
      <c r="BY938" s="269"/>
      <c r="BZ938" s="269"/>
      <c r="CA938" s="269"/>
      <c r="CB938" s="269"/>
      <c r="CC938" s="269"/>
      <c r="CD938" s="269"/>
      <c r="CE938" s="269"/>
      <c r="CF938" s="269"/>
      <c r="CG938" s="269"/>
      <c r="CH938" s="269"/>
      <c r="CI938" s="269"/>
      <c r="CJ938" s="269"/>
      <c r="CK938" s="269"/>
      <c r="CL938" s="269"/>
      <c r="CM938" s="269"/>
      <c r="CN938" s="269"/>
      <c r="CO938" s="269"/>
      <c r="CP938" s="269"/>
      <c r="CQ938" s="269"/>
      <c r="CR938" s="269"/>
      <c r="CS938" s="269"/>
      <c r="CT938" s="269"/>
      <c r="CU938" s="269"/>
      <c r="CV938" s="269"/>
      <c r="CW938" s="269"/>
      <c r="CX938" s="269"/>
      <c r="CY938" s="269"/>
      <c r="CZ938" s="269"/>
      <c r="DA938" s="269"/>
      <c r="DB938" s="269"/>
      <c r="DC938" s="269"/>
      <c r="DD938" s="269"/>
      <c r="DE938" s="269"/>
      <c r="DF938" s="269"/>
      <c r="DG938" s="269"/>
      <c r="DH938" s="269"/>
      <c r="DI938" s="269"/>
      <c r="DJ938" s="269"/>
      <c r="DK938" s="269"/>
      <c r="DL938" s="269"/>
      <c r="DM938" s="269"/>
      <c r="DN938" s="269"/>
      <c r="DO938" s="269"/>
      <c r="DP938" s="269"/>
      <c r="DQ938" s="269"/>
      <c r="DR938" s="269"/>
      <c r="DS938" s="269"/>
      <c r="DT938" s="269"/>
      <c r="DU938" s="269"/>
      <c r="DV938" s="269"/>
      <c r="DW938" s="269"/>
      <c r="DX938" s="269"/>
      <c r="DY938" s="269"/>
      <c r="DZ938" s="269"/>
      <c r="EA938" s="269"/>
      <c r="EB938" s="269"/>
      <c r="EC938" s="269"/>
      <c r="ED938" s="269"/>
      <c r="EE938" s="269"/>
      <c r="EF938" s="269"/>
      <c r="EG938" s="269"/>
      <c r="EH938" s="269"/>
      <c r="EI938" s="269"/>
      <c r="EJ938" s="269"/>
      <c r="EK938" s="269"/>
      <c r="EL938" s="269"/>
      <c r="EM938" s="269"/>
      <c r="EN938" s="269"/>
      <c r="EO938" s="269"/>
      <c r="EP938" s="269"/>
      <c r="EQ938" s="269"/>
      <c r="ER938" s="269"/>
      <c r="ES938" s="269"/>
      <c r="ET938" s="269"/>
      <c r="EU938" s="269"/>
      <c r="EV938" s="269"/>
      <c r="EW938" s="269"/>
      <c r="EX938" s="269"/>
      <c r="EY938" s="269"/>
      <c r="EZ938" s="269"/>
      <c r="FA938" s="269"/>
      <c r="FB938" s="269"/>
      <c r="FC938" s="269"/>
      <c r="FD938" s="269"/>
      <c r="FE938" s="269"/>
      <c r="FF938" s="269"/>
      <c r="FG938" s="269"/>
      <c r="FH938" s="269"/>
      <c r="FI938" s="269"/>
      <c r="FJ938" s="269"/>
      <c r="FK938" s="269"/>
      <c r="FL938" s="269"/>
      <c r="FM938" s="269"/>
      <c r="FN938" s="269"/>
      <c r="FO938" s="269"/>
      <c r="FP938" s="269"/>
      <c r="FQ938" s="269"/>
      <c r="FR938" s="269"/>
      <c r="FS938" s="269"/>
      <c r="FT938" s="269"/>
      <c r="FU938" s="269"/>
      <c r="FV938" s="269"/>
      <c r="FW938" s="269"/>
      <c r="FX938" s="269"/>
      <c r="FY938" s="269"/>
      <c r="FZ938" s="269"/>
      <c r="GA938" s="269"/>
      <c r="GB938" s="269"/>
      <c r="GC938" s="269"/>
      <c r="GD938" s="269"/>
      <c r="GE938" s="269"/>
      <c r="GF938" s="269"/>
      <c r="GG938" s="269"/>
      <c r="GH938" s="269"/>
      <c r="GI938" s="269"/>
      <c r="GJ938" s="269"/>
      <c r="GK938" s="269"/>
      <c r="GL938" s="269"/>
      <c r="GM938" s="269"/>
      <c r="GN938" s="269"/>
      <c r="GO938" s="269"/>
      <c r="GP938" s="269"/>
      <c r="GQ938" s="269"/>
      <c r="GR938" s="269"/>
      <c r="GS938" s="269"/>
      <c r="GT938" s="269"/>
      <c r="GU938" s="269"/>
      <c r="GV938" s="269"/>
      <c r="GW938" s="269"/>
      <c r="GX938" s="269"/>
      <c r="GY938" s="269"/>
      <c r="GZ938" s="269"/>
      <c r="HA938" s="269"/>
      <c r="HB938" s="269"/>
      <c r="HC938" s="269"/>
      <c r="HD938" s="269"/>
      <c r="HE938" s="269"/>
      <c r="HF938" s="269"/>
      <c r="HG938" s="269"/>
      <c r="HH938" s="269"/>
      <c r="HI938" s="269"/>
      <c r="HJ938" s="269"/>
      <c r="HK938" s="269"/>
      <c r="HL938" s="269"/>
      <c r="HM938" s="269"/>
      <c r="HN938" s="269"/>
      <c r="HO938" s="269"/>
      <c r="HP938" s="269"/>
      <c r="HQ938" s="269"/>
      <c r="HR938" s="269"/>
      <c r="HS938" s="269"/>
      <c r="HT938" s="269"/>
      <c r="HU938" s="269"/>
      <c r="HV938" s="269"/>
      <c r="HW938" s="269"/>
      <c r="HX938" s="269"/>
      <c r="HY938" s="269"/>
      <c r="HZ938" s="269"/>
      <c r="IA938" s="269"/>
      <c r="IB938" s="269"/>
      <c r="IC938" s="269"/>
      <c r="ID938" s="269"/>
      <c r="IE938" s="269"/>
      <c r="IF938" s="269"/>
      <c r="IG938" s="269"/>
      <c r="IH938" s="269"/>
      <c r="II938" s="269"/>
      <c r="IJ938" s="269"/>
      <c r="IK938" s="269"/>
      <c r="IL938" s="269"/>
      <c r="IM938" s="269"/>
      <c r="IN938" s="269"/>
      <c r="IO938" s="269"/>
      <c r="IP938" s="269"/>
      <c r="IQ938" s="269"/>
      <c r="IR938" s="269"/>
      <c r="IS938" s="269"/>
      <c r="IT938" s="269"/>
      <c r="IU938" s="269"/>
      <c r="IV938" s="269"/>
      <c r="IW938" s="269"/>
      <c r="IX938" s="269"/>
      <c r="IY938" s="269"/>
      <c r="IZ938" s="269"/>
      <c r="JA938" s="269"/>
      <c r="JB938" s="269"/>
      <c r="JC938" s="269"/>
      <c r="JD938" s="269"/>
      <c r="JE938" s="269"/>
      <c r="JF938" s="269"/>
      <c r="JG938" s="269"/>
      <c r="JH938" s="269"/>
      <c r="JI938" s="269"/>
      <c r="JJ938" s="269"/>
      <c r="JK938" s="269"/>
      <c r="JL938" s="269"/>
      <c r="JM938" s="269"/>
      <c r="JN938" s="269"/>
      <c r="JO938" s="269"/>
      <c r="JP938" s="269"/>
      <c r="JQ938" s="269"/>
      <c r="JR938" s="269"/>
      <c r="JS938" s="269"/>
      <c r="JT938" s="269"/>
      <c r="JU938" s="269"/>
      <c r="JV938" s="269"/>
      <c r="JW938" s="269"/>
      <c r="JX938" s="269"/>
      <c r="JY938" s="269"/>
      <c r="JZ938" s="269"/>
      <c r="KA938" s="269"/>
      <c r="KB938" s="269"/>
      <c r="KC938" s="269"/>
      <c r="KD938" s="269"/>
      <c r="KE938" s="269"/>
      <c r="KF938" s="269"/>
      <c r="KG938" s="269"/>
    </row>
    <row r="939" spans="1:293" s="270" customFormat="1" x14ac:dyDescent="0.25">
      <c r="A939" s="233">
        <v>33</v>
      </c>
      <c r="B939" s="234" t="s">
        <v>1266</v>
      </c>
      <c r="C939" s="234" t="s">
        <v>1269</v>
      </c>
      <c r="D939" s="235">
        <v>30137596</v>
      </c>
      <c r="E939" s="236" t="s">
        <v>964</v>
      </c>
      <c r="F939" s="244" t="s">
        <v>2469</v>
      </c>
      <c r="G939" s="238" t="s">
        <v>24</v>
      </c>
      <c r="H939" s="238" t="s">
        <v>258</v>
      </c>
      <c r="I939" s="238" t="s">
        <v>291</v>
      </c>
      <c r="J939" s="236" t="s">
        <v>69</v>
      </c>
      <c r="K939" s="236"/>
      <c r="L939" s="239">
        <v>2516264000</v>
      </c>
      <c r="M939" s="239">
        <v>0</v>
      </c>
      <c r="N939" s="138">
        <v>1000</v>
      </c>
      <c r="O939" s="138"/>
      <c r="P939" s="139">
        <v>0</v>
      </c>
      <c r="Q939" s="139">
        <v>0</v>
      </c>
      <c r="R939" s="139">
        <v>0</v>
      </c>
      <c r="S939" s="139">
        <v>0</v>
      </c>
      <c r="T939" s="139">
        <v>0</v>
      </c>
      <c r="U939" s="139">
        <v>0</v>
      </c>
      <c r="V939" s="139"/>
      <c r="W939" s="139"/>
      <c r="X939" s="139"/>
      <c r="Y939" s="140">
        <v>0</v>
      </c>
      <c r="Z939" s="140">
        <v>0</v>
      </c>
      <c r="AA939" s="140">
        <v>0</v>
      </c>
      <c r="AB939" s="139">
        <v>0</v>
      </c>
      <c r="AC939" s="139">
        <v>0</v>
      </c>
      <c r="AD939" s="139">
        <v>0</v>
      </c>
      <c r="AE939" s="141">
        <v>0</v>
      </c>
      <c r="AF939" s="141">
        <v>0</v>
      </c>
      <c r="AG939" s="139">
        <v>2516264000</v>
      </c>
      <c r="AH939" s="241">
        <v>0</v>
      </c>
      <c r="AI939" s="241" t="s">
        <v>1417</v>
      </c>
      <c r="AJ939" s="242">
        <v>41974</v>
      </c>
      <c r="AK939" s="242">
        <v>42735</v>
      </c>
      <c r="AL939" s="236" t="s">
        <v>965</v>
      </c>
      <c r="AM939" s="236" t="s">
        <v>966</v>
      </c>
      <c r="AN939" s="243" t="s">
        <v>963</v>
      </c>
      <c r="AO939" s="269"/>
      <c r="AP939" s="269"/>
      <c r="AQ939" s="269"/>
      <c r="AR939" s="269"/>
      <c r="AS939" s="269"/>
      <c r="AT939" s="269"/>
      <c r="AU939" s="269"/>
      <c r="AV939" s="269"/>
      <c r="AW939" s="269"/>
      <c r="AX939" s="269"/>
      <c r="AY939" s="269"/>
      <c r="AZ939" s="269"/>
      <c r="BA939" s="269"/>
      <c r="BB939" s="269"/>
      <c r="BC939" s="269"/>
      <c r="BD939" s="269"/>
      <c r="BE939" s="269"/>
      <c r="BF939" s="269"/>
      <c r="BG939" s="269"/>
      <c r="BH939" s="269"/>
      <c r="BI939" s="269"/>
      <c r="BJ939" s="269"/>
      <c r="BK939" s="269"/>
      <c r="BL939" s="269"/>
      <c r="BM939" s="269"/>
      <c r="BN939" s="269"/>
      <c r="BO939" s="269"/>
      <c r="BP939" s="269"/>
      <c r="BQ939" s="269"/>
      <c r="BR939" s="269"/>
      <c r="BS939" s="269"/>
      <c r="BT939" s="269"/>
      <c r="BU939" s="269"/>
      <c r="BV939" s="269"/>
      <c r="BW939" s="269"/>
      <c r="BX939" s="269"/>
      <c r="BY939" s="269"/>
      <c r="BZ939" s="269"/>
      <c r="CA939" s="269"/>
      <c r="CB939" s="269"/>
      <c r="CC939" s="269"/>
      <c r="CD939" s="269"/>
      <c r="CE939" s="269"/>
      <c r="CF939" s="269"/>
      <c r="CG939" s="269"/>
      <c r="CH939" s="269"/>
      <c r="CI939" s="269"/>
      <c r="CJ939" s="269"/>
      <c r="CK939" s="269"/>
      <c r="CL939" s="269"/>
      <c r="CM939" s="269"/>
      <c r="CN939" s="269"/>
      <c r="CO939" s="269"/>
      <c r="CP939" s="269"/>
      <c r="CQ939" s="269"/>
      <c r="CR939" s="269"/>
      <c r="CS939" s="269"/>
      <c r="CT939" s="269"/>
      <c r="CU939" s="269"/>
      <c r="CV939" s="269"/>
      <c r="CW939" s="269"/>
      <c r="CX939" s="269"/>
      <c r="CY939" s="269"/>
      <c r="CZ939" s="269"/>
      <c r="DA939" s="269"/>
      <c r="DB939" s="269"/>
      <c r="DC939" s="269"/>
      <c r="DD939" s="269"/>
      <c r="DE939" s="269"/>
      <c r="DF939" s="269"/>
      <c r="DG939" s="269"/>
      <c r="DH939" s="269"/>
      <c r="DI939" s="269"/>
      <c r="DJ939" s="269"/>
      <c r="DK939" s="269"/>
      <c r="DL939" s="269"/>
      <c r="DM939" s="269"/>
      <c r="DN939" s="269"/>
      <c r="DO939" s="269"/>
      <c r="DP939" s="269"/>
      <c r="DQ939" s="269"/>
      <c r="DR939" s="269"/>
      <c r="DS939" s="269"/>
      <c r="DT939" s="269"/>
      <c r="DU939" s="269"/>
      <c r="DV939" s="269"/>
      <c r="DW939" s="269"/>
      <c r="DX939" s="269"/>
      <c r="DY939" s="269"/>
      <c r="DZ939" s="269"/>
      <c r="EA939" s="269"/>
      <c r="EB939" s="269"/>
      <c r="EC939" s="269"/>
      <c r="ED939" s="269"/>
      <c r="EE939" s="269"/>
      <c r="EF939" s="269"/>
      <c r="EG939" s="269"/>
      <c r="EH939" s="269"/>
      <c r="EI939" s="269"/>
      <c r="EJ939" s="269"/>
      <c r="EK939" s="269"/>
      <c r="EL939" s="269"/>
      <c r="EM939" s="269"/>
      <c r="EN939" s="269"/>
      <c r="EO939" s="269"/>
      <c r="EP939" s="269"/>
      <c r="EQ939" s="269"/>
      <c r="ER939" s="269"/>
      <c r="ES939" s="269"/>
      <c r="ET939" s="269"/>
      <c r="EU939" s="269"/>
      <c r="EV939" s="269"/>
      <c r="EW939" s="269"/>
      <c r="EX939" s="269"/>
      <c r="EY939" s="269"/>
      <c r="EZ939" s="269"/>
      <c r="FA939" s="269"/>
      <c r="FB939" s="269"/>
      <c r="FC939" s="269"/>
      <c r="FD939" s="269"/>
      <c r="FE939" s="269"/>
      <c r="FF939" s="269"/>
      <c r="FG939" s="269"/>
      <c r="FH939" s="269"/>
      <c r="FI939" s="269"/>
      <c r="FJ939" s="269"/>
      <c r="FK939" s="269"/>
      <c r="FL939" s="269"/>
      <c r="FM939" s="269"/>
      <c r="FN939" s="269"/>
      <c r="FO939" s="269"/>
      <c r="FP939" s="269"/>
      <c r="FQ939" s="269"/>
      <c r="FR939" s="269"/>
      <c r="FS939" s="269"/>
      <c r="FT939" s="269"/>
      <c r="FU939" s="269"/>
      <c r="FV939" s="269"/>
      <c r="FW939" s="269"/>
      <c r="FX939" s="269"/>
      <c r="FY939" s="269"/>
      <c r="FZ939" s="269"/>
      <c r="GA939" s="269"/>
      <c r="GB939" s="269"/>
      <c r="GC939" s="269"/>
      <c r="GD939" s="269"/>
      <c r="GE939" s="269"/>
      <c r="GF939" s="269"/>
      <c r="GG939" s="269"/>
      <c r="GH939" s="269"/>
      <c r="GI939" s="269"/>
      <c r="GJ939" s="269"/>
      <c r="GK939" s="269"/>
      <c r="GL939" s="269"/>
      <c r="GM939" s="269"/>
      <c r="GN939" s="269"/>
      <c r="GO939" s="269"/>
      <c r="GP939" s="269"/>
      <c r="GQ939" s="269"/>
      <c r="GR939" s="269"/>
      <c r="GS939" s="269"/>
      <c r="GT939" s="269"/>
      <c r="GU939" s="269"/>
      <c r="GV939" s="269"/>
      <c r="GW939" s="269"/>
      <c r="GX939" s="269"/>
      <c r="GY939" s="269"/>
      <c r="GZ939" s="269"/>
      <c r="HA939" s="269"/>
      <c r="HB939" s="269"/>
      <c r="HC939" s="269"/>
      <c r="HD939" s="269"/>
      <c r="HE939" s="269"/>
      <c r="HF939" s="269"/>
      <c r="HG939" s="269"/>
      <c r="HH939" s="269"/>
      <c r="HI939" s="269"/>
      <c r="HJ939" s="269"/>
      <c r="HK939" s="269"/>
      <c r="HL939" s="269"/>
      <c r="HM939" s="269"/>
      <c r="HN939" s="269"/>
      <c r="HO939" s="269"/>
      <c r="HP939" s="269"/>
      <c r="HQ939" s="269"/>
      <c r="HR939" s="269"/>
      <c r="HS939" s="269"/>
      <c r="HT939" s="269"/>
      <c r="HU939" s="269"/>
      <c r="HV939" s="269"/>
      <c r="HW939" s="269"/>
      <c r="HX939" s="269"/>
      <c r="HY939" s="269"/>
      <c r="HZ939" s="269"/>
      <c r="IA939" s="269"/>
      <c r="IB939" s="269"/>
      <c r="IC939" s="269"/>
      <c r="ID939" s="269"/>
      <c r="IE939" s="269"/>
      <c r="IF939" s="269"/>
      <c r="IG939" s="269"/>
      <c r="IH939" s="269"/>
      <c r="II939" s="269"/>
      <c r="IJ939" s="269"/>
      <c r="IK939" s="269"/>
      <c r="IL939" s="269"/>
      <c r="IM939" s="269"/>
      <c r="IN939" s="269"/>
      <c r="IO939" s="269"/>
      <c r="IP939" s="269"/>
      <c r="IQ939" s="269"/>
      <c r="IR939" s="269"/>
      <c r="IS939" s="269"/>
      <c r="IT939" s="269"/>
      <c r="IU939" s="269"/>
      <c r="IV939" s="269"/>
      <c r="IW939" s="269"/>
      <c r="IX939" s="269"/>
      <c r="IY939" s="269"/>
      <c r="IZ939" s="269"/>
      <c r="JA939" s="269"/>
      <c r="JB939" s="269"/>
      <c r="JC939" s="269"/>
      <c r="JD939" s="269"/>
      <c r="JE939" s="269"/>
      <c r="JF939" s="269"/>
      <c r="JG939" s="269"/>
      <c r="JH939" s="269"/>
      <c r="JI939" s="269"/>
      <c r="JJ939" s="269"/>
      <c r="JK939" s="269"/>
      <c r="JL939" s="269"/>
      <c r="JM939" s="269"/>
      <c r="JN939" s="269"/>
      <c r="JO939" s="269"/>
      <c r="JP939" s="269"/>
      <c r="JQ939" s="269"/>
      <c r="JR939" s="269"/>
      <c r="JS939" s="269"/>
      <c r="JT939" s="269"/>
      <c r="JU939" s="269"/>
      <c r="JV939" s="269"/>
      <c r="JW939" s="269"/>
      <c r="JX939" s="269"/>
      <c r="JY939" s="269"/>
      <c r="JZ939" s="269"/>
      <c r="KA939" s="269"/>
      <c r="KB939" s="269"/>
      <c r="KC939" s="269"/>
      <c r="KD939" s="269"/>
      <c r="KE939" s="269"/>
      <c r="KF939" s="269"/>
      <c r="KG939" s="269"/>
    </row>
    <row r="940" spans="1:293" s="270" customFormat="1" x14ac:dyDescent="0.25">
      <c r="A940" s="233">
        <v>33</v>
      </c>
      <c r="B940" s="234" t="s">
        <v>1266</v>
      </c>
      <c r="C940" s="234" t="s">
        <v>1268</v>
      </c>
      <c r="D940" s="235">
        <v>30137652</v>
      </c>
      <c r="E940" s="236" t="s">
        <v>872</v>
      </c>
      <c r="F940" s="244" t="s">
        <v>2469</v>
      </c>
      <c r="G940" s="238" t="s">
        <v>24</v>
      </c>
      <c r="H940" s="238" t="s">
        <v>244</v>
      </c>
      <c r="I940" s="238" t="s">
        <v>12</v>
      </c>
      <c r="J940" s="236" t="s">
        <v>69</v>
      </c>
      <c r="K940" s="236"/>
      <c r="L940" s="239">
        <v>45777000</v>
      </c>
      <c r="M940" s="239">
        <v>0</v>
      </c>
      <c r="N940" s="138">
        <v>1000</v>
      </c>
      <c r="O940" s="138"/>
      <c r="P940" s="139">
        <v>0</v>
      </c>
      <c r="Q940" s="139">
        <v>0</v>
      </c>
      <c r="R940" s="139">
        <v>0</v>
      </c>
      <c r="S940" s="139">
        <v>0</v>
      </c>
      <c r="T940" s="139">
        <v>0</v>
      </c>
      <c r="U940" s="139">
        <v>0</v>
      </c>
      <c r="V940" s="139"/>
      <c r="W940" s="139"/>
      <c r="X940" s="139"/>
      <c r="Y940" s="140">
        <v>0</v>
      </c>
      <c r="Z940" s="140">
        <v>0</v>
      </c>
      <c r="AA940" s="140">
        <v>0</v>
      </c>
      <c r="AB940" s="139">
        <v>0</v>
      </c>
      <c r="AC940" s="139">
        <v>0</v>
      </c>
      <c r="AD940" s="139">
        <v>0</v>
      </c>
      <c r="AE940" s="141">
        <v>0</v>
      </c>
      <c r="AF940" s="141">
        <v>0</v>
      </c>
      <c r="AG940" s="139">
        <v>45777000</v>
      </c>
      <c r="AH940" s="241">
        <v>0</v>
      </c>
      <c r="AI940" s="241"/>
      <c r="AJ940" s="242">
        <v>41820</v>
      </c>
      <c r="AK940" s="242">
        <v>42369</v>
      </c>
      <c r="AL940" s="236" t="s">
        <v>873</v>
      </c>
      <c r="AM940" s="236" t="s">
        <v>874</v>
      </c>
      <c r="AN940" s="243" t="s">
        <v>857</v>
      </c>
      <c r="AO940" s="269"/>
      <c r="AP940" s="269"/>
      <c r="AQ940" s="269"/>
      <c r="AR940" s="269"/>
      <c r="AS940" s="269"/>
      <c r="AT940" s="269"/>
      <c r="AU940" s="269"/>
      <c r="AV940" s="269"/>
      <c r="AW940" s="269"/>
      <c r="AX940" s="269"/>
      <c r="AY940" s="269"/>
      <c r="AZ940" s="269"/>
      <c r="BA940" s="269"/>
      <c r="BB940" s="269"/>
      <c r="BC940" s="269"/>
      <c r="BD940" s="269"/>
      <c r="BE940" s="269"/>
      <c r="BF940" s="269"/>
      <c r="BG940" s="269"/>
      <c r="BH940" s="269"/>
      <c r="BI940" s="269"/>
      <c r="BJ940" s="269"/>
      <c r="BK940" s="269"/>
      <c r="BL940" s="269"/>
      <c r="BM940" s="269"/>
      <c r="BN940" s="269"/>
      <c r="BO940" s="269"/>
      <c r="BP940" s="269"/>
      <c r="BQ940" s="269"/>
      <c r="BR940" s="269"/>
      <c r="BS940" s="269"/>
      <c r="BT940" s="269"/>
      <c r="BU940" s="269"/>
      <c r="BV940" s="269"/>
      <c r="BW940" s="269"/>
      <c r="BX940" s="269"/>
      <c r="BY940" s="269"/>
      <c r="BZ940" s="269"/>
      <c r="CA940" s="269"/>
      <c r="CB940" s="269"/>
      <c r="CC940" s="269"/>
      <c r="CD940" s="269"/>
      <c r="CE940" s="269"/>
      <c r="CF940" s="269"/>
      <c r="CG940" s="269"/>
      <c r="CH940" s="269"/>
      <c r="CI940" s="269"/>
      <c r="CJ940" s="269"/>
      <c r="CK940" s="269"/>
      <c r="CL940" s="269"/>
      <c r="CM940" s="269"/>
      <c r="CN940" s="269"/>
      <c r="CO940" s="269"/>
      <c r="CP940" s="269"/>
      <c r="CQ940" s="269"/>
      <c r="CR940" s="269"/>
      <c r="CS940" s="269"/>
      <c r="CT940" s="269"/>
      <c r="CU940" s="269"/>
      <c r="CV940" s="269"/>
      <c r="CW940" s="269"/>
      <c r="CX940" s="269"/>
      <c r="CY940" s="269"/>
      <c r="CZ940" s="269"/>
      <c r="DA940" s="269"/>
      <c r="DB940" s="269"/>
      <c r="DC940" s="269"/>
      <c r="DD940" s="269"/>
      <c r="DE940" s="269"/>
      <c r="DF940" s="269"/>
      <c r="DG940" s="269"/>
      <c r="DH940" s="269"/>
      <c r="DI940" s="269"/>
      <c r="DJ940" s="269"/>
      <c r="DK940" s="269"/>
      <c r="DL940" s="269"/>
      <c r="DM940" s="269"/>
      <c r="DN940" s="269"/>
      <c r="DO940" s="269"/>
      <c r="DP940" s="269"/>
      <c r="DQ940" s="269"/>
      <c r="DR940" s="269"/>
      <c r="DS940" s="269"/>
      <c r="DT940" s="269"/>
      <c r="DU940" s="269"/>
      <c r="DV940" s="269"/>
      <c r="DW940" s="269"/>
      <c r="DX940" s="269"/>
      <c r="DY940" s="269"/>
      <c r="DZ940" s="269"/>
      <c r="EA940" s="269"/>
      <c r="EB940" s="269"/>
      <c r="EC940" s="269"/>
      <c r="ED940" s="269"/>
      <c r="EE940" s="269"/>
      <c r="EF940" s="269"/>
      <c r="EG940" s="269"/>
      <c r="EH940" s="269"/>
      <c r="EI940" s="269"/>
      <c r="EJ940" s="269"/>
      <c r="EK940" s="269"/>
      <c r="EL940" s="269"/>
      <c r="EM940" s="269"/>
      <c r="EN940" s="269"/>
      <c r="EO940" s="269"/>
      <c r="EP940" s="269"/>
      <c r="EQ940" s="269"/>
      <c r="ER940" s="269"/>
      <c r="ES940" s="269"/>
      <c r="ET940" s="269"/>
      <c r="EU940" s="269"/>
      <c r="EV940" s="269"/>
      <c r="EW940" s="269"/>
      <c r="EX940" s="269"/>
      <c r="EY940" s="269"/>
      <c r="EZ940" s="269"/>
      <c r="FA940" s="269"/>
      <c r="FB940" s="269"/>
      <c r="FC940" s="269"/>
      <c r="FD940" s="269"/>
      <c r="FE940" s="269"/>
      <c r="FF940" s="269"/>
      <c r="FG940" s="269"/>
      <c r="FH940" s="269"/>
      <c r="FI940" s="269"/>
      <c r="FJ940" s="269"/>
      <c r="FK940" s="269"/>
      <c r="FL940" s="269"/>
      <c r="FM940" s="269"/>
      <c r="FN940" s="269"/>
      <c r="FO940" s="269"/>
      <c r="FP940" s="269"/>
      <c r="FQ940" s="269"/>
      <c r="FR940" s="269"/>
      <c r="FS940" s="269"/>
      <c r="FT940" s="269"/>
      <c r="FU940" s="269"/>
      <c r="FV940" s="269"/>
      <c r="FW940" s="269"/>
      <c r="FX940" s="269"/>
      <c r="FY940" s="269"/>
      <c r="FZ940" s="269"/>
      <c r="GA940" s="269"/>
      <c r="GB940" s="269"/>
      <c r="GC940" s="269"/>
      <c r="GD940" s="269"/>
      <c r="GE940" s="269"/>
      <c r="GF940" s="269"/>
      <c r="GG940" s="269"/>
      <c r="GH940" s="269"/>
      <c r="GI940" s="269"/>
      <c r="GJ940" s="269"/>
      <c r="GK940" s="269"/>
      <c r="GL940" s="269"/>
      <c r="GM940" s="269"/>
      <c r="GN940" s="269"/>
      <c r="GO940" s="269"/>
      <c r="GP940" s="269"/>
      <c r="GQ940" s="269"/>
      <c r="GR940" s="269"/>
      <c r="GS940" s="269"/>
      <c r="GT940" s="269"/>
      <c r="GU940" s="269"/>
      <c r="GV940" s="269"/>
      <c r="GW940" s="269"/>
      <c r="GX940" s="269"/>
      <c r="GY940" s="269"/>
      <c r="GZ940" s="269"/>
      <c r="HA940" s="269"/>
      <c r="HB940" s="269"/>
      <c r="HC940" s="269"/>
      <c r="HD940" s="269"/>
      <c r="HE940" s="269"/>
      <c r="HF940" s="269"/>
      <c r="HG940" s="269"/>
      <c r="HH940" s="269"/>
      <c r="HI940" s="269"/>
      <c r="HJ940" s="269"/>
      <c r="HK940" s="269"/>
      <c r="HL940" s="269"/>
      <c r="HM940" s="269"/>
      <c r="HN940" s="269"/>
      <c r="HO940" s="269"/>
      <c r="HP940" s="269"/>
      <c r="HQ940" s="269"/>
      <c r="HR940" s="269"/>
      <c r="HS940" s="269"/>
      <c r="HT940" s="269"/>
      <c r="HU940" s="269"/>
      <c r="HV940" s="269"/>
      <c r="HW940" s="269"/>
      <c r="HX940" s="269"/>
      <c r="HY940" s="269"/>
      <c r="HZ940" s="269"/>
      <c r="IA940" s="269"/>
      <c r="IB940" s="269"/>
      <c r="IC940" s="269"/>
      <c r="ID940" s="269"/>
      <c r="IE940" s="269"/>
      <c r="IF940" s="269"/>
      <c r="IG940" s="269"/>
      <c r="IH940" s="269"/>
      <c r="II940" s="269"/>
      <c r="IJ940" s="269"/>
      <c r="IK940" s="269"/>
      <c r="IL940" s="269"/>
      <c r="IM940" s="269"/>
      <c r="IN940" s="269"/>
      <c r="IO940" s="269"/>
      <c r="IP940" s="269"/>
      <c r="IQ940" s="269"/>
      <c r="IR940" s="269"/>
      <c r="IS940" s="269"/>
      <c r="IT940" s="269"/>
      <c r="IU940" s="269"/>
      <c r="IV940" s="269"/>
      <c r="IW940" s="269"/>
      <c r="IX940" s="269"/>
      <c r="IY940" s="269"/>
      <c r="IZ940" s="269"/>
      <c r="JA940" s="269"/>
      <c r="JB940" s="269"/>
      <c r="JC940" s="269"/>
      <c r="JD940" s="269"/>
      <c r="JE940" s="269"/>
      <c r="JF940" s="269"/>
      <c r="JG940" s="269"/>
      <c r="JH940" s="269"/>
      <c r="JI940" s="269"/>
      <c r="JJ940" s="269"/>
      <c r="JK940" s="269"/>
      <c r="JL940" s="269"/>
      <c r="JM940" s="269"/>
      <c r="JN940" s="269"/>
      <c r="JO940" s="269"/>
      <c r="JP940" s="269"/>
      <c r="JQ940" s="269"/>
      <c r="JR940" s="269"/>
      <c r="JS940" s="269"/>
      <c r="JT940" s="269"/>
      <c r="JU940" s="269"/>
      <c r="JV940" s="269"/>
      <c r="JW940" s="269"/>
      <c r="JX940" s="269"/>
      <c r="JY940" s="269"/>
      <c r="JZ940" s="269"/>
      <c r="KA940" s="269"/>
      <c r="KB940" s="269"/>
      <c r="KC940" s="269"/>
      <c r="KD940" s="269"/>
      <c r="KE940" s="269"/>
      <c r="KF940" s="269"/>
      <c r="KG940" s="269"/>
    </row>
    <row r="941" spans="1:293" s="270" customFormat="1" x14ac:dyDescent="0.25">
      <c r="A941" s="233">
        <v>33</v>
      </c>
      <c r="B941" s="234" t="s">
        <v>1266</v>
      </c>
      <c r="C941" s="234" t="s">
        <v>1268</v>
      </c>
      <c r="D941" s="235">
        <v>30137682</v>
      </c>
      <c r="E941" s="236" t="s">
        <v>866</v>
      </c>
      <c r="F941" s="244" t="s">
        <v>2469</v>
      </c>
      <c r="G941" s="238" t="s">
        <v>24</v>
      </c>
      <c r="H941" s="238" t="s">
        <v>244</v>
      </c>
      <c r="I941" s="238" t="s">
        <v>12</v>
      </c>
      <c r="J941" s="236" t="s">
        <v>69</v>
      </c>
      <c r="K941" s="236"/>
      <c r="L941" s="239">
        <v>33220000</v>
      </c>
      <c r="M941" s="239">
        <v>0</v>
      </c>
      <c r="N941" s="138">
        <v>27769000</v>
      </c>
      <c r="O941" s="138"/>
      <c r="P941" s="139">
        <v>0</v>
      </c>
      <c r="Q941" s="139">
        <v>0</v>
      </c>
      <c r="R941" s="139">
        <v>0</v>
      </c>
      <c r="S941" s="139">
        <v>0</v>
      </c>
      <c r="T941" s="139">
        <v>0</v>
      </c>
      <c r="U941" s="139">
        <v>0</v>
      </c>
      <c r="V941" s="139"/>
      <c r="W941" s="139"/>
      <c r="X941" s="139"/>
      <c r="Y941" s="140">
        <v>0</v>
      </c>
      <c r="Z941" s="140">
        <v>0</v>
      </c>
      <c r="AA941" s="140">
        <v>27768330</v>
      </c>
      <c r="AB941" s="139">
        <v>0</v>
      </c>
      <c r="AC941" s="139">
        <v>0</v>
      </c>
      <c r="AD941" s="139">
        <v>0</v>
      </c>
      <c r="AE941" s="141">
        <v>27768330</v>
      </c>
      <c r="AF941" s="141">
        <v>27768330</v>
      </c>
      <c r="AG941" s="139">
        <v>5451670</v>
      </c>
      <c r="AH941" s="241">
        <v>0</v>
      </c>
      <c r="AI941" s="241"/>
      <c r="AJ941" s="242">
        <v>41759</v>
      </c>
      <c r="AK941" s="242">
        <v>42369</v>
      </c>
      <c r="AL941" s="236" t="s">
        <v>867</v>
      </c>
      <c r="AM941" s="236" t="s">
        <v>868</v>
      </c>
      <c r="AN941" s="243" t="s">
        <v>857</v>
      </c>
      <c r="AO941" s="269"/>
      <c r="AP941" s="269"/>
      <c r="AQ941" s="269"/>
      <c r="AR941" s="269"/>
      <c r="AS941" s="269"/>
      <c r="AT941" s="269"/>
      <c r="AU941" s="269"/>
      <c r="AV941" s="269"/>
      <c r="AW941" s="269"/>
      <c r="AX941" s="269"/>
      <c r="AY941" s="269"/>
      <c r="AZ941" s="269"/>
      <c r="BA941" s="269"/>
      <c r="BB941" s="269"/>
      <c r="BC941" s="269"/>
      <c r="BD941" s="269"/>
      <c r="BE941" s="269"/>
      <c r="BF941" s="269"/>
      <c r="BG941" s="269"/>
      <c r="BH941" s="269"/>
      <c r="BI941" s="269"/>
      <c r="BJ941" s="269"/>
      <c r="BK941" s="269"/>
      <c r="BL941" s="269"/>
      <c r="BM941" s="269"/>
      <c r="BN941" s="269"/>
      <c r="BO941" s="269"/>
      <c r="BP941" s="269"/>
      <c r="BQ941" s="269"/>
      <c r="BR941" s="269"/>
      <c r="BS941" s="269"/>
      <c r="BT941" s="269"/>
      <c r="BU941" s="269"/>
      <c r="BV941" s="269"/>
      <c r="BW941" s="269"/>
      <c r="BX941" s="269"/>
      <c r="BY941" s="269"/>
      <c r="BZ941" s="269"/>
      <c r="CA941" s="269"/>
      <c r="CB941" s="269"/>
      <c r="CC941" s="269"/>
      <c r="CD941" s="269"/>
      <c r="CE941" s="269"/>
      <c r="CF941" s="269"/>
      <c r="CG941" s="269"/>
      <c r="CH941" s="269"/>
      <c r="CI941" s="269"/>
      <c r="CJ941" s="269"/>
      <c r="CK941" s="269"/>
      <c r="CL941" s="269"/>
      <c r="CM941" s="269"/>
      <c r="CN941" s="269"/>
      <c r="CO941" s="269"/>
      <c r="CP941" s="269"/>
      <c r="CQ941" s="269"/>
      <c r="CR941" s="269"/>
      <c r="CS941" s="269"/>
      <c r="CT941" s="269"/>
      <c r="CU941" s="269"/>
      <c r="CV941" s="269"/>
      <c r="CW941" s="269"/>
      <c r="CX941" s="269"/>
      <c r="CY941" s="269"/>
      <c r="CZ941" s="269"/>
      <c r="DA941" s="269"/>
      <c r="DB941" s="269"/>
      <c r="DC941" s="269"/>
      <c r="DD941" s="269"/>
      <c r="DE941" s="269"/>
      <c r="DF941" s="269"/>
      <c r="DG941" s="269"/>
      <c r="DH941" s="269"/>
      <c r="DI941" s="269"/>
      <c r="DJ941" s="269"/>
      <c r="DK941" s="269"/>
      <c r="DL941" s="269"/>
      <c r="DM941" s="269"/>
      <c r="DN941" s="269"/>
      <c r="DO941" s="269"/>
      <c r="DP941" s="269"/>
      <c r="DQ941" s="269"/>
      <c r="DR941" s="269"/>
      <c r="DS941" s="269"/>
      <c r="DT941" s="269"/>
      <c r="DU941" s="269"/>
      <c r="DV941" s="269"/>
      <c r="DW941" s="269"/>
      <c r="DX941" s="269"/>
      <c r="DY941" s="269"/>
      <c r="DZ941" s="269"/>
      <c r="EA941" s="269"/>
      <c r="EB941" s="269"/>
      <c r="EC941" s="269"/>
      <c r="ED941" s="269"/>
      <c r="EE941" s="269"/>
      <c r="EF941" s="269"/>
      <c r="EG941" s="269"/>
      <c r="EH941" s="269"/>
      <c r="EI941" s="269"/>
      <c r="EJ941" s="269"/>
      <c r="EK941" s="269"/>
      <c r="EL941" s="269"/>
      <c r="EM941" s="269"/>
      <c r="EN941" s="269"/>
      <c r="EO941" s="269"/>
      <c r="EP941" s="269"/>
      <c r="EQ941" s="269"/>
      <c r="ER941" s="269"/>
      <c r="ES941" s="269"/>
      <c r="ET941" s="269"/>
      <c r="EU941" s="269"/>
      <c r="EV941" s="269"/>
      <c r="EW941" s="269"/>
      <c r="EX941" s="269"/>
      <c r="EY941" s="269"/>
      <c r="EZ941" s="269"/>
      <c r="FA941" s="269"/>
      <c r="FB941" s="269"/>
      <c r="FC941" s="269"/>
      <c r="FD941" s="269"/>
      <c r="FE941" s="269"/>
      <c r="FF941" s="269"/>
      <c r="FG941" s="269"/>
      <c r="FH941" s="269"/>
      <c r="FI941" s="269"/>
      <c r="FJ941" s="269"/>
      <c r="FK941" s="269"/>
      <c r="FL941" s="269"/>
      <c r="FM941" s="269"/>
      <c r="FN941" s="269"/>
      <c r="FO941" s="269"/>
      <c r="FP941" s="269"/>
      <c r="FQ941" s="269"/>
      <c r="FR941" s="269"/>
      <c r="FS941" s="269"/>
      <c r="FT941" s="269"/>
      <c r="FU941" s="269"/>
      <c r="FV941" s="269"/>
      <c r="FW941" s="269"/>
      <c r="FX941" s="269"/>
      <c r="FY941" s="269"/>
      <c r="FZ941" s="269"/>
      <c r="GA941" s="269"/>
      <c r="GB941" s="269"/>
      <c r="GC941" s="269"/>
      <c r="GD941" s="269"/>
      <c r="GE941" s="269"/>
      <c r="GF941" s="269"/>
      <c r="GG941" s="269"/>
      <c r="GH941" s="269"/>
      <c r="GI941" s="269"/>
      <c r="GJ941" s="269"/>
      <c r="GK941" s="269"/>
      <c r="GL941" s="269"/>
      <c r="GM941" s="269"/>
      <c r="GN941" s="269"/>
      <c r="GO941" s="269"/>
      <c r="GP941" s="269"/>
      <c r="GQ941" s="269"/>
      <c r="GR941" s="269"/>
      <c r="GS941" s="269"/>
      <c r="GT941" s="269"/>
      <c r="GU941" s="269"/>
      <c r="GV941" s="269"/>
      <c r="GW941" s="269"/>
      <c r="GX941" s="269"/>
      <c r="GY941" s="269"/>
      <c r="GZ941" s="269"/>
      <c r="HA941" s="269"/>
      <c r="HB941" s="269"/>
      <c r="HC941" s="269"/>
      <c r="HD941" s="269"/>
      <c r="HE941" s="269"/>
      <c r="HF941" s="269"/>
      <c r="HG941" s="269"/>
      <c r="HH941" s="269"/>
      <c r="HI941" s="269"/>
      <c r="HJ941" s="269"/>
      <c r="HK941" s="269"/>
      <c r="HL941" s="269"/>
      <c r="HM941" s="269"/>
      <c r="HN941" s="269"/>
      <c r="HO941" s="269"/>
      <c r="HP941" s="269"/>
      <c r="HQ941" s="269"/>
      <c r="HR941" s="269"/>
      <c r="HS941" s="269"/>
      <c r="HT941" s="269"/>
      <c r="HU941" s="269"/>
      <c r="HV941" s="269"/>
      <c r="HW941" s="269"/>
      <c r="HX941" s="269"/>
      <c r="HY941" s="269"/>
      <c r="HZ941" s="269"/>
      <c r="IA941" s="269"/>
      <c r="IB941" s="269"/>
      <c r="IC941" s="269"/>
      <c r="ID941" s="269"/>
      <c r="IE941" s="269"/>
      <c r="IF941" s="269"/>
      <c r="IG941" s="269"/>
      <c r="IH941" s="269"/>
      <c r="II941" s="269"/>
      <c r="IJ941" s="269"/>
      <c r="IK941" s="269"/>
      <c r="IL941" s="269"/>
      <c r="IM941" s="269"/>
      <c r="IN941" s="269"/>
      <c r="IO941" s="269"/>
      <c r="IP941" s="269"/>
      <c r="IQ941" s="269"/>
      <c r="IR941" s="269"/>
      <c r="IS941" s="269"/>
      <c r="IT941" s="269"/>
      <c r="IU941" s="269"/>
      <c r="IV941" s="269"/>
      <c r="IW941" s="269"/>
      <c r="IX941" s="269"/>
      <c r="IY941" s="269"/>
      <c r="IZ941" s="269"/>
      <c r="JA941" s="269"/>
      <c r="JB941" s="269"/>
      <c r="JC941" s="269"/>
      <c r="JD941" s="269"/>
      <c r="JE941" s="269"/>
      <c r="JF941" s="269"/>
      <c r="JG941" s="269"/>
      <c r="JH941" s="269"/>
      <c r="JI941" s="269"/>
      <c r="JJ941" s="269"/>
      <c r="JK941" s="269"/>
      <c r="JL941" s="269"/>
      <c r="JM941" s="269"/>
      <c r="JN941" s="269"/>
      <c r="JO941" s="269"/>
      <c r="JP941" s="269"/>
      <c r="JQ941" s="269"/>
      <c r="JR941" s="269"/>
      <c r="JS941" s="269"/>
      <c r="JT941" s="269"/>
      <c r="JU941" s="269"/>
      <c r="JV941" s="269"/>
      <c r="JW941" s="269"/>
      <c r="JX941" s="269"/>
      <c r="JY941" s="269"/>
      <c r="JZ941" s="269"/>
      <c r="KA941" s="269"/>
      <c r="KB941" s="269"/>
      <c r="KC941" s="269"/>
      <c r="KD941" s="269"/>
      <c r="KE941" s="269"/>
      <c r="KF941" s="269"/>
      <c r="KG941" s="269"/>
    </row>
    <row r="942" spans="1:293" s="270" customFormat="1" x14ac:dyDescent="0.25">
      <c r="A942" s="233">
        <v>31</v>
      </c>
      <c r="B942" s="234" t="s">
        <v>1245</v>
      </c>
      <c r="C942" s="234"/>
      <c r="D942" s="235">
        <v>30137742</v>
      </c>
      <c r="E942" s="236" t="s">
        <v>75</v>
      </c>
      <c r="F942" s="244" t="s">
        <v>2469</v>
      </c>
      <c r="G942" s="238" t="s">
        <v>24</v>
      </c>
      <c r="H942" s="238" t="s">
        <v>68</v>
      </c>
      <c r="I942" s="238" t="s">
        <v>44</v>
      </c>
      <c r="J942" s="236" t="s">
        <v>45</v>
      </c>
      <c r="K942" s="236"/>
      <c r="L942" s="239">
        <v>69744000</v>
      </c>
      <c r="M942" s="239">
        <v>0</v>
      </c>
      <c r="N942" s="138">
        <v>67247000</v>
      </c>
      <c r="O942" s="138"/>
      <c r="P942" s="139">
        <v>0</v>
      </c>
      <c r="Q942" s="139">
        <v>0</v>
      </c>
      <c r="R942" s="139">
        <v>0</v>
      </c>
      <c r="S942" s="139">
        <v>0</v>
      </c>
      <c r="T942" s="139">
        <v>0</v>
      </c>
      <c r="U942" s="139">
        <v>67247000</v>
      </c>
      <c r="V942" s="139"/>
      <c r="W942" s="139"/>
      <c r="X942" s="139"/>
      <c r="Y942" s="140">
        <v>0</v>
      </c>
      <c r="Z942" s="140">
        <v>0</v>
      </c>
      <c r="AA942" s="140">
        <v>0</v>
      </c>
      <c r="AB942" s="139">
        <v>0</v>
      </c>
      <c r="AC942" s="139">
        <v>67247000</v>
      </c>
      <c r="AD942" s="139">
        <v>0</v>
      </c>
      <c r="AE942" s="141">
        <v>0</v>
      </c>
      <c r="AF942" s="141">
        <v>67247000</v>
      </c>
      <c r="AG942" s="139">
        <v>2497000</v>
      </c>
      <c r="AH942" s="241">
        <v>0.9641976370727231</v>
      </c>
      <c r="AI942" s="241" t="s">
        <v>1423</v>
      </c>
      <c r="AJ942" s="242">
        <v>41640</v>
      </c>
      <c r="AK942" s="242"/>
      <c r="AL942" s="236" t="s">
        <v>76</v>
      </c>
      <c r="AM942" s="236" t="s">
        <v>77</v>
      </c>
      <c r="AN942" s="243" t="s">
        <v>9</v>
      </c>
      <c r="AO942" s="269"/>
      <c r="AP942" s="269"/>
      <c r="AQ942" s="269"/>
      <c r="AR942" s="269"/>
      <c r="AS942" s="269"/>
      <c r="AT942" s="269"/>
      <c r="AU942" s="269"/>
      <c r="AV942" s="269"/>
      <c r="AW942" s="269"/>
      <c r="AX942" s="269"/>
      <c r="AY942" s="269"/>
      <c r="AZ942" s="269"/>
      <c r="BA942" s="269"/>
      <c r="BB942" s="269"/>
      <c r="BC942" s="269"/>
      <c r="BD942" s="269"/>
      <c r="BE942" s="269"/>
      <c r="BF942" s="269"/>
      <c r="BG942" s="269"/>
      <c r="BH942" s="269"/>
      <c r="BI942" s="269"/>
      <c r="BJ942" s="269"/>
      <c r="BK942" s="269"/>
      <c r="BL942" s="269"/>
      <c r="BM942" s="269"/>
      <c r="BN942" s="269"/>
      <c r="BO942" s="269"/>
      <c r="BP942" s="269"/>
      <c r="BQ942" s="269"/>
      <c r="BR942" s="269"/>
      <c r="BS942" s="269"/>
      <c r="BT942" s="269"/>
      <c r="BU942" s="269"/>
      <c r="BV942" s="269"/>
      <c r="BW942" s="269"/>
      <c r="BX942" s="269"/>
      <c r="BY942" s="269"/>
      <c r="BZ942" s="269"/>
      <c r="CA942" s="269"/>
      <c r="CB942" s="269"/>
      <c r="CC942" s="269"/>
      <c r="CD942" s="269"/>
      <c r="CE942" s="269"/>
      <c r="CF942" s="269"/>
      <c r="CG942" s="269"/>
      <c r="CH942" s="269"/>
      <c r="CI942" s="269"/>
      <c r="CJ942" s="269"/>
      <c r="CK942" s="269"/>
      <c r="CL942" s="269"/>
      <c r="CM942" s="269"/>
      <c r="CN942" s="269"/>
      <c r="CO942" s="269"/>
      <c r="CP942" s="269"/>
      <c r="CQ942" s="269"/>
      <c r="CR942" s="269"/>
      <c r="CS942" s="269"/>
      <c r="CT942" s="269"/>
      <c r="CU942" s="269"/>
      <c r="CV942" s="269"/>
      <c r="CW942" s="269"/>
      <c r="CX942" s="269"/>
      <c r="CY942" s="269"/>
      <c r="CZ942" s="269"/>
      <c r="DA942" s="269"/>
      <c r="DB942" s="269"/>
      <c r="DC942" s="269"/>
      <c r="DD942" s="269"/>
      <c r="DE942" s="269"/>
      <c r="DF942" s="269"/>
      <c r="DG942" s="269"/>
      <c r="DH942" s="269"/>
      <c r="DI942" s="269"/>
      <c r="DJ942" s="269"/>
      <c r="DK942" s="269"/>
      <c r="DL942" s="269"/>
      <c r="DM942" s="269"/>
      <c r="DN942" s="269"/>
      <c r="DO942" s="269"/>
      <c r="DP942" s="269"/>
      <c r="DQ942" s="269"/>
      <c r="DR942" s="269"/>
      <c r="DS942" s="269"/>
      <c r="DT942" s="269"/>
      <c r="DU942" s="269"/>
      <c r="DV942" s="269"/>
      <c r="DW942" s="269"/>
      <c r="DX942" s="269"/>
      <c r="DY942" s="269"/>
      <c r="DZ942" s="269"/>
      <c r="EA942" s="269"/>
      <c r="EB942" s="269"/>
      <c r="EC942" s="269"/>
      <c r="ED942" s="269"/>
      <c r="EE942" s="269"/>
      <c r="EF942" s="269"/>
      <c r="EG942" s="269"/>
      <c r="EH942" s="269"/>
      <c r="EI942" s="269"/>
      <c r="EJ942" s="269"/>
      <c r="EK942" s="269"/>
      <c r="EL942" s="269"/>
      <c r="EM942" s="269"/>
      <c r="EN942" s="269"/>
      <c r="EO942" s="269"/>
      <c r="EP942" s="269"/>
      <c r="EQ942" s="269"/>
      <c r="ER942" s="269"/>
      <c r="ES942" s="269"/>
      <c r="ET942" s="269"/>
      <c r="EU942" s="269"/>
      <c r="EV942" s="269"/>
      <c r="EW942" s="269"/>
      <c r="EX942" s="269"/>
      <c r="EY942" s="269"/>
      <c r="EZ942" s="269"/>
      <c r="FA942" s="269"/>
      <c r="FB942" s="269"/>
      <c r="FC942" s="269"/>
      <c r="FD942" s="269"/>
      <c r="FE942" s="269"/>
      <c r="FF942" s="269"/>
      <c r="FG942" s="269"/>
      <c r="FH942" s="269"/>
      <c r="FI942" s="269"/>
      <c r="FJ942" s="269"/>
      <c r="FK942" s="269"/>
      <c r="FL942" s="269"/>
      <c r="FM942" s="269"/>
      <c r="FN942" s="269"/>
      <c r="FO942" s="269"/>
      <c r="FP942" s="269"/>
      <c r="FQ942" s="269"/>
      <c r="FR942" s="269"/>
      <c r="FS942" s="269"/>
      <c r="FT942" s="269"/>
      <c r="FU942" s="269"/>
      <c r="FV942" s="269"/>
      <c r="FW942" s="269"/>
      <c r="FX942" s="269"/>
      <c r="FY942" s="269"/>
      <c r="FZ942" s="269"/>
      <c r="GA942" s="269"/>
      <c r="GB942" s="269"/>
      <c r="GC942" s="269"/>
      <c r="GD942" s="269"/>
      <c r="GE942" s="269"/>
      <c r="GF942" s="269"/>
      <c r="GG942" s="269"/>
      <c r="GH942" s="269"/>
      <c r="GI942" s="269"/>
      <c r="GJ942" s="269"/>
      <c r="GK942" s="269"/>
      <c r="GL942" s="269"/>
      <c r="GM942" s="269"/>
      <c r="GN942" s="269"/>
      <c r="GO942" s="269"/>
      <c r="GP942" s="269"/>
      <c r="GQ942" s="269"/>
      <c r="GR942" s="269"/>
      <c r="GS942" s="269"/>
      <c r="GT942" s="269"/>
      <c r="GU942" s="269"/>
      <c r="GV942" s="269"/>
      <c r="GW942" s="269"/>
      <c r="GX942" s="269"/>
      <c r="GY942" s="269"/>
      <c r="GZ942" s="269"/>
      <c r="HA942" s="269"/>
      <c r="HB942" s="269"/>
      <c r="HC942" s="269"/>
      <c r="HD942" s="269"/>
      <c r="HE942" s="269"/>
      <c r="HF942" s="269"/>
      <c r="HG942" s="269"/>
      <c r="HH942" s="269"/>
      <c r="HI942" s="269"/>
      <c r="HJ942" s="269"/>
      <c r="HK942" s="269"/>
      <c r="HL942" s="269"/>
      <c r="HM942" s="269"/>
      <c r="HN942" s="269"/>
      <c r="HO942" s="269"/>
      <c r="HP942" s="269"/>
      <c r="HQ942" s="269"/>
      <c r="HR942" s="269"/>
      <c r="HS942" s="269"/>
      <c r="HT942" s="269"/>
      <c r="HU942" s="269"/>
      <c r="HV942" s="269"/>
      <c r="HW942" s="269"/>
      <c r="HX942" s="269"/>
      <c r="HY942" s="269"/>
      <c r="HZ942" s="269"/>
      <c r="IA942" s="269"/>
      <c r="IB942" s="269"/>
      <c r="IC942" s="269"/>
      <c r="ID942" s="269"/>
      <c r="IE942" s="269"/>
      <c r="IF942" s="269"/>
      <c r="IG942" s="269"/>
      <c r="IH942" s="269"/>
      <c r="II942" s="269"/>
      <c r="IJ942" s="269"/>
      <c r="IK942" s="269"/>
      <c r="IL942" s="269"/>
      <c r="IM942" s="269"/>
      <c r="IN942" s="269"/>
      <c r="IO942" s="269"/>
      <c r="IP942" s="269"/>
      <c r="IQ942" s="269"/>
      <c r="IR942" s="269"/>
      <c r="IS942" s="269"/>
      <c r="IT942" s="269"/>
      <c r="IU942" s="269"/>
      <c r="IV942" s="269"/>
      <c r="IW942" s="269"/>
      <c r="IX942" s="269"/>
      <c r="IY942" s="269"/>
      <c r="IZ942" s="269"/>
      <c r="JA942" s="269"/>
      <c r="JB942" s="269"/>
      <c r="JC942" s="269"/>
      <c r="JD942" s="269"/>
      <c r="JE942" s="269"/>
      <c r="JF942" s="269"/>
      <c r="JG942" s="269"/>
      <c r="JH942" s="269"/>
      <c r="JI942" s="269"/>
      <c r="JJ942" s="269"/>
      <c r="JK942" s="269"/>
      <c r="JL942" s="269"/>
      <c r="JM942" s="269"/>
      <c r="JN942" s="269"/>
      <c r="JO942" s="269"/>
      <c r="JP942" s="269"/>
      <c r="JQ942" s="269"/>
      <c r="JR942" s="269"/>
      <c r="JS942" s="269"/>
      <c r="JT942" s="269"/>
      <c r="JU942" s="269"/>
      <c r="JV942" s="269"/>
      <c r="JW942" s="269"/>
      <c r="JX942" s="269"/>
      <c r="JY942" s="269"/>
      <c r="JZ942" s="269"/>
      <c r="KA942" s="269"/>
      <c r="KB942" s="269"/>
      <c r="KC942" s="269"/>
      <c r="KD942" s="269"/>
      <c r="KE942" s="269"/>
      <c r="KF942" s="269"/>
      <c r="KG942" s="269"/>
    </row>
    <row r="943" spans="1:293" s="270" customFormat="1" x14ac:dyDescent="0.25">
      <c r="A943" s="233">
        <v>33</v>
      </c>
      <c r="B943" s="234" t="s">
        <v>1266</v>
      </c>
      <c r="C943" s="234" t="s">
        <v>1268</v>
      </c>
      <c r="D943" s="235">
        <v>30137796</v>
      </c>
      <c r="E943" s="236" t="s">
        <v>869</v>
      </c>
      <c r="F943" s="244" t="s">
        <v>2469</v>
      </c>
      <c r="G943" s="238" t="s">
        <v>24</v>
      </c>
      <c r="H943" s="238" t="s">
        <v>244</v>
      </c>
      <c r="I943" s="238" t="s">
        <v>12</v>
      </c>
      <c r="J943" s="236" t="s">
        <v>69</v>
      </c>
      <c r="K943" s="236"/>
      <c r="L943" s="239">
        <v>15000000</v>
      </c>
      <c r="M943" s="239">
        <v>0</v>
      </c>
      <c r="N943" s="138">
        <v>1000</v>
      </c>
      <c r="O943" s="138"/>
      <c r="P943" s="139">
        <v>0</v>
      </c>
      <c r="Q943" s="139">
        <v>0</v>
      </c>
      <c r="R943" s="139">
        <v>0</v>
      </c>
      <c r="S943" s="139">
        <v>0</v>
      </c>
      <c r="T943" s="139">
        <v>0</v>
      </c>
      <c r="U943" s="139">
        <v>0</v>
      </c>
      <c r="V943" s="139"/>
      <c r="W943" s="139"/>
      <c r="X943" s="139"/>
      <c r="Y943" s="140">
        <v>0</v>
      </c>
      <c r="Z943" s="140">
        <v>0</v>
      </c>
      <c r="AA943" s="140">
        <v>0</v>
      </c>
      <c r="AB943" s="139">
        <v>0</v>
      </c>
      <c r="AC943" s="139">
        <v>0</v>
      </c>
      <c r="AD943" s="139">
        <v>0</v>
      </c>
      <c r="AE943" s="141">
        <v>0</v>
      </c>
      <c r="AF943" s="141">
        <v>0</v>
      </c>
      <c r="AG943" s="139">
        <v>15000000</v>
      </c>
      <c r="AH943" s="241">
        <v>0</v>
      </c>
      <c r="AI943" s="241"/>
      <c r="AJ943" s="242">
        <v>41820</v>
      </c>
      <c r="AK943" s="242">
        <v>42369</v>
      </c>
      <c r="AL943" s="236" t="s">
        <v>870</v>
      </c>
      <c r="AM943" s="236" t="s">
        <v>871</v>
      </c>
      <c r="AN943" s="243" t="s">
        <v>857</v>
      </c>
      <c r="AO943" s="269"/>
      <c r="AP943" s="269"/>
      <c r="AQ943" s="269"/>
      <c r="AR943" s="269"/>
      <c r="AS943" s="269"/>
      <c r="AT943" s="269"/>
      <c r="AU943" s="269"/>
      <c r="AV943" s="269"/>
      <c r="AW943" s="269"/>
      <c r="AX943" s="269"/>
      <c r="AY943" s="269"/>
      <c r="AZ943" s="269"/>
      <c r="BA943" s="269"/>
      <c r="BB943" s="269"/>
      <c r="BC943" s="269"/>
      <c r="BD943" s="269"/>
      <c r="BE943" s="269"/>
      <c r="BF943" s="269"/>
      <c r="BG943" s="269"/>
      <c r="BH943" s="269"/>
      <c r="BI943" s="269"/>
      <c r="BJ943" s="269"/>
      <c r="BK943" s="269"/>
      <c r="BL943" s="269"/>
      <c r="BM943" s="269"/>
      <c r="BN943" s="269"/>
      <c r="BO943" s="269"/>
      <c r="BP943" s="269"/>
      <c r="BQ943" s="269"/>
      <c r="BR943" s="269"/>
      <c r="BS943" s="269"/>
      <c r="BT943" s="269"/>
      <c r="BU943" s="269"/>
      <c r="BV943" s="269"/>
      <c r="BW943" s="269"/>
      <c r="BX943" s="269"/>
      <c r="BY943" s="269"/>
      <c r="BZ943" s="269"/>
      <c r="CA943" s="269"/>
      <c r="CB943" s="269"/>
      <c r="CC943" s="269"/>
      <c r="CD943" s="269"/>
      <c r="CE943" s="269"/>
      <c r="CF943" s="269"/>
      <c r="CG943" s="269"/>
      <c r="CH943" s="269"/>
      <c r="CI943" s="269"/>
      <c r="CJ943" s="269"/>
      <c r="CK943" s="269"/>
      <c r="CL943" s="269"/>
      <c r="CM943" s="269"/>
      <c r="CN943" s="269"/>
      <c r="CO943" s="269"/>
      <c r="CP943" s="269"/>
      <c r="CQ943" s="269"/>
      <c r="CR943" s="269"/>
      <c r="CS943" s="269"/>
      <c r="CT943" s="269"/>
      <c r="CU943" s="269"/>
      <c r="CV943" s="269"/>
      <c r="CW943" s="269"/>
      <c r="CX943" s="269"/>
      <c r="CY943" s="269"/>
      <c r="CZ943" s="269"/>
      <c r="DA943" s="269"/>
      <c r="DB943" s="269"/>
      <c r="DC943" s="269"/>
      <c r="DD943" s="269"/>
      <c r="DE943" s="269"/>
      <c r="DF943" s="269"/>
      <c r="DG943" s="269"/>
      <c r="DH943" s="269"/>
      <c r="DI943" s="269"/>
      <c r="DJ943" s="269"/>
      <c r="DK943" s="269"/>
      <c r="DL943" s="269"/>
      <c r="DM943" s="269"/>
      <c r="DN943" s="269"/>
      <c r="DO943" s="269"/>
      <c r="DP943" s="269"/>
      <c r="DQ943" s="269"/>
      <c r="DR943" s="269"/>
      <c r="DS943" s="269"/>
      <c r="DT943" s="269"/>
      <c r="DU943" s="269"/>
      <c r="DV943" s="269"/>
      <c r="DW943" s="269"/>
      <c r="DX943" s="269"/>
      <c r="DY943" s="269"/>
      <c r="DZ943" s="269"/>
      <c r="EA943" s="269"/>
      <c r="EB943" s="269"/>
      <c r="EC943" s="269"/>
      <c r="ED943" s="269"/>
      <c r="EE943" s="269"/>
      <c r="EF943" s="269"/>
      <c r="EG943" s="269"/>
      <c r="EH943" s="269"/>
      <c r="EI943" s="269"/>
      <c r="EJ943" s="269"/>
      <c r="EK943" s="269"/>
      <c r="EL943" s="269"/>
      <c r="EM943" s="269"/>
      <c r="EN943" s="269"/>
      <c r="EO943" s="269"/>
      <c r="EP943" s="269"/>
      <c r="EQ943" s="269"/>
      <c r="ER943" s="269"/>
      <c r="ES943" s="269"/>
      <c r="ET943" s="269"/>
      <c r="EU943" s="269"/>
      <c r="EV943" s="269"/>
      <c r="EW943" s="269"/>
      <c r="EX943" s="269"/>
      <c r="EY943" s="269"/>
      <c r="EZ943" s="269"/>
      <c r="FA943" s="269"/>
      <c r="FB943" s="269"/>
      <c r="FC943" s="269"/>
      <c r="FD943" s="269"/>
      <c r="FE943" s="269"/>
      <c r="FF943" s="269"/>
      <c r="FG943" s="269"/>
      <c r="FH943" s="269"/>
      <c r="FI943" s="269"/>
      <c r="FJ943" s="269"/>
      <c r="FK943" s="269"/>
      <c r="FL943" s="269"/>
      <c r="FM943" s="269"/>
      <c r="FN943" s="269"/>
      <c r="FO943" s="269"/>
      <c r="FP943" s="269"/>
      <c r="FQ943" s="269"/>
      <c r="FR943" s="269"/>
      <c r="FS943" s="269"/>
      <c r="FT943" s="269"/>
      <c r="FU943" s="269"/>
      <c r="FV943" s="269"/>
      <c r="FW943" s="269"/>
      <c r="FX943" s="269"/>
      <c r="FY943" s="269"/>
      <c r="FZ943" s="269"/>
      <c r="GA943" s="269"/>
      <c r="GB943" s="269"/>
      <c r="GC943" s="269"/>
      <c r="GD943" s="269"/>
      <c r="GE943" s="269"/>
      <c r="GF943" s="269"/>
      <c r="GG943" s="269"/>
      <c r="GH943" s="269"/>
      <c r="GI943" s="269"/>
      <c r="GJ943" s="269"/>
      <c r="GK943" s="269"/>
      <c r="GL943" s="269"/>
      <c r="GM943" s="269"/>
      <c r="GN943" s="269"/>
      <c r="GO943" s="269"/>
      <c r="GP943" s="269"/>
      <c r="GQ943" s="269"/>
      <c r="GR943" s="269"/>
      <c r="GS943" s="269"/>
      <c r="GT943" s="269"/>
      <c r="GU943" s="269"/>
      <c r="GV943" s="269"/>
      <c r="GW943" s="269"/>
      <c r="GX943" s="269"/>
      <c r="GY943" s="269"/>
      <c r="GZ943" s="269"/>
      <c r="HA943" s="269"/>
      <c r="HB943" s="269"/>
      <c r="HC943" s="269"/>
      <c r="HD943" s="269"/>
      <c r="HE943" s="269"/>
      <c r="HF943" s="269"/>
      <c r="HG943" s="269"/>
      <c r="HH943" s="269"/>
      <c r="HI943" s="269"/>
      <c r="HJ943" s="269"/>
      <c r="HK943" s="269"/>
      <c r="HL943" s="269"/>
      <c r="HM943" s="269"/>
      <c r="HN943" s="269"/>
      <c r="HO943" s="269"/>
      <c r="HP943" s="269"/>
      <c r="HQ943" s="269"/>
      <c r="HR943" s="269"/>
      <c r="HS943" s="269"/>
      <c r="HT943" s="269"/>
      <c r="HU943" s="269"/>
      <c r="HV943" s="269"/>
      <c r="HW943" s="269"/>
      <c r="HX943" s="269"/>
      <c r="HY943" s="269"/>
      <c r="HZ943" s="269"/>
      <c r="IA943" s="269"/>
      <c r="IB943" s="269"/>
      <c r="IC943" s="269"/>
      <c r="ID943" s="269"/>
      <c r="IE943" s="269"/>
      <c r="IF943" s="269"/>
      <c r="IG943" s="269"/>
      <c r="IH943" s="269"/>
      <c r="II943" s="269"/>
      <c r="IJ943" s="269"/>
      <c r="IK943" s="269"/>
      <c r="IL943" s="269"/>
      <c r="IM943" s="269"/>
      <c r="IN943" s="269"/>
      <c r="IO943" s="269"/>
      <c r="IP943" s="269"/>
      <c r="IQ943" s="269"/>
      <c r="IR943" s="269"/>
      <c r="IS943" s="269"/>
      <c r="IT943" s="269"/>
      <c r="IU943" s="269"/>
      <c r="IV943" s="269"/>
      <c r="IW943" s="269"/>
      <c r="IX943" s="269"/>
      <c r="IY943" s="269"/>
      <c r="IZ943" s="269"/>
      <c r="JA943" s="269"/>
      <c r="JB943" s="269"/>
      <c r="JC943" s="269"/>
      <c r="JD943" s="269"/>
      <c r="JE943" s="269"/>
      <c r="JF943" s="269"/>
      <c r="JG943" s="269"/>
      <c r="JH943" s="269"/>
      <c r="JI943" s="269"/>
      <c r="JJ943" s="269"/>
      <c r="JK943" s="269"/>
      <c r="JL943" s="269"/>
      <c r="JM943" s="269"/>
      <c r="JN943" s="269"/>
      <c r="JO943" s="269"/>
      <c r="JP943" s="269"/>
      <c r="JQ943" s="269"/>
      <c r="JR943" s="269"/>
      <c r="JS943" s="269"/>
      <c r="JT943" s="269"/>
      <c r="JU943" s="269"/>
      <c r="JV943" s="269"/>
      <c r="JW943" s="269"/>
      <c r="JX943" s="269"/>
      <c r="JY943" s="269"/>
      <c r="JZ943" s="269"/>
      <c r="KA943" s="269"/>
      <c r="KB943" s="269"/>
      <c r="KC943" s="269"/>
      <c r="KD943" s="269"/>
      <c r="KE943" s="269"/>
      <c r="KF943" s="269"/>
      <c r="KG943" s="269"/>
    </row>
    <row r="944" spans="1:293" s="270" customFormat="1" x14ac:dyDescent="0.25">
      <c r="A944" s="233">
        <v>33</v>
      </c>
      <c r="B944" s="234" t="s">
        <v>1266</v>
      </c>
      <c r="C944" s="234" t="s">
        <v>1268</v>
      </c>
      <c r="D944" s="235">
        <v>30140722</v>
      </c>
      <c r="E944" s="236" t="s">
        <v>920</v>
      </c>
      <c r="F944" s="244" t="s">
        <v>2469</v>
      </c>
      <c r="G944" s="238" t="s">
        <v>24</v>
      </c>
      <c r="H944" s="238" t="s">
        <v>2517</v>
      </c>
      <c r="I944" s="238" t="s">
        <v>12</v>
      </c>
      <c r="J944" s="236" t="s">
        <v>69</v>
      </c>
      <c r="K944" s="236"/>
      <c r="L944" s="239">
        <v>50000000</v>
      </c>
      <c r="M944" s="239">
        <v>0</v>
      </c>
      <c r="N944" s="138">
        <v>22192000</v>
      </c>
      <c r="O944" s="138"/>
      <c r="P944" s="139">
        <v>0</v>
      </c>
      <c r="Q944" s="139">
        <v>0</v>
      </c>
      <c r="R944" s="139">
        <v>0</v>
      </c>
      <c r="S944" s="139">
        <v>0</v>
      </c>
      <c r="T944" s="139">
        <v>0</v>
      </c>
      <c r="U944" s="139">
        <v>0</v>
      </c>
      <c r="V944" s="139"/>
      <c r="W944" s="139"/>
      <c r="X944" s="139"/>
      <c r="Y944" s="140">
        <v>0</v>
      </c>
      <c r="Z944" s="140">
        <v>0</v>
      </c>
      <c r="AA944" s="140">
        <v>22191699</v>
      </c>
      <c r="AB944" s="139">
        <v>0</v>
      </c>
      <c r="AC944" s="139">
        <v>0</v>
      </c>
      <c r="AD944" s="139">
        <v>0</v>
      </c>
      <c r="AE944" s="141">
        <v>22191699</v>
      </c>
      <c r="AF944" s="141">
        <v>22191699</v>
      </c>
      <c r="AG944" s="139">
        <v>27808301</v>
      </c>
      <c r="AH944" s="241">
        <v>0</v>
      </c>
      <c r="AI944" s="241"/>
      <c r="AJ944" s="242">
        <v>41699</v>
      </c>
      <c r="AK944" s="242">
        <v>42369</v>
      </c>
      <c r="AL944" s="236" t="s">
        <v>921</v>
      </c>
      <c r="AM944" s="236" t="s">
        <v>922</v>
      </c>
      <c r="AN944" s="243" t="s">
        <v>914</v>
      </c>
      <c r="AO944" s="269"/>
      <c r="AP944" s="269"/>
      <c r="AQ944" s="269"/>
      <c r="AR944" s="269"/>
      <c r="AS944" s="269"/>
      <c r="AT944" s="269"/>
      <c r="AU944" s="269"/>
      <c r="AV944" s="269"/>
      <c r="AW944" s="269"/>
      <c r="AX944" s="269"/>
      <c r="AY944" s="269"/>
      <c r="AZ944" s="269"/>
      <c r="BA944" s="269"/>
      <c r="BB944" s="269"/>
      <c r="BC944" s="269"/>
      <c r="BD944" s="269"/>
      <c r="BE944" s="269"/>
      <c r="BF944" s="269"/>
      <c r="BG944" s="269"/>
      <c r="BH944" s="269"/>
      <c r="BI944" s="269"/>
      <c r="BJ944" s="269"/>
      <c r="BK944" s="269"/>
      <c r="BL944" s="269"/>
      <c r="BM944" s="269"/>
      <c r="BN944" s="269"/>
      <c r="BO944" s="269"/>
      <c r="BP944" s="269"/>
      <c r="BQ944" s="269"/>
      <c r="BR944" s="269"/>
      <c r="BS944" s="269"/>
      <c r="BT944" s="269"/>
      <c r="BU944" s="269"/>
      <c r="BV944" s="269"/>
      <c r="BW944" s="269"/>
      <c r="BX944" s="269"/>
      <c r="BY944" s="269"/>
      <c r="BZ944" s="269"/>
      <c r="CA944" s="269"/>
      <c r="CB944" s="269"/>
      <c r="CC944" s="269"/>
      <c r="CD944" s="269"/>
      <c r="CE944" s="269"/>
      <c r="CF944" s="269"/>
      <c r="CG944" s="269"/>
      <c r="CH944" s="269"/>
      <c r="CI944" s="269"/>
      <c r="CJ944" s="269"/>
      <c r="CK944" s="269"/>
      <c r="CL944" s="269"/>
      <c r="CM944" s="269"/>
      <c r="CN944" s="269"/>
      <c r="CO944" s="269"/>
      <c r="CP944" s="269"/>
      <c r="CQ944" s="269"/>
      <c r="CR944" s="269"/>
      <c r="CS944" s="269"/>
      <c r="CT944" s="269"/>
      <c r="CU944" s="269"/>
      <c r="CV944" s="269"/>
      <c r="CW944" s="269"/>
      <c r="CX944" s="269"/>
      <c r="CY944" s="269"/>
      <c r="CZ944" s="269"/>
      <c r="DA944" s="269"/>
      <c r="DB944" s="269"/>
      <c r="DC944" s="269"/>
      <c r="DD944" s="269"/>
      <c r="DE944" s="269"/>
      <c r="DF944" s="269"/>
      <c r="DG944" s="269"/>
      <c r="DH944" s="269"/>
      <c r="DI944" s="269"/>
      <c r="DJ944" s="269"/>
      <c r="DK944" s="269"/>
      <c r="DL944" s="269"/>
      <c r="DM944" s="269"/>
      <c r="DN944" s="269"/>
      <c r="DO944" s="269"/>
      <c r="DP944" s="269"/>
      <c r="DQ944" s="269"/>
      <c r="DR944" s="269"/>
      <c r="DS944" s="269"/>
      <c r="DT944" s="269"/>
      <c r="DU944" s="269"/>
      <c r="DV944" s="269"/>
      <c r="DW944" s="269"/>
      <c r="DX944" s="269"/>
      <c r="DY944" s="269"/>
      <c r="DZ944" s="269"/>
      <c r="EA944" s="269"/>
      <c r="EB944" s="269"/>
      <c r="EC944" s="269"/>
      <c r="ED944" s="269"/>
      <c r="EE944" s="269"/>
      <c r="EF944" s="269"/>
      <c r="EG944" s="269"/>
      <c r="EH944" s="269"/>
      <c r="EI944" s="269"/>
      <c r="EJ944" s="269"/>
      <c r="EK944" s="269"/>
      <c r="EL944" s="269"/>
      <c r="EM944" s="269"/>
      <c r="EN944" s="269"/>
      <c r="EO944" s="269"/>
      <c r="EP944" s="269"/>
      <c r="EQ944" s="269"/>
      <c r="ER944" s="269"/>
      <c r="ES944" s="269"/>
      <c r="ET944" s="269"/>
      <c r="EU944" s="269"/>
      <c r="EV944" s="269"/>
      <c r="EW944" s="269"/>
      <c r="EX944" s="269"/>
      <c r="EY944" s="269"/>
      <c r="EZ944" s="269"/>
      <c r="FA944" s="269"/>
      <c r="FB944" s="269"/>
      <c r="FC944" s="269"/>
      <c r="FD944" s="269"/>
      <c r="FE944" s="269"/>
      <c r="FF944" s="269"/>
      <c r="FG944" s="269"/>
      <c r="FH944" s="269"/>
      <c r="FI944" s="269"/>
      <c r="FJ944" s="269"/>
      <c r="FK944" s="269"/>
      <c r="FL944" s="269"/>
      <c r="FM944" s="269"/>
      <c r="FN944" s="269"/>
      <c r="FO944" s="269"/>
      <c r="FP944" s="269"/>
      <c r="FQ944" s="269"/>
      <c r="FR944" s="269"/>
      <c r="FS944" s="269"/>
      <c r="FT944" s="269"/>
      <c r="FU944" s="269"/>
      <c r="FV944" s="269"/>
      <c r="FW944" s="269"/>
      <c r="FX944" s="269"/>
      <c r="FY944" s="269"/>
      <c r="FZ944" s="269"/>
      <c r="GA944" s="269"/>
      <c r="GB944" s="269"/>
      <c r="GC944" s="269"/>
      <c r="GD944" s="269"/>
      <c r="GE944" s="269"/>
      <c r="GF944" s="269"/>
      <c r="GG944" s="269"/>
      <c r="GH944" s="269"/>
      <c r="GI944" s="269"/>
      <c r="GJ944" s="269"/>
      <c r="GK944" s="269"/>
      <c r="GL944" s="269"/>
      <c r="GM944" s="269"/>
      <c r="GN944" s="269"/>
      <c r="GO944" s="269"/>
      <c r="GP944" s="269"/>
      <c r="GQ944" s="269"/>
      <c r="GR944" s="269"/>
      <c r="GS944" s="269"/>
      <c r="GT944" s="269"/>
      <c r="GU944" s="269"/>
      <c r="GV944" s="269"/>
      <c r="GW944" s="269"/>
      <c r="GX944" s="269"/>
      <c r="GY944" s="269"/>
      <c r="GZ944" s="269"/>
      <c r="HA944" s="269"/>
      <c r="HB944" s="269"/>
      <c r="HC944" s="269"/>
      <c r="HD944" s="269"/>
      <c r="HE944" s="269"/>
      <c r="HF944" s="269"/>
      <c r="HG944" s="269"/>
      <c r="HH944" s="269"/>
      <c r="HI944" s="269"/>
      <c r="HJ944" s="269"/>
      <c r="HK944" s="269"/>
      <c r="HL944" s="269"/>
      <c r="HM944" s="269"/>
      <c r="HN944" s="269"/>
      <c r="HO944" s="269"/>
      <c r="HP944" s="269"/>
      <c r="HQ944" s="269"/>
      <c r="HR944" s="269"/>
      <c r="HS944" s="269"/>
      <c r="HT944" s="269"/>
      <c r="HU944" s="269"/>
      <c r="HV944" s="269"/>
      <c r="HW944" s="269"/>
      <c r="HX944" s="269"/>
      <c r="HY944" s="269"/>
      <c r="HZ944" s="269"/>
      <c r="IA944" s="269"/>
      <c r="IB944" s="269"/>
      <c r="IC944" s="269"/>
      <c r="ID944" s="269"/>
      <c r="IE944" s="269"/>
      <c r="IF944" s="269"/>
      <c r="IG944" s="269"/>
      <c r="IH944" s="269"/>
      <c r="II944" s="269"/>
      <c r="IJ944" s="269"/>
      <c r="IK944" s="269"/>
      <c r="IL944" s="269"/>
      <c r="IM944" s="269"/>
      <c r="IN944" s="269"/>
      <c r="IO944" s="269"/>
      <c r="IP944" s="269"/>
      <c r="IQ944" s="269"/>
      <c r="IR944" s="269"/>
      <c r="IS944" s="269"/>
      <c r="IT944" s="269"/>
      <c r="IU944" s="269"/>
      <c r="IV944" s="269"/>
      <c r="IW944" s="269"/>
      <c r="IX944" s="269"/>
      <c r="IY944" s="269"/>
      <c r="IZ944" s="269"/>
      <c r="JA944" s="269"/>
      <c r="JB944" s="269"/>
      <c r="JC944" s="269"/>
      <c r="JD944" s="269"/>
      <c r="JE944" s="269"/>
      <c r="JF944" s="269"/>
      <c r="JG944" s="269"/>
      <c r="JH944" s="269"/>
      <c r="JI944" s="269"/>
      <c r="JJ944" s="269"/>
      <c r="JK944" s="269"/>
      <c r="JL944" s="269"/>
      <c r="JM944" s="269"/>
      <c r="JN944" s="269"/>
      <c r="JO944" s="269"/>
      <c r="JP944" s="269"/>
      <c r="JQ944" s="269"/>
      <c r="JR944" s="269"/>
      <c r="JS944" s="269"/>
      <c r="JT944" s="269"/>
      <c r="JU944" s="269"/>
      <c r="JV944" s="269"/>
      <c r="JW944" s="269"/>
      <c r="JX944" s="269"/>
      <c r="JY944" s="269"/>
      <c r="JZ944" s="269"/>
      <c r="KA944" s="269"/>
      <c r="KB944" s="269"/>
      <c r="KC944" s="269"/>
      <c r="KD944" s="269"/>
      <c r="KE944" s="269"/>
      <c r="KF944" s="269"/>
      <c r="KG944" s="269"/>
    </row>
    <row r="945" spans="1:293" s="270" customFormat="1" x14ac:dyDescent="0.25">
      <c r="A945" s="233">
        <v>33</v>
      </c>
      <c r="B945" s="234" t="s">
        <v>1266</v>
      </c>
      <c r="C945" s="234" t="s">
        <v>1268</v>
      </c>
      <c r="D945" s="235">
        <v>30142872</v>
      </c>
      <c r="E945" s="236" t="s">
        <v>1547</v>
      </c>
      <c r="F945" s="244" t="s">
        <v>2469</v>
      </c>
      <c r="G945" s="238" t="s">
        <v>24</v>
      </c>
      <c r="H945" s="238" t="s">
        <v>166</v>
      </c>
      <c r="I945" s="238" t="s">
        <v>1246</v>
      </c>
      <c r="J945" s="236" t="s">
        <v>69</v>
      </c>
      <c r="K945" s="236"/>
      <c r="L945" s="239">
        <v>11783000</v>
      </c>
      <c r="M945" s="239">
        <v>0</v>
      </c>
      <c r="N945" s="138">
        <v>11783000</v>
      </c>
      <c r="O945" s="138"/>
      <c r="P945" s="139"/>
      <c r="Q945" s="139"/>
      <c r="R945" s="139"/>
      <c r="S945" s="139"/>
      <c r="T945" s="139"/>
      <c r="U945" s="139"/>
      <c r="V945" s="139"/>
      <c r="W945" s="139"/>
      <c r="X945" s="139"/>
      <c r="Y945" s="140">
        <v>0</v>
      </c>
      <c r="Z945" s="140">
        <v>0</v>
      </c>
      <c r="AA945" s="140">
        <v>11783000</v>
      </c>
      <c r="AB945" s="139">
        <v>0</v>
      </c>
      <c r="AC945" s="139">
        <v>0</v>
      </c>
      <c r="AD945" s="139">
        <v>0</v>
      </c>
      <c r="AE945" s="141">
        <v>11783000</v>
      </c>
      <c r="AF945" s="141">
        <v>11783000</v>
      </c>
      <c r="AG945" s="139">
        <v>0</v>
      </c>
      <c r="AH945" s="241"/>
      <c r="AI945" s="241"/>
      <c r="AJ945" s="253">
        <v>41883</v>
      </c>
      <c r="AK945" s="253">
        <v>42369</v>
      </c>
      <c r="AL945" s="236" t="s">
        <v>1747</v>
      </c>
      <c r="AM945" s="236" t="s">
        <v>1748</v>
      </c>
      <c r="AN945" s="243" t="s">
        <v>1684</v>
      </c>
      <c r="AO945" s="269"/>
      <c r="AP945" s="269"/>
      <c r="AQ945" s="269"/>
      <c r="AR945" s="269"/>
      <c r="AS945" s="269"/>
      <c r="AT945" s="269"/>
      <c r="AU945" s="269"/>
      <c r="AV945" s="269"/>
      <c r="AW945" s="269"/>
      <c r="AX945" s="269"/>
      <c r="AY945" s="269"/>
      <c r="AZ945" s="269"/>
      <c r="BA945" s="269"/>
      <c r="BB945" s="269"/>
      <c r="BC945" s="269"/>
      <c r="BD945" s="269"/>
      <c r="BE945" s="269"/>
      <c r="BF945" s="269"/>
      <c r="BG945" s="269"/>
      <c r="BH945" s="269"/>
      <c r="BI945" s="269"/>
      <c r="BJ945" s="269"/>
      <c r="BK945" s="269"/>
      <c r="BL945" s="269"/>
      <c r="BM945" s="269"/>
      <c r="BN945" s="269"/>
      <c r="BO945" s="269"/>
      <c r="BP945" s="269"/>
      <c r="BQ945" s="269"/>
      <c r="BR945" s="269"/>
      <c r="BS945" s="269"/>
      <c r="BT945" s="269"/>
      <c r="BU945" s="269"/>
      <c r="BV945" s="269"/>
      <c r="BW945" s="269"/>
      <c r="BX945" s="269"/>
      <c r="BY945" s="269"/>
      <c r="BZ945" s="269"/>
      <c r="CA945" s="269"/>
      <c r="CB945" s="269"/>
      <c r="CC945" s="269"/>
      <c r="CD945" s="269"/>
      <c r="CE945" s="269"/>
      <c r="CF945" s="269"/>
      <c r="CG945" s="269"/>
      <c r="CH945" s="269"/>
      <c r="CI945" s="269"/>
      <c r="CJ945" s="269"/>
      <c r="CK945" s="269"/>
      <c r="CL945" s="269"/>
      <c r="CM945" s="269"/>
      <c r="CN945" s="269"/>
      <c r="CO945" s="269"/>
      <c r="CP945" s="269"/>
      <c r="CQ945" s="269"/>
      <c r="CR945" s="269"/>
      <c r="CS945" s="269"/>
      <c r="CT945" s="269"/>
      <c r="CU945" s="269"/>
      <c r="CV945" s="269"/>
      <c r="CW945" s="269"/>
      <c r="CX945" s="269"/>
      <c r="CY945" s="269"/>
      <c r="CZ945" s="269"/>
      <c r="DA945" s="269"/>
      <c r="DB945" s="269"/>
      <c r="DC945" s="269"/>
      <c r="DD945" s="269"/>
      <c r="DE945" s="269"/>
      <c r="DF945" s="269"/>
      <c r="DG945" s="269"/>
      <c r="DH945" s="269"/>
      <c r="DI945" s="269"/>
      <c r="DJ945" s="269"/>
      <c r="DK945" s="269"/>
      <c r="DL945" s="269"/>
      <c r="DM945" s="269"/>
      <c r="DN945" s="269"/>
      <c r="DO945" s="269"/>
      <c r="DP945" s="269"/>
      <c r="DQ945" s="269"/>
      <c r="DR945" s="269"/>
      <c r="DS945" s="269"/>
      <c r="DT945" s="269"/>
      <c r="DU945" s="269"/>
      <c r="DV945" s="269"/>
      <c r="DW945" s="269"/>
      <c r="DX945" s="269"/>
      <c r="DY945" s="269"/>
      <c r="DZ945" s="269"/>
      <c r="EA945" s="269"/>
      <c r="EB945" s="269"/>
      <c r="EC945" s="269"/>
      <c r="ED945" s="269"/>
      <c r="EE945" s="269"/>
      <c r="EF945" s="269"/>
      <c r="EG945" s="269"/>
      <c r="EH945" s="269"/>
      <c r="EI945" s="269"/>
      <c r="EJ945" s="269"/>
      <c r="EK945" s="269"/>
      <c r="EL945" s="269"/>
      <c r="EM945" s="269"/>
      <c r="EN945" s="269"/>
      <c r="EO945" s="269"/>
      <c r="EP945" s="269"/>
      <c r="EQ945" s="269"/>
      <c r="ER945" s="269"/>
      <c r="ES945" s="269"/>
      <c r="ET945" s="269"/>
      <c r="EU945" s="269"/>
      <c r="EV945" s="269"/>
      <c r="EW945" s="269"/>
      <c r="EX945" s="269"/>
      <c r="EY945" s="269"/>
      <c r="EZ945" s="269"/>
      <c r="FA945" s="269"/>
      <c r="FB945" s="269"/>
      <c r="FC945" s="269"/>
      <c r="FD945" s="269"/>
      <c r="FE945" s="269"/>
      <c r="FF945" s="269"/>
      <c r="FG945" s="269"/>
      <c r="FH945" s="269"/>
      <c r="FI945" s="269"/>
      <c r="FJ945" s="269"/>
      <c r="FK945" s="269"/>
      <c r="FL945" s="269"/>
      <c r="FM945" s="269"/>
      <c r="FN945" s="269"/>
      <c r="FO945" s="269"/>
      <c r="FP945" s="269"/>
      <c r="FQ945" s="269"/>
      <c r="FR945" s="269"/>
      <c r="FS945" s="269"/>
      <c r="FT945" s="269"/>
      <c r="FU945" s="269"/>
      <c r="FV945" s="269"/>
      <c r="FW945" s="269"/>
      <c r="FX945" s="269"/>
      <c r="FY945" s="269"/>
      <c r="FZ945" s="269"/>
      <c r="GA945" s="269"/>
      <c r="GB945" s="269"/>
      <c r="GC945" s="269"/>
      <c r="GD945" s="269"/>
      <c r="GE945" s="269"/>
      <c r="GF945" s="269"/>
      <c r="GG945" s="269"/>
      <c r="GH945" s="269"/>
      <c r="GI945" s="269"/>
      <c r="GJ945" s="269"/>
      <c r="GK945" s="269"/>
      <c r="GL945" s="269"/>
      <c r="GM945" s="269"/>
      <c r="GN945" s="269"/>
      <c r="GO945" s="269"/>
      <c r="GP945" s="269"/>
      <c r="GQ945" s="269"/>
      <c r="GR945" s="269"/>
      <c r="GS945" s="269"/>
      <c r="GT945" s="269"/>
      <c r="GU945" s="269"/>
      <c r="GV945" s="269"/>
      <c r="GW945" s="269"/>
      <c r="GX945" s="269"/>
      <c r="GY945" s="269"/>
      <c r="GZ945" s="269"/>
      <c r="HA945" s="269"/>
      <c r="HB945" s="269"/>
      <c r="HC945" s="269"/>
      <c r="HD945" s="269"/>
      <c r="HE945" s="269"/>
      <c r="HF945" s="269"/>
      <c r="HG945" s="269"/>
      <c r="HH945" s="269"/>
      <c r="HI945" s="269"/>
      <c r="HJ945" s="269"/>
      <c r="HK945" s="269"/>
      <c r="HL945" s="269"/>
      <c r="HM945" s="269"/>
      <c r="HN945" s="269"/>
      <c r="HO945" s="269"/>
      <c r="HP945" s="269"/>
      <c r="HQ945" s="269"/>
      <c r="HR945" s="269"/>
      <c r="HS945" s="269"/>
      <c r="HT945" s="269"/>
      <c r="HU945" s="269"/>
      <c r="HV945" s="269"/>
      <c r="HW945" s="269"/>
      <c r="HX945" s="269"/>
      <c r="HY945" s="269"/>
      <c r="HZ945" s="269"/>
      <c r="IA945" s="269"/>
      <c r="IB945" s="269"/>
      <c r="IC945" s="269"/>
      <c r="ID945" s="269"/>
      <c r="IE945" s="269"/>
      <c r="IF945" s="269"/>
      <c r="IG945" s="269"/>
      <c r="IH945" s="269"/>
      <c r="II945" s="269"/>
      <c r="IJ945" s="269"/>
      <c r="IK945" s="269"/>
      <c r="IL945" s="269"/>
      <c r="IM945" s="269"/>
      <c r="IN945" s="269"/>
      <c r="IO945" s="269"/>
      <c r="IP945" s="269"/>
      <c r="IQ945" s="269"/>
      <c r="IR945" s="269"/>
      <c r="IS945" s="269"/>
      <c r="IT945" s="269"/>
      <c r="IU945" s="269"/>
      <c r="IV945" s="269"/>
      <c r="IW945" s="269"/>
      <c r="IX945" s="269"/>
      <c r="IY945" s="269"/>
      <c r="IZ945" s="269"/>
      <c r="JA945" s="269"/>
      <c r="JB945" s="269"/>
      <c r="JC945" s="269"/>
      <c r="JD945" s="269"/>
      <c r="JE945" s="269"/>
      <c r="JF945" s="269"/>
      <c r="JG945" s="269"/>
      <c r="JH945" s="269"/>
      <c r="JI945" s="269"/>
      <c r="JJ945" s="269"/>
      <c r="JK945" s="269"/>
      <c r="JL945" s="269"/>
      <c r="JM945" s="269"/>
      <c r="JN945" s="269"/>
      <c r="JO945" s="269"/>
      <c r="JP945" s="269"/>
      <c r="JQ945" s="269"/>
      <c r="JR945" s="269"/>
      <c r="JS945" s="269"/>
      <c r="JT945" s="269"/>
      <c r="JU945" s="269"/>
      <c r="JV945" s="269"/>
      <c r="JW945" s="269"/>
      <c r="JX945" s="269"/>
      <c r="JY945" s="269"/>
      <c r="JZ945" s="269"/>
      <c r="KA945" s="269"/>
      <c r="KB945" s="269"/>
      <c r="KC945" s="269"/>
      <c r="KD945" s="269"/>
      <c r="KE945" s="269"/>
      <c r="KF945" s="269"/>
      <c r="KG945" s="269"/>
    </row>
    <row r="946" spans="1:293" s="270" customFormat="1" x14ac:dyDescent="0.25">
      <c r="A946" s="233">
        <v>33</v>
      </c>
      <c r="B946" s="234" t="s">
        <v>1266</v>
      </c>
      <c r="C946" s="234" t="s">
        <v>1268</v>
      </c>
      <c r="D946" s="245">
        <v>30150675</v>
      </c>
      <c r="E946" s="246" t="s">
        <v>1922</v>
      </c>
      <c r="F946" s="244" t="s">
        <v>2469</v>
      </c>
      <c r="G946" s="244" t="s">
        <v>24</v>
      </c>
      <c r="H946" s="238" t="s">
        <v>244</v>
      </c>
      <c r="I946" s="244" t="s">
        <v>1246</v>
      </c>
      <c r="J946" s="236" t="s">
        <v>69</v>
      </c>
      <c r="K946" s="248"/>
      <c r="L946" s="249">
        <v>36000000</v>
      </c>
      <c r="M946" s="249">
        <v>0</v>
      </c>
      <c r="N946" s="143">
        <v>1000</v>
      </c>
      <c r="O946" s="143"/>
      <c r="P946" s="142"/>
      <c r="Q946" s="142"/>
      <c r="R946" s="142"/>
      <c r="S946" s="142"/>
      <c r="T946" s="142"/>
      <c r="U946" s="142"/>
      <c r="V946" s="142"/>
      <c r="W946" s="142"/>
      <c r="X946" s="142"/>
      <c r="Y946" s="140">
        <v>0</v>
      </c>
      <c r="Z946" s="140">
        <v>0</v>
      </c>
      <c r="AA946" s="140">
        <v>0</v>
      </c>
      <c r="AB946" s="139">
        <v>0</v>
      </c>
      <c r="AC946" s="139">
        <v>0</v>
      </c>
      <c r="AD946" s="139">
        <v>0</v>
      </c>
      <c r="AE946" s="141">
        <v>0</v>
      </c>
      <c r="AF946" s="141">
        <v>0</v>
      </c>
      <c r="AG946" s="139">
        <v>36000000</v>
      </c>
      <c r="AH946" s="240"/>
      <c r="AI946" s="142"/>
      <c r="AJ946" s="142"/>
      <c r="AK946" s="142"/>
      <c r="AL946" s="142"/>
      <c r="AM946" s="142"/>
      <c r="AN946" s="250"/>
      <c r="AO946" s="269"/>
      <c r="AP946" s="269"/>
      <c r="AQ946" s="269"/>
      <c r="AR946" s="269"/>
      <c r="AS946" s="269"/>
      <c r="AT946" s="269"/>
      <c r="AU946" s="269"/>
      <c r="AV946" s="269"/>
      <c r="AW946" s="269"/>
      <c r="AX946" s="269"/>
      <c r="AY946" s="269"/>
      <c r="AZ946" s="269"/>
      <c r="BA946" s="269"/>
      <c r="BB946" s="269"/>
      <c r="BC946" s="269"/>
      <c r="BD946" s="269"/>
      <c r="BE946" s="269"/>
      <c r="BF946" s="269"/>
      <c r="BG946" s="269"/>
      <c r="BH946" s="269"/>
      <c r="BI946" s="269"/>
      <c r="BJ946" s="269"/>
      <c r="BK946" s="269"/>
      <c r="BL946" s="269"/>
      <c r="BM946" s="269"/>
      <c r="BN946" s="269"/>
      <c r="BO946" s="269"/>
      <c r="BP946" s="269"/>
      <c r="BQ946" s="269"/>
      <c r="BR946" s="269"/>
      <c r="BS946" s="269"/>
      <c r="BT946" s="269"/>
      <c r="BU946" s="269"/>
      <c r="BV946" s="269"/>
      <c r="BW946" s="269"/>
      <c r="BX946" s="269"/>
      <c r="BY946" s="269"/>
      <c r="BZ946" s="269"/>
      <c r="CA946" s="269"/>
      <c r="CB946" s="269"/>
      <c r="CC946" s="269"/>
      <c r="CD946" s="269"/>
      <c r="CE946" s="269"/>
      <c r="CF946" s="269"/>
      <c r="CG946" s="269"/>
      <c r="CH946" s="269"/>
      <c r="CI946" s="269"/>
      <c r="CJ946" s="269"/>
      <c r="CK946" s="269"/>
      <c r="CL946" s="269"/>
      <c r="CM946" s="269"/>
      <c r="CN946" s="269"/>
      <c r="CO946" s="269"/>
      <c r="CP946" s="269"/>
      <c r="CQ946" s="269"/>
      <c r="CR946" s="269"/>
      <c r="CS946" s="269"/>
      <c r="CT946" s="269"/>
      <c r="CU946" s="269"/>
      <c r="CV946" s="269"/>
      <c r="CW946" s="269"/>
      <c r="CX946" s="269"/>
      <c r="CY946" s="269"/>
      <c r="CZ946" s="269"/>
      <c r="DA946" s="269"/>
      <c r="DB946" s="269"/>
      <c r="DC946" s="269"/>
      <c r="DD946" s="269"/>
      <c r="DE946" s="269"/>
      <c r="DF946" s="269"/>
      <c r="DG946" s="269"/>
      <c r="DH946" s="269"/>
      <c r="DI946" s="269"/>
      <c r="DJ946" s="269"/>
      <c r="DK946" s="269"/>
      <c r="DL946" s="269"/>
      <c r="DM946" s="269"/>
      <c r="DN946" s="269"/>
      <c r="DO946" s="269"/>
      <c r="DP946" s="269"/>
      <c r="DQ946" s="269"/>
      <c r="DR946" s="269"/>
      <c r="DS946" s="269"/>
      <c r="DT946" s="269"/>
      <c r="DU946" s="269"/>
      <c r="DV946" s="269"/>
      <c r="DW946" s="269"/>
      <c r="DX946" s="269"/>
      <c r="DY946" s="269"/>
      <c r="DZ946" s="269"/>
      <c r="EA946" s="269"/>
      <c r="EB946" s="269"/>
      <c r="EC946" s="269"/>
      <c r="ED946" s="269"/>
      <c r="EE946" s="269"/>
      <c r="EF946" s="269"/>
      <c r="EG946" s="269"/>
      <c r="EH946" s="269"/>
      <c r="EI946" s="269"/>
      <c r="EJ946" s="269"/>
      <c r="EK946" s="269"/>
      <c r="EL946" s="269"/>
      <c r="EM946" s="269"/>
      <c r="EN946" s="269"/>
      <c r="EO946" s="269"/>
      <c r="EP946" s="269"/>
      <c r="EQ946" s="269"/>
      <c r="ER946" s="269"/>
      <c r="ES946" s="269"/>
      <c r="ET946" s="269"/>
      <c r="EU946" s="269"/>
      <c r="EV946" s="269"/>
      <c r="EW946" s="269"/>
      <c r="EX946" s="269"/>
      <c r="EY946" s="269"/>
      <c r="EZ946" s="269"/>
      <c r="FA946" s="269"/>
      <c r="FB946" s="269"/>
      <c r="FC946" s="269"/>
      <c r="FD946" s="269"/>
      <c r="FE946" s="269"/>
      <c r="FF946" s="269"/>
      <c r="FG946" s="269"/>
      <c r="FH946" s="269"/>
      <c r="FI946" s="269"/>
      <c r="FJ946" s="269"/>
      <c r="FK946" s="269"/>
      <c r="FL946" s="269"/>
      <c r="FM946" s="269"/>
      <c r="FN946" s="269"/>
      <c r="FO946" s="269"/>
      <c r="FP946" s="269"/>
      <c r="FQ946" s="269"/>
      <c r="FR946" s="269"/>
      <c r="FS946" s="269"/>
      <c r="FT946" s="269"/>
      <c r="FU946" s="269"/>
      <c r="FV946" s="269"/>
      <c r="FW946" s="269"/>
      <c r="FX946" s="269"/>
      <c r="FY946" s="269"/>
      <c r="FZ946" s="269"/>
      <c r="GA946" s="269"/>
      <c r="GB946" s="269"/>
      <c r="GC946" s="269"/>
      <c r="GD946" s="269"/>
      <c r="GE946" s="269"/>
      <c r="GF946" s="269"/>
      <c r="GG946" s="269"/>
      <c r="GH946" s="269"/>
      <c r="GI946" s="269"/>
      <c r="GJ946" s="269"/>
      <c r="GK946" s="269"/>
      <c r="GL946" s="269"/>
      <c r="GM946" s="269"/>
      <c r="GN946" s="269"/>
      <c r="GO946" s="269"/>
      <c r="GP946" s="269"/>
      <c r="GQ946" s="269"/>
      <c r="GR946" s="269"/>
      <c r="GS946" s="269"/>
      <c r="GT946" s="269"/>
      <c r="GU946" s="269"/>
      <c r="GV946" s="269"/>
      <c r="GW946" s="269"/>
      <c r="GX946" s="269"/>
      <c r="GY946" s="269"/>
      <c r="GZ946" s="269"/>
      <c r="HA946" s="269"/>
      <c r="HB946" s="269"/>
      <c r="HC946" s="269"/>
      <c r="HD946" s="269"/>
      <c r="HE946" s="269"/>
      <c r="HF946" s="269"/>
      <c r="HG946" s="269"/>
      <c r="HH946" s="269"/>
      <c r="HI946" s="269"/>
      <c r="HJ946" s="269"/>
      <c r="HK946" s="269"/>
      <c r="HL946" s="269"/>
      <c r="HM946" s="269"/>
      <c r="HN946" s="269"/>
      <c r="HO946" s="269"/>
      <c r="HP946" s="269"/>
      <c r="HQ946" s="269"/>
      <c r="HR946" s="269"/>
      <c r="HS946" s="269"/>
      <c r="HT946" s="269"/>
      <c r="HU946" s="269"/>
      <c r="HV946" s="269"/>
      <c r="HW946" s="269"/>
      <c r="HX946" s="269"/>
      <c r="HY946" s="269"/>
      <c r="HZ946" s="269"/>
      <c r="IA946" s="269"/>
      <c r="IB946" s="269"/>
      <c r="IC946" s="269"/>
      <c r="ID946" s="269"/>
      <c r="IE946" s="269"/>
      <c r="IF946" s="269"/>
      <c r="IG946" s="269"/>
      <c r="IH946" s="269"/>
      <c r="II946" s="269"/>
      <c r="IJ946" s="269"/>
      <c r="IK946" s="269"/>
      <c r="IL946" s="269"/>
      <c r="IM946" s="269"/>
      <c r="IN946" s="269"/>
      <c r="IO946" s="269"/>
      <c r="IP946" s="269"/>
      <c r="IQ946" s="269"/>
      <c r="IR946" s="269"/>
      <c r="IS946" s="269"/>
      <c r="IT946" s="269"/>
      <c r="IU946" s="269"/>
      <c r="IV946" s="269"/>
      <c r="IW946" s="269"/>
      <c r="IX946" s="269"/>
      <c r="IY946" s="269"/>
      <c r="IZ946" s="269"/>
      <c r="JA946" s="269"/>
      <c r="JB946" s="269"/>
      <c r="JC946" s="269"/>
      <c r="JD946" s="269"/>
      <c r="JE946" s="269"/>
      <c r="JF946" s="269"/>
      <c r="JG946" s="269"/>
      <c r="JH946" s="269"/>
      <c r="JI946" s="269"/>
      <c r="JJ946" s="269"/>
      <c r="JK946" s="269"/>
      <c r="JL946" s="269"/>
      <c r="JM946" s="269"/>
      <c r="JN946" s="269"/>
      <c r="JO946" s="269"/>
      <c r="JP946" s="269"/>
      <c r="JQ946" s="269"/>
      <c r="JR946" s="269"/>
      <c r="JS946" s="269"/>
      <c r="JT946" s="269"/>
      <c r="JU946" s="269"/>
      <c r="JV946" s="269"/>
      <c r="JW946" s="269"/>
      <c r="JX946" s="269"/>
      <c r="JY946" s="269"/>
      <c r="JZ946" s="269"/>
      <c r="KA946" s="269"/>
      <c r="KB946" s="269"/>
      <c r="KC946" s="269"/>
      <c r="KD946" s="269"/>
      <c r="KE946" s="269"/>
      <c r="KF946" s="269"/>
      <c r="KG946" s="269"/>
    </row>
    <row r="947" spans="1:293" s="270" customFormat="1" x14ac:dyDescent="0.25">
      <c r="A947" s="233">
        <v>31</v>
      </c>
      <c r="B947" s="234" t="s">
        <v>1245</v>
      </c>
      <c r="C947" s="234"/>
      <c r="D947" s="235">
        <v>30158272</v>
      </c>
      <c r="E947" s="236" t="s">
        <v>1493</v>
      </c>
      <c r="F947" s="244" t="s">
        <v>2469</v>
      </c>
      <c r="G947" s="238" t="s">
        <v>24</v>
      </c>
      <c r="H947" s="238" t="s">
        <v>43</v>
      </c>
      <c r="I947" s="238" t="s">
        <v>1516</v>
      </c>
      <c r="J947" s="236" t="s">
        <v>45</v>
      </c>
      <c r="K947" s="236"/>
      <c r="L947" s="239">
        <v>91964000</v>
      </c>
      <c r="M947" s="239">
        <v>0</v>
      </c>
      <c r="N947" s="138">
        <v>74367000</v>
      </c>
      <c r="O947" s="138" t="s">
        <v>2476</v>
      </c>
      <c r="P947" s="139"/>
      <c r="Q947" s="139"/>
      <c r="R947" s="139"/>
      <c r="S947" s="139"/>
      <c r="T947" s="139"/>
      <c r="U947" s="139"/>
      <c r="V947" s="139"/>
      <c r="W947" s="139"/>
      <c r="X947" s="139"/>
      <c r="Y947" s="140">
        <v>0</v>
      </c>
      <c r="Z947" s="140">
        <v>0</v>
      </c>
      <c r="AA947" s="140">
        <v>82337226</v>
      </c>
      <c r="AB947" s="139">
        <v>0</v>
      </c>
      <c r="AC947" s="139">
        <v>0</v>
      </c>
      <c r="AD947" s="139">
        <v>0</v>
      </c>
      <c r="AE947" s="141">
        <v>82337226</v>
      </c>
      <c r="AF947" s="141">
        <v>82337226</v>
      </c>
      <c r="AG947" s="139">
        <v>9626774</v>
      </c>
      <c r="AH947" s="241"/>
      <c r="AI947" s="241"/>
      <c r="AJ947" s="253">
        <v>41640</v>
      </c>
      <c r="AK947" s="253">
        <v>42369</v>
      </c>
      <c r="AL947" s="236" t="s">
        <v>1861</v>
      </c>
      <c r="AM947" s="236" t="s">
        <v>1862</v>
      </c>
      <c r="AN947" s="243" t="s">
        <v>1686</v>
      </c>
      <c r="AO947" s="269"/>
      <c r="AP947" s="269"/>
      <c r="AQ947" s="269"/>
      <c r="AR947" s="269"/>
      <c r="AS947" s="269"/>
      <c r="AT947" s="269"/>
      <c r="AU947" s="269"/>
      <c r="AV947" s="269"/>
      <c r="AW947" s="269"/>
      <c r="AX947" s="269"/>
      <c r="AY947" s="269"/>
      <c r="AZ947" s="269"/>
      <c r="BA947" s="269"/>
      <c r="BB947" s="269"/>
      <c r="BC947" s="269"/>
      <c r="BD947" s="269"/>
      <c r="BE947" s="269"/>
      <c r="BF947" s="269"/>
      <c r="BG947" s="269"/>
      <c r="BH947" s="269"/>
      <c r="BI947" s="269"/>
      <c r="BJ947" s="269"/>
      <c r="BK947" s="269"/>
      <c r="BL947" s="269"/>
      <c r="BM947" s="269"/>
      <c r="BN947" s="269"/>
      <c r="BO947" s="269"/>
      <c r="BP947" s="269"/>
      <c r="BQ947" s="269"/>
      <c r="BR947" s="269"/>
      <c r="BS947" s="269"/>
      <c r="BT947" s="269"/>
      <c r="BU947" s="269"/>
      <c r="BV947" s="269"/>
      <c r="BW947" s="269"/>
      <c r="BX947" s="269"/>
      <c r="BY947" s="269"/>
      <c r="BZ947" s="269"/>
      <c r="CA947" s="269"/>
      <c r="CB947" s="269"/>
      <c r="CC947" s="269"/>
      <c r="CD947" s="269"/>
      <c r="CE947" s="269"/>
      <c r="CF947" s="269"/>
      <c r="CG947" s="269"/>
      <c r="CH947" s="269"/>
      <c r="CI947" s="269"/>
      <c r="CJ947" s="269"/>
      <c r="CK947" s="269"/>
      <c r="CL947" s="269"/>
      <c r="CM947" s="269"/>
      <c r="CN947" s="269"/>
      <c r="CO947" s="269"/>
      <c r="CP947" s="269"/>
      <c r="CQ947" s="269"/>
      <c r="CR947" s="269"/>
      <c r="CS947" s="269"/>
      <c r="CT947" s="269"/>
      <c r="CU947" s="269"/>
      <c r="CV947" s="269"/>
      <c r="CW947" s="269"/>
      <c r="CX947" s="269"/>
      <c r="CY947" s="269"/>
      <c r="CZ947" s="269"/>
      <c r="DA947" s="269"/>
      <c r="DB947" s="269"/>
      <c r="DC947" s="269"/>
      <c r="DD947" s="269"/>
      <c r="DE947" s="269"/>
      <c r="DF947" s="269"/>
      <c r="DG947" s="269"/>
      <c r="DH947" s="269"/>
      <c r="DI947" s="269"/>
      <c r="DJ947" s="269"/>
      <c r="DK947" s="269"/>
      <c r="DL947" s="269"/>
      <c r="DM947" s="269"/>
      <c r="DN947" s="269"/>
      <c r="DO947" s="269"/>
      <c r="DP947" s="269"/>
      <c r="DQ947" s="269"/>
      <c r="DR947" s="269"/>
      <c r="DS947" s="269"/>
      <c r="DT947" s="269"/>
      <c r="DU947" s="269"/>
      <c r="DV947" s="269"/>
      <c r="DW947" s="269"/>
      <c r="DX947" s="269"/>
      <c r="DY947" s="269"/>
      <c r="DZ947" s="269"/>
      <c r="EA947" s="269"/>
      <c r="EB947" s="269"/>
      <c r="EC947" s="269"/>
      <c r="ED947" s="269"/>
      <c r="EE947" s="269"/>
      <c r="EF947" s="269"/>
      <c r="EG947" s="269"/>
      <c r="EH947" s="269"/>
      <c r="EI947" s="269"/>
      <c r="EJ947" s="269"/>
      <c r="EK947" s="269"/>
      <c r="EL947" s="269"/>
      <c r="EM947" s="269"/>
      <c r="EN947" s="269"/>
      <c r="EO947" s="269"/>
      <c r="EP947" s="269"/>
      <c r="EQ947" s="269"/>
      <c r="ER947" s="269"/>
      <c r="ES947" s="269"/>
      <c r="ET947" s="269"/>
      <c r="EU947" s="269"/>
      <c r="EV947" s="269"/>
      <c r="EW947" s="269"/>
      <c r="EX947" s="269"/>
      <c r="EY947" s="269"/>
      <c r="EZ947" s="269"/>
      <c r="FA947" s="269"/>
      <c r="FB947" s="269"/>
      <c r="FC947" s="269"/>
      <c r="FD947" s="269"/>
      <c r="FE947" s="269"/>
      <c r="FF947" s="269"/>
      <c r="FG947" s="269"/>
      <c r="FH947" s="269"/>
      <c r="FI947" s="269"/>
      <c r="FJ947" s="269"/>
      <c r="FK947" s="269"/>
      <c r="FL947" s="269"/>
      <c r="FM947" s="269"/>
      <c r="FN947" s="269"/>
      <c r="FO947" s="269"/>
      <c r="FP947" s="269"/>
      <c r="FQ947" s="269"/>
      <c r="FR947" s="269"/>
      <c r="FS947" s="269"/>
      <c r="FT947" s="269"/>
      <c r="FU947" s="269"/>
      <c r="FV947" s="269"/>
      <c r="FW947" s="269"/>
      <c r="FX947" s="269"/>
      <c r="FY947" s="269"/>
      <c r="FZ947" s="269"/>
      <c r="GA947" s="269"/>
      <c r="GB947" s="269"/>
      <c r="GC947" s="269"/>
      <c r="GD947" s="269"/>
      <c r="GE947" s="269"/>
      <c r="GF947" s="269"/>
      <c r="GG947" s="269"/>
      <c r="GH947" s="269"/>
      <c r="GI947" s="269"/>
      <c r="GJ947" s="269"/>
      <c r="GK947" s="269"/>
      <c r="GL947" s="269"/>
      <c r="GM947" s="269"/>
      <c r="GN947" s="269"/>
      <c r="GO947" s="269"/>
      <c r="GP947" s="269"/>
      <c r="GQ947" s="269"/>
      <c r="GR947" s="269"/>
      <c r="GS947" s="269"/>
      <c r="GT947" s="269"/>
      <c r="GU947" s="269"/>
      <c r="GV947" s="269"/>
      <c r="GW947" s="269"/>
      <c r="GX947" s="269"/>
      <c r="GY947" s="269"/>
      <c r="GZ947" s="269"/>
      <c r="HA947" s="269"/>
      <c r="HB947" s="269"/>
      <c r="HC947" s="269"/>
      <c r="HD947" s="269"/>
      <c r="HE947" s="269"/>
      <c r="HF947" s="269"/>
      <c r="HG947" s="269"/>
      <c r="HH947" s="269"/>
      <c r="HI947" s="269"/>
      <c r="HJ947" s="269"/>
      <c r="HK947" s="269"/>
      <c r="HL947" s="269"/>
      <c r="HM947" s="269"/>
      <c r="HN947" s="269"/>
      <c r="HO947" s="269"/>
      <c r="HP947" s="269"/>
      <c r="HQ947" s="269"/>
      <c r="HR947" s="269"/>
      <c r="HS947" s="269"/>
      <c r="HT947" s="269"/>
      <c r="HU947" s="269"/>
      <c r="HV947" s="269"/>
      <c r="HW947" s="269"/>
      <c r="HX947" s="269"/>
      <c r="HY947" s="269"/>
      <c r="HZ947" s="269"/>
      <c r="IA947" s="269"/>
      <c r="IB947" s="269"/>
      <c r="IC947" s="269"/>
      <c r="ID947" s="269"/>
      <c r="IE947" s="269"/>
      <c r="IF947" s="269"/>
      <c r="IG947" s="269"/>
      <c r="IH947" s="269"/>
      <c r="II947" s="269"/>
      <c r="IJ947" s="269"/>
      <c r="IK947" s="269"/>
      <c r="IL947" s="269"/>
      <c r="IM947" s="269"/>
      <c r="IN947" s="269"/>
      <c r="IO947" s="269"/>
      <c r="IP947" s="269"/>
      <c r="IQ947" s="269"/>
      <c r="IR947" s="269"/>
      <c r="IS947" s="269"/>
      <c r="IT947" s="269"/>
      <c r="IU947" s="269"/>
      <c r="IV947" s="269"/>
      <c r="IW947" s="269"/>
      <c r="IX947" s="269"/>
      <c r="IY947" s="269"/>
      <c r="IZ947" s="269"/>
      <c r="JA947" s="269"/>
      <c r="JB947" s="269"/>
      <c r="JC947" s="269"/>
      <c r="JD947" s="269"/>
      <c r="JE947" s="269"/>
      <c r="JF947" s="269"/>
      <c r="JG947" s="269"/>
      <c r="JH947" s="269"/>
      <c r="JI947" s="269"/>
      <c r="JJ947" s="269"/>
      <c r="JK947" s="269"/>
      <c r="JL947" s="269"/>
      <c r="JM947" s="269"/>
      <c r="JN947" s="269"/>
      <c r="JO947" s="269"/>
      <c r="JP947" s="269"/>
      <c r="JQ947" s="269"/>
      <c r="JR947" s="269"/>
      <c r="JS947" s="269"/>
      <c r="JT947" s="269"/>
      <c r="JU947" s="269"/>
      <c r="JV947" s="269"/>
      <c r="JW947" s="269"/>
      <c r="JX947" s="269"/>
      <c r="JY947" s="269"/>
      <c r="JZ947" s="269"/>
      <c r="KA947" s="269"/>
      <c r="KB947" s="269"/>
      <c r="KC947" s="269"/>
      <c r="KD947" s="269"/>
      <c r="KE947" s="269"/>
      <c r="KF947" s="269"/>
      <c r="KG947" s="269"/>
    </row>
    <row r="948" spans="1:293" s="270" customFormat="1" x14ac:dyDescent="0.25">
      <c r="A948" s="233">
        <v>29</v>
      </c>
      <c r="B948" s="234"/>
      <c r="C948" s="234"/>
      <c r="D948" s="235">
        <v>30164074</v>
      </c>
      <c r="E948" s="236" t="s">
        <v>689</v>
      </c>
      <c r="F948" s="244" t="s">
        <v>2469</v>
      </c>
      <c r="G948" s="238" t="s">
        <v>24</v>
      </c>
      <c r="H948" s="238" t="s">
        <v>68</v>
      </c>
      <c r="I948" s="238" t="s">
        <v>12</v>
      </c>
      <c r="J948" s="236" t="s">
        <v>13</v>
      </c>
      <c r="K948" s="236"/>
      <c r="L948" s="239">
        <v>180714000</v>
      </c>
      <c r="M948" s="239">
        <v>0</v>
      </c>
      <c r="N948" s="138">
        <v>176695000</v>
      </c>
      <c r="O948" s="138"/>
      <c r="P948" s="139">
        <v>0</v>
      </c>
      <c r="Q948" s="139">
        <v>0</v>
      </c>
      <c r="R948" s="139">
        <v>0</v>
      </c>
      <c r="S948" s="139">
        <v>0</v>
      </c>
      <c r="T948" s="139">
        <v>0</v>
      </c>
      <c r="U948" s="139">
        <v>0</v>
      </c>
      <c r="V948" s="139"/>
      <c r="W948" s="139">
        <v>55132700</v>
      </c>
      <c r="X948" s="139">
        <v>121561711</v>
      </c>
      <c r="Y948" s="140">
        <v>0</v>
      </c>
      <c r="Z948" s="140">
        <v>0</v>
      </c>
      <c r="AA948" s="140">
        <v>0</v>
      </c>
      <c r="AB948" s="139">
        <v>0</v>
      </c>
      <c r="AC948" s="139">
        <v>0</v>
      </c>
      <c r="AD948" s="139">
        <v>176694411</v>
      </c>
      <c r="AE948" s="141">
        <v>0</v>
      </c>
      <c r="AF948" s="141">
        <v>176694411</v>
      </c>
      <c r="AG948" s="139">
        <v>4019589</v>
      </c>
      <c r="AH948" s="241">
        <v>0</v>
      </c>
      <c r="AI948" s="241"/>
      <c r="AJ948" s="242">
        <v>41640</v>
      </c>
      <c r="AK948" s="242">
        <v>42369</v>
      </c>
      <c r="AL948" s="236" t="s">
        <v>690</v>
      </c>
      <c r="AM948" s="236" t="s">
        <v>691</v>
      </c>
      <c r="AN948" s="243" t="s">
        <v>670</v>
      </c>
      <c r="AO948" s="269"/>
      <c r="AP948" s="269"/>
      <c r="AQ948" s="269"/>
      <c r="AR948" s="269"/>
      <c r="AS948" s="269"/>
      <c r="AT948" s="269"/>
      <c r="AU948" s="269"/>
      <c r="AV948" s="269"/>
      <c r="AW948" s="269"/>
      <c r="AX948" s="269"/>
      <c r="AY948" s="269"/>
      <c r="AZ948" s="269"/>
      <c r="BA948" s="269"/>
      <c r="BB948" s="269"/>
      <c r="BC948" s="269"/>
      <c r="BD948" s="269"/>
      <c r="BE948" s="269"/>
      <c r="BF948" s="269"/>
      <c r="BG948" s="269"/>
      <c r="BH948" s="269"/>
      <c r="BI948" s="269"/>
      <c r="BJ948" s="269"/>
      <c r="BK948" s="269"/>
      <c r="BL948" s="269"/>
      <c r="BM948" s="269"/>
      <c r="BN948" s="269"/>
      <c r="BO948" s="269"/>
      <c r="BP948" s="269"/>
      <c r="BQ948" s="269"/>
      <c r="BR948" s="269"/>
      <c r="BS948" s="269"/>
      <c r="BT948" s="269"/>
      <c r="BU948" s="269"/>
      <c r="BV948" s="269"/>
      <c r="BW948" s="269"/>
      <c r="BX948" s="269"/>
      <c r="BY948" s="269"/>
      <c r="BZ948" s="269"/>
      <c r="CA948" s="269"/>
      <c r="CB948" s="269"/>
      <c r="CC948" s="269"/>
      <c r="CD948" s="269"/>
      <c r="CE948" s="269"/>
      <c r="CF948" s="269"/>
      <c r="CG948" s="269"/>
      <c r="CH948" s="269"/>
      <c r="CI948" s="269"/>
      <c r="CJ948" s="269"/>
      <c r="CK948" s="269"/>
      <c r="CL948" s="269"/>
      <c r="CM948" s="269"/>
      <c r="CN948" s="269"/>
      <c r="CO948" s="269"/>
      <c r="CP948" s="269"/>
      <c r="CQ948" s="269"/>
      <c r="CR948" s="269"/>
      <c r="CS948" s="269"/>
      <c r="CT948" s="269"/>
      <c r="CU948" s="269"/>
      <c r="CV948" s="269"/>
      <c r="CW948" s="269"/>
      <c r="CX948" s="269"/>
      <c r="CY948" s="269"/>
      <c r="CZ948" s="269"/>
      <c r="DA948" s="269"/>
      <c r="DB948" s="269"/>
      <c r="DC948" s="269"/>
      <c r="DD948" s="269"/>
      <c r="DE948" s="269"/>
      <c r="DF948" s="269"/>
      <c r="DG948" s="269"/>
      <c r="DH948" s="269"/>
      <c r="DI948" s="269"/>
      <c r="DJ948" s="269"/>
      <c r="DK948" s="269"/>
      <c r="DL948" s="269"/>
      <c r="DM948" s="269"/>
      <c r="DN948" s="269"/>
      <c r="DO948" s="269"/>
      <c r="DP948" s="269"/>
      <c r="DQ948" s="269"/>
      <c r="DR948" s="269"/>
      <c r="DS948" s="269"/>
      <c r="DT948" s="269"/>
      <c r="DU948" s="269"/>
      <c r="DV948" s="269"/>
      <c r="DW948" s="269"/>
      <c r="DX948" s="269"/>
      <c r="DY948" s="269"/>
      <c r="DZ948" s="269"/>
      <c r="EA948" s="269"/>
      <c r="EB948" s="269"/>
      <c r="EC948" s="269"/>
      <c r="ED948" s="269"/>
      <c r="EE948" s="269"/>
      <c r="EF948" s="269"/>
      <c r="EG948" s="269"/>
      <c r="EH948" s="269"/>
      <c r="EI948" s="269"/>
      <c r="EJ948" s="269"/>
      <c r="EK948" s="269"/>
      <c r="EL948" s="269"/>
      <c r="EM948" s="269"/>
      <c r="EN948" s="269"/>
      <c r="EO948" s="269"/>
      <c r="EP948" s="269"/>
      <c r="EQ948" s="269"/>
      <c r="ER948" s="269"/>
      <c r="ES948" s="269"/>
      <c r="ET948" s="269"/>
      <c r="EU948" s="269"/>
      <c r="EV948" s="269"/>
      <c r="EW948" s="269"/>
      <c r="EX948" s="269"/>
      <c r="EY948" s="269"/>
      <c r="EZ948" s="269"/>
      <c r="FA948" s="269"/>
      <c r="FB948" s="269"/>
      <c r="FC948" s="269"/>
      <c r="FD948" s="269"/>
      <c r="FE948" s="269"/>
      <c r="FF948" s="269"/>
      <c r="FG948" s="269"/>
      <c r="FH948" s="269"/>
      <c r="FI948" s="269"/>
      <c r="FJ948" s="269"/>
      <c r="FK948" s="269"/>
      <c r="FL948" s="269"/>
      <c r="FM948" s="269"/>
      <c r="FN948" s="269"/>
      <c r="FO948" s="269"/>
      <c r="FP948" s="269"/>
      <c r="FQ948" s="269"/>
      <c r="FR948" s="269"/>
      <c r="FS948" s="269"/>
      <c r="FT948" s="269"/>
      <c r="FU948" s="269"/>
      <c r="FV948" s="269"/>
      <c r="FW948" s="269"/>
      <c r="FX948" s="269"/>
      <c r="FY948" s="269"/>
      <c r="FZ948" s="269"/>
      <c r="GA948" s="269"/>
      <c r="GB948" s="269"/>
      <c r="GC948" s="269"/>
      <c r="GD948" s="269"/>
      <c r="GE948" s="269"/>
      <c r="GF948" s="269"/>
      <c r="GG948" s="269"/>
      <c r="GH948" s="269"/>
      <c r="GI948" s="269"/>
      <c r="GJ948" s="269"/>
      <c r="GK948" s="269"/>
      <c r="GL948" s="269"/>
      <c r="GM948" s="269"/>
      <c r="GN948" s="269"/>
      <c r="GO948" s="269"/>
      <c r="GP948" s="269"/>
      <c r="GQ948" s="269"/>
      <c r="GR948" s="269"/>
      <c r="GS948" s="269"/>
      <c r="GT948" s="269"/>
      <c r="GU948" s="269"/>
      <c r="GV948" s="269"/>
      <c r="GW948" s="269"/>
      <c r="GX948" s="269"/>
      <c r="GY948" s="269"/>
      <c r="GZ948" s="269"/>
      <c r="HA948" s="269"/>
      <c r="HB948" s="269"/>
      <c r="HC948" s="269"/>
      <c r="HD948" s="269"/>
      <c r="HE948" s="269"/>
      <c r="HF948" s="269"/>
      <c r="HG948" s="269"/>
      <c r="HH948" s="269"/>
      <c r="HI948" s="269"/>
      <c r="HJ948" s="269"/>
      <c r="HK948" s="269"/>
      <c r="HL948" s="269"/>
      <c r="HM948" s="269"/>
      <c r="HN948" s="269"/>
      <c r="HO948" s="269"/>
      <c r="HP948" s="269"/>
      <c r="HQ948" s="269"/>
      <c r="HR948" s="269"/>
      <c r="HS948" s="269"/>
      <c r="HT948" s="269"/>
      <c r="HU948" s="269"/>
      <c r="HV948" s="269"/>
      <c r="HW948" s="269"/>
      <c r="HX948" s="269"/>
      <c r="HY948" s="269"/>
      <c r="HZ948" s="269"/>
      <c r="IA948" s="269"/>
      <c r="IB948" s="269"/>
      <c r="IC948" s="269"/>
      <c r="ID948" s="269"/>
      <c r="IE948" s="269"/>
      <c r="IF948" s="269"/>
      <c r="IG948" s="269"/>
      <c r="IH948" s="269"/>
      <c r="II948" s="269"/>
      <c r="IJ948" s="269"/>
      <c r="IK948" s="269"/>
      <c r="IL948" s="269"/>
      <c r="IM948" s="269"/>
      <c r="IN948" s="269"/>
      <c r="IO948" s="269"/>
      <c r="IP948" s="269"/>
      <c r="IQ948" s="269"/>
      <c r="IR948" s="269"/>
      <c r="IS948" s="269"/>
      <c r="IT948" s="269"/>
      <c r="IU948" s="269"/>
      <c r="IV948" s="269"/>
      <c r="IW948" s="269"/>
      <c r="IX948" s="269"/>
      <c r="IY948" s="269"/>
      <c r="IZ948" s="269"/>
      <c r="JA948" s="269"/>
      <c r="JB948" s="269"/>
      <c r="JC948" s="269"/>
      <c r="JD948" s="269"/>
      <c r="JE948" s="269"/>
      <c r="JF948" s="269"/>
      <c r="JG948" s="269"/>
      <c r="JH948" s="269"/>
      <c r="JI948" s="269"/>
      <c r="JJ948" s="269"/>
      <c r="JK948" s="269"/>
      <c r="JL948" s="269"/>
      <c r="JM948" s="269"/>
      <c r="JN948" s="269"/>
      <c r="JO948" s="269"/>
      <c r="JP948" s="269"/>
      <c r="JQ948" s="269"/>
      <c r="JR948" s="269"/>
      <c r="JS948" s="269"/>
      <c r="JT948" s="269"/>
      <c r="JU948" s="269"/>
      <c r="JV948" s="269"/>
      <c r="JW948" s="269"/>
      <c r="JX948" s="269"/>
      <c r="JY948" s="269"/>
      <c r="JZ948" s="269"/>
      <c r="KA948" s="269"/>
      <c r="KB948" s="269"/>
      <c r="KC948" s="269"/>
      <c r="KD948" s="269"/>
      <c r="KE948" s="269"/>
      <c r="KF948" s="269"/>
      <c r="KG948" s="269"/>
    </row>
    <row r="949" spans="1:293" s="270" customFormat="1" x14ac:dyDescent="0.25">
      <c r="A949" s="233">
        <v>29</v>
      </c>
      <c r="B949" s="234" t="s">
        <v>1266</v>
      </c>
      <c r="C949" s="234"/>
      <c r="D949" s="235">
        <v>30164575</v>
      </c>
      <c r="E949" s="236" t="s">
        <v>1443</v>
      </c>
      <c r="F949" s="244" t="s">
        <v>2469</v>
      </c>
      <c r="G949" s="238"/>
      <c r="H949" s="238" t="s">
        <v>68</v>
      </c>
      <c r="I949" s="238"/>
      <c r="J949" s="236" t="s">
        <v>13</v>
      </c>
      <c r="K949" s="236"/>
      <c r="L949" s="239">
        <v>41627000</v>
      </c>
      <c r="M949" s="239"/>
      <c r="N949" s="138">
        <v>40936000</v>
      </c>
      <c r="O949" s="138"/>
      <c r="P949" s="139"/>
      <c r="Q949" s="139"/>
      <c r="R949" s="139"/>
      <c r="S949" s="139"/>
      <c r="T949" s="139"/>
      <c r="U949" s="139"/>
      <c r="V949" s="139">
        <v>0</v>
      </c>
      <c r="W949" s="139">
        <v>0</v>
      </c>
      <c r="X949" s="139"/>
      <c r="Y949" s="140">
        <v>0</v>
      </c>
      <c r="Z949" s="140">
        <v>0</v>
      </c>
      <c r="AA949" s="140">
        <v>40936000</v>
      </c>
      <c r="AB949" s="139">
        <v>0</v>
      </c>
      <c r="AC949" s="139">
        <v>0</v>
      </c>
      <c r="AD949" s="139">
        <v>0</v>
      </c>
      <c r="AE949" s="141">
        <v>40936000</v>
      </c>
      <c r="AF949" s="141">
        <v>40936000</v>
      </c>
      <c r="AG949" s="139">
        <v>691000</v>
      </c>
      <c r="AH949" s="241"/>
      <c r="AI949" s="241"/>
      <c r="AJ949" s="253">
        <v>41760</v>
      </c>
      <c r="AK949" s="253">
        <v>42369</v>
      </c>
      <c r="AL949" s="236" t="s">
        <v>83</v>
      </c>
      <c r="AM949" s="236" t="s">
        <v>1890</v>
      </c>
      <c r="AN949" s="243" t="s">
        <v>543</v>
      </c>
      <c r="AO949" s="269"/>
      <c r="AP949" s="269"/>
      <c r="AQ949" s="269"/>
      <c r="AR949" s="269"/>
      <c r="AS949" s="269"/>
      <c r="AT949" s="269"/>
      <c r="AU949" s="269"/>
      <c r="AV949" s="269"/>
      <c r="AW949" s="269"/>
      <c r="AX949" s="269"/>
      <c r="AY949" s="269"/>
      <c r="AZ949" s="269"/>
      <c r="BA949" s="269"/>
      <c r="BB949" s="269"/>
      <c r="BC949" s="269"/>
      <c r="BD949" s="269"/>
      <c r="BE949" s="269"/>
      <c r="BF949" s="269"/>
      <c r="BG949" s="269"/>
      <c r="BH949" s="269"/>
      <c r="BI949" s="269"/>
      <c r="BJ949" s="269"/>
      <c r="BK949" s="269"/>
      <c r="BL949" s="269"/>
      <c r="BM949" s="269"/>
      <c r="BN949" s="269"/>
      <c r="BO949" s="269"/>
      <c r="BP949" s="269"/>
      <c r="BQ949" s="269"/>
      <c r="BR949" s="269"/>
      <c r="BS949" s="269"/>
      <c r="BT949" s="269"/>
      <c r="BU949" s="269"/>
      <c r="BV949" s="269"/>
      <c r="BW949" s="269"/>
      <c r="BX949" s="269"/>
      <c r="BY949" s="269"/>
      <c r="BZ949" s="269"/>
      <c r="CA949" s="269"/>
      <c r="CB949" s="269"/>
      <c r="CC949" s="269"/>
      <c r="CD949" s="269"/>
      <c r="CE949" s="269"/>
      <c r="CF949" s="269"/>
      <c r="CG949" s="269"/>
      <c r="CH949" s="269"/>
      <c r="CI949" s="269"/>
      <c r="CJ949" s="269"/>
      <c r="CK949" s="269"/>
      <c r="CL949" s="269"/>
      <c r="CM949" s="269"/>
      <c r="CN949" s="269"/>
      <c r="CO949" s="269"/>
      <c r="CP949" s="269"/>
      <c r="CQ949" s="269"/>
      <c r="CR949" s="269"/>
      <c r="CS949" s="269"/>
      <c r="CT949" s="269"/>
      <c r="CU949" s="269"/>
      <c r="CV949" s="269"/>
      <c r="CW949" s="269"/>
      <c r="CX949" s="269"/>
      <c r="CY949" s="269"/>
      <c r="CZ949" s="269"/>
      <c r="DA949" s="269"/>
      <c r="DB949" s="269"/>
      <c r="DC949" s="269"/>
      <c r="DD949" s="269"/>
      <c r="DE949" s="269"/>
      <c r="DF949" s="269"/>
      <c r="DG949" s="269"/>
      <c r="DH949" s="269"/>
      <c r="DI949" s="269"/>
      <c r="DJ949" s="269"/>
      <c r="DK949" s="269"/>
      <c r="DL949" s="269"/>
      <c r="DM949" s="269"/>
      <c r="DN949" s="269"/>
      <c r="DO949" s="269"/>
      <c r="DP949" s="269"/>
      <c r="DQ949" s="269"/>
      <c r="DR949" s="269"/>
      <c r="DS949" s="269"/>
      <c r="DT949" s="269"/>
      <c r="DU949" s="269"/>
      <c r="DV949" s="269"/>
      <c r="DW949" s="269"/>
      <c r="DX949" s="269"/>
      <c r="DY949" s="269"/>
      <c r="DZ949" s="269"/>
      <c r="EA949" s="269"/>
      <c r="EB949" s="269"/>
      <c r="EC949" s="269"/>
      <c r="ED949" s="269"/>
      <c r="EE949" s="269"/>
      <c r="EF949" s="269"/>
      <c r="EG949" s="269"/>
      <c r="EH949" s="269"/>
      <c r="EI949" s="269"/>
      <c r="EJ949" s="269"/>
      <c r="EK949" s="269"/>
      <c r="EL949" s="269"/>
      <c r="EM949" s="269"/>
      <c r="EN949" s="269"/>
      <c r="EO949" s="269"/>
      <c r="EP949" s="269"/>
      <c r="EQ949" s="269"/>
      <c r="ER949" s="269"/>
      <c r="ES949" s="269"/>
      <c r="ET949" s="269"/>
      <c r="EU949" s="269"/>
      <c r="EV949" s="269"/>
      <c r="EW949" s="269"/>
      <c r="EX949" s="269"/>
      <c r="EY949" s="269"/>
      <c r="EZ949" s="269"/>
      <c r="FA949" s="269"/>
      <c r="FB949" s="269"/>
      <c r="FC949" s="269"/>
      <c r="FD949" s="269"/>
      <c r="FE949" s="269"/>
      <c r="FF949" s="269"/>
      <c r="FG949" s="269"/>
      <c r="FH949" s="269"/>
      <c r="FI949" s="269"/>
      <c r="FJ949" s="269"/>
      <c r="FK949" s="269"/>
      <c r="FL949" s="269"/>
      <c r="FM949" s="269"/>
      <c r="FN949" s="269"/>
      <c r="FO949" s="269"/>
      <c r="FP949" s="269"/>
      <c r="FQ949" s="269"/>
      <c r="FR949" s="269"/>
      <c r="FS949" s="269"/>
      <c r="FT949" s="269"/>
      <c r="FU949" s="269"/>
      <c r="FV949" s="269"/>
      <c r="FW949" s="269"/>
      <c r="FX949" s="269"/>
      <c r="FY949" s="269"/>
      <c r="FZ949" s="269"/>
      <c r="GA949" s="269"/>
      <c r="GB949" s="269"/>
      <c r="GC949" s="269"/>
      <c r="GD949" s="269"/>
      <c r="GE949" s="269"/>
      <c r="GF949" s="269"/>
      <c r="GG949" s="269"/>
      <c r="GH949" s="269"/>
      <c r="GI949" s="269"/>
      <c r="GJ949" s="269"/>
      <c r="GK949" s="269"/>
      <c r="GL949" s="269"/>
      <c r="GM949" s="269"/>
      <c r="GN949" s="269"/>
      <c r="GO949" s="269"/>
      <c r="GP949" s="269"/>
      <c r="GQ949" s="269"/>
      <c r="GR949" s="269"/>
      <c r="GS949" s="269"/>
      <c r="GT949" s="269"/>
      <c r="GU949" s="269"/>
      <c r="GV949" s="269"/>
      <c r="GW949" s="269"/>
      <c r="GX949" s="269"/>
      <c r="GY949" s="269"/>
      <c r="GZ949" s="269"/>
      <c r="HA949" s="269"/>
      <c r="HB949" s="269"/>
      <c r="HC949" s="269"/>
      <c r="HD949" s="269"/>
      <c r="HE949" s="269"/>
      <c r="HF949" s="269"/>
      <c r="HG949" s="269"/>
      <c r="HH949" s="269"/>
      <c r="HI949" s="269"/>
      <c r="HJ949" s="269"/>
      <c r="HK949" s="269"/>
      <c r="HL949" s="269"/>
      <c r="HM949" s="269"/>
      <c r="HN949" s="269"/>
      <c r="HO949" s="269"/>
      <c r="HP949" s="269"/>
      <c r="HQ949" s="269"/>
      <c r="HR949" s="269"/>
      <c r="HS949" s="269"/>
      <c r="HT949" s="269"/>
      <c r="HU949" s="269"/>
      <c r="HV949" s="269"/>
      <c r="HW949" s="269"/>
      <c r="HX949" s="269"/>
      <c r="HY949" s="269"/>
      <c r="HZ949" s="269"/>
      <c r="IA949" s="269"/>
      <c r="IB949" s="269"/>
      <c r="IC949" s="269"/>
      <c r="ID949" s="269"/>
      <c r="IE949" s="269"/>
      <c r="IF949" s="269"/>
      <c r="IG949" s="269"/>
      <c r="IH949" s="269"/>
      <c r="II949" s="269"/>
      <c r="IJ949" s="269"/>
      <c r="IK949" s="269"/>
      <c r="IL949" s="269"/>
      <c r="IM949" s="269"/>
      <c r="IN949" s="269"/>
      <c r="IO949" s="269"/>
      <c r="IP949" s="269"/>
      <c r="IQ949" s="269"/>
      <c r="IR949" s="269"/>
      <c r="IS949" s="269"/>
      <c r="IT949" s="269"/>
      <c r="IU949" s="269"/>
      <c r="IV949" s="269"/>
      <c r="IW949" s="269"/>
      <c r="IX949" s="269"/>
      <c r="IY949" s="269"/>
      <c r="IZ949" s="269"/>
      <c r="JA949" s="269"/>
      <c r="JB949" s="269"/>
      <c r="JC949" s="269"/>
      <c r="JD949" s="269"/>
      <c r="JE949" s="269"/>
      <c r="JF949" s="269"/>
      <c r="JG949" s="269"/>
      <c r="JH949" s="269"/>
      <c r="JI949" s="269"/>
      <c r="JJ949" s="269"/>
      <c r="JK949" s="269"/>
      <c r="JL949" s="269"/>
      <c r="JM949" s="269"/>
      <c r="JN949" s="269"/>
      <c r="JO949" s="269"/>
      <c r="JP949" s="269"/>
      <c r="JQ949" s="269"/>
      <c r="JR949" s="269"/>
      <c r="JS949" s="269"/>
      <c r="JT949" s="269"/>
      <c r="JU949" s="269"/>
      <c r="JV949" s="269"/>
      <c r="JW949" s="269"/>
      <c r="JX949" s="269"/>
      <c r="JY949" s="269"/>
      <c r="JZ949" s="269"/>
      <c r="KA949" s="269"/>
      <c r="KB949" s="269"/>
      <c r="KC949" s="269"/>
      <c r="KD949" s="269"/>
      <c r="KE949" s="269"/>
      <c r="KF949" s="269"/>
      <c r="KG949" s="269"/>
    </row>
    <row r="950" spans="1:293" s="270" customFormat="1" x14ac:dyDescent="0.25">
      <c r="A950" s="233">
        <v>31</v>
      </c>
      <c r="B950" s="234" t="s">
        <v>1245</v>
      </c>
      <c r="C950" s="234"/>
      <c r="D950" s="235">
        <v>30166522</v>
      </c>
      <c r="E950" s="236" t="s">
        <v>1494</v>
      </c>
      <c r="F950" s="244" t="s">
        <v>2469</v>
      </c>
      <c r="G950" s="238" t="s">
        <v>24</v>
      </c>
      <c r="H950" s="238" t="s">
        <v>166</v>
      </c>
      <c r="I950" s="238" t="s">
        <v>1516</v>
      </c>
      <c r="J950" s="236" t="s">
        <v>45</v>
      </c>
      <c r="K950" s="236"/>
      <c r="L950" s="239">
        <v>143767000</v>
      </c>
      <c r="M950" s="239">
        <v>0</v>
      </c>
      <c r="N950" s="138">
        <v>1000</v>
      </c>
      <c r="O950" s="138"/>
      <c r="P950" s="139"/>
      <c r="Q950" s="139"/>
      <c r="R950" s="139"/>
      <c r="S950" s="139"/>
      <c r="T950" s="139"/>
      <c r="U950" s="139"/>
      <c r="V950" s="139"/>
      <c r="W950" s="139"/>
      <c r="X950" s="139"/>
      <c r="Y950" s="140">
        <v>0</v>
      </c>
      <c r="Z950" s="140">
        <v>0</v>
      </c>
      <c r="AA950" s="140">
        <v>0</v>
      </c>
      <c r="AB950" s="139">
        <v>0</v>
      </c>
      <c r="AC950" s="139">
        <v>0</v>
      </c>
      <c r="AD950" s="139">
        <v>0</v>
      </c>
      <c r="AE950" s="141">
        <v>0</v>
      </c>
      <c r="AF950" s="141">
        <v>0</v>
      </c>
      <c r="AG950" s="139">
        <v>143767000</v>
      </c>
      <c r="AH950" s="241"/>
      <c r="AI950" s="241"/>
      <c r="AJ950" s="253">
        <v>41640</v>
      </c>
      <c r="AK950" s="253">
        <v>42369</v>
      </c>
      <c r="AL950" s="236" t="s">
        <v>1861</v>
      </c>
      <c r="AM950" s="236" t="s">
        <v>1863</v>
      </c>
      <c r="AN950" s="243" t="s">
        <v>1686</v>
      </c>
      <c r="AO950" s="269"/>
      <c r="AP950" s="269"/>
      <c r="AQ950" s="269"/>
      <c r="AR950" s="269"/>
      <c r="AS950" s="269"/>
      <c r="AT950" s="269"/>
      <c r="AU950" s="269"/>
      <c r="AV950" s="269"/>
      <c r="AW950" s="269"/>
      <c r="AX950" s="269"/>
      <c r="AY950" s="269"/>
      <c r="AZ950" s="269"/>
      <c r="BA950" s="269"/>
      <c r="BB950" s="269"/>
      <c r="BC950" s="269"/>
      <c r="BD950" s="269"/>
      <c r="BE950" s="269"/>
      <c r="BF950" s="269"/>
      <c r="BG950" s="269"/>
      <c r="BH950" s="269"/>
      <c r="BI950" s="269"/>
      <c r="BJ950" s="269"/>
      <c r="BK950" s="269"/>
      <c r="BL950" s="269"/>
      <c r="BM950" s="269"/>
      <c r="BN950" s="269"/>
      <c r="BO950" s="269"/>
      <c r="BP950" s="269"/>
      <c r="BQ950" s="269"/>
      <c r="BR950" s="269"/>
      <c r="BS950" s="269"/>
      <c r="BT950" s="269"/>
      <c r="BU950" s="269"/>
      <c r="BV950" s="269"/>
      <c r="BW950" s="269"/>
      <c r="BX950" s="269"/>
      <c r="BY950" s="269"/>
      <c r="BZ950" s="269"/>
      <c r="CA950" s="269"/>
      <c r="CB950" s="269"/>
      <c r="CC950" s="269"/>
      <c r="CD950" s="269"/>
      <c r="CE950" s="269"/>
      <c r="CF950" s="269"/>
      <c r="CG950" s="269"/>
      <c r="CH950" s="269"/>
      <c r="CI950" s="269"/>
      <c r="CJ950" s="269"/>
      <c r="CK950" s="269"/>
      <c r="CL950" s="269"/>
      <c r="CM950" s="269"/>
      <c r="CN950" s="269"/>
      <c r="CO950" s="269"/>
      <c r="CP950" s="269"/>
      <c r="CQ950" s="269"/>
      <c r="CR950" s="269"/>
      <c r="CS950" s="269"/>
      <c r="CT950" s="269"/>
      <c r="CU950" s="269"/>
      <c r="CV950" s="269"/>
      <c r="CW950" s="269"/>
      <c r="CX950" s="269"/>
      <c r="CY950" s="269"/>
      <c r="CZ950" s="269"/>
      <c r="DA950" s="269"/>
      <c r="DB950" s="269"/>
      <c r="DC950" s="269"/>
      <c r="DD950" s="269"/>
      <c r="DE950" s="269"/>
      <c r="DF950" s="269"/>
      <c r="DG950" s="269"/>
      <c r="DH950" s="269"/>
      <c r="DI950" s="269"/>
      <c r="DJ950" s="269"/>
      <c r="DK950" s="269"/>
      <c r="DL950" s="269"/>
      <c r="DM950" s="269"/>
      <c r="DN950" s="269"/>
      <c r="DO950" s="269"/>
      <c r="DP950" s="269"/>
      <c r="DQ950" s="269"/>
      <c r="DR950" s="269"/>
      <c r="DS950" s="269"/>
      <c r="DT950" s="269"/>
      <c r="DU950" s="269"/>
      <c r="DV950" s="269"/>
      <c r="DW950" s="269"/>
      <c r="DX950" s="269"/>
      <c r="DY950" s="269"/>
      <c r="DZ950" s="269"/>
      <c r="EA950" s="269"/>
      <c r="EB950" s="269"/>
      <c r="EC950" s="269"/>
      <c r="ED950" s="269"/>
      <c r="EE950" s="269"/>
      <c r="EF950" s="269"/>
      <c r="EG950" s="269"/>
      <c r="EH950" s="269"/>
      <c r="EI950" s="269"/>
      <c r="EJ950" s="269"/>
      <c r="EK950" s="269"/>
      <c r="EL950" s="269"/>
      <c r="EM950" s="269"/>
      <c r="EN950" s="269"/>
      <c r="EO950" s="269"/>
      <c r="EP950" s="269"/>
      <c r="EQ950" s="269"/>
      <c r="ER950" s="269"/>
      <c r="ES950" s="269"/>
      <c r="ET950" s="269"/>
      <c r="EU950" s="269"/>
      <c r="EV950" s="269"/>
      <c r="EW950" s="269"/>
      <c r="EX950" s="269"/>
      <c r="EY950" s="269"/>
      <c r="EZ950" s="269"/>
      <c r="FA950" s="269"/>
      <c r="FB950" s="269"/>
      <c r="FC950" s="269"/>
      <c r="FD950" s="269"/>
      <c r="FE950" s="269"/>
      <c r="FF950" s="269"/>
      <c r="FG950" s="269"/>
      <c r="FH950" s="269"/>
      <c r="FI950" s="269"/>
      <c r="FJ950" s="269"/>
      <c r="FK950" s="269"/>
      <c r="FL950" s="269"/>
      <c r="FM950" s="269"/>
      <c r="FN950" s="269"/>
      <c r="FO950" s="269"/>
      <c r="FP950" s="269"/>
      <c r="FQ950" s="269"/>
      <c r="FR950" s="269"/>
      <c r="FS950" s="269"/>
      <c r="FT950" s="269"/>
      <c r="FU950" s="269"/>
      <c r="FV950" s="269"/>
      <c r="FW950" s="269"/>
      <c r="FX950" s="269"/>
      <c r="FY950" s="269"/>
      <c r="FZ950" s="269"/>
      <c r="GA950" s="269"/>
      <c r="GB950" s="269"/>
      <c r="GC950" s="269"/>
      <c r="GD950" s="269"/>
      <c r="GE950" s="269"/>
      <c r="GF950" s="269"/>
      <c r="GG950" s="269"/>
      <c r="GH950" s="269"/>
      <c r="GI950" s="269"/>
      <c r="GJ950" s="269"/>
      <c r="GK950" s="269"/>
      <c r="GL950" s="269"/>
      <c r="GM950" s="269"/>
      <c r="GN950" s="269"/>
      <c r="GO950" s="269"/>
      <c r="GP950" s="269"/>
      <c r="GQ950" s="269"/>
      <c r="GR950" s="269"/>
      <c r="GS950" s="269"/>
      <c r="GT950" s="269"/>
      <c r="GU950" s="269"/>
      <c r="GV950" s="269"/>
      <c r="GW950" s="269"/>
      <c r="GX950" s="269"/>
      <c r="GY950" s="269"/>
      <c r="GZ950" s="269"/>
      <c r="HA950" s="269"/>
      <c r="HB950" s="269"/>
      <c r="HC950" s="269"/>
      <c r="HD950" s="269"/>
      <c r="HE950" s="269"/>
      <c r="HF950" s="269"/>
      <c r="HG950" s="269"/>
      <c r="HH950" s="269"/>
      <c r="HI950" s="269"/>
      <c r="HJ950" s="269"/>
      <c r="HK950" s="269"/>
      <c r="HL950" s="269"/>
      <c r="HM950" s="269"/>
      <c r="HN950" s="269"/>
      <c r="HO950" s="269"/>
      <c r="HP950" s="269"/>
      <c r="HQ950" s="269"/>
      <c r="HR950" s="269"/>
      <c r="HS950" s="269"/>
      <c r="HT950" s="269"/>
      <c r="HU950" s="269"/>
      <c r="HV950" s="269"/>
      <c r="HW950" s="269"/>
      <c r="HX950" s="269"/>
      <c r="HY950" s="269"/>
      <c r="HZ950" s="269"/>
      <c r="IA950" s="269"/>
      <c r="IB950" s="269"/>
      <c r="IC950" s="269"/>
      <c r="ID950" s="269"/>
      <c r="IE950" s="269"/>
      <c r="IF950" s="269"/>
      <c r="IG950" s="269"/>
      <c r="IH950" s="269"/>
      <c r="II950" s="269"/>
      <c r="IJ950" s="269"/>
      <c r="IK950" s="269"/>
      <c r="IL950" s="269"/>
      <c r="IM950" s="269"/>
      <c r="IN950" s="269"/>
      <c r="IO950" s="269"/>
      <c r="IP950" s="269"/>
      <c r="IQ950" s="269"/>
      <c r="IR950" s="269"/>
      <c r="IS950" s="269"/>
      <c r="IT950" s="269"/>
      <c r="IU950" s="269"/>
      <c r="IV950" s="269"/>
      <c r="IW950" s="269"/>
      <c r="IX950" s="269"/>
      <c r="IY950" s="269"/>
      <c r="IZ950" s="269"/>
      <c r="JA950" s="269"/>
      <c r="JB950" s="269"/>
      <c r="JC950" s="269"/>
      <c r="JD950" s="269"/>
      <c r="JE950" s="269"/>
      <c r="JF950" s="269"/>
      <c r="JG950" s="269"/>
      <c r="JH950" s="269"/>
      <c r="JI950" s="269"/>
      <c r="JJ950" s="269"/>
      <c r="JK950" s="269"/>
      <c r="JL950" s="269"/>
      <c r="JM950" s="269"/>
      <c r="JN950" s="269"/>
      <c r="JO950" s="269"/>
      <c r="JP950" s="269"/>
      <c r="JQ950" s="269"/>
      <c r="JR950" s="269"/>
      <c r="JS950" s="269"/>
      <c r="JT950" s="269"/>
      <c r="JU950" s="269"/>
      <c r="JV950" s="269"/>
      <c r="JW950" s="269"/>
      <c r="JX950" s="269"/>
      <c r="JY950" s="269"/>
      <c r="JZ950" s="269"/>
      <c r="KA950" s="269"/>
      <c r="KB950" s="269"/>
      <c r="KC950" s="269"/>
      <c r="KD950" s="269"/>
      <c r="KE950" s="269"/>
      <c r="KF950" s="269"/>
      <c r="KG950" s="269"/>
    </row>
    <row r="951" spans="1:293" s="270" customFormat="1" x14ac:dyDescent="0.25">
      <c r="A951" s="233">
        <v>33</v>
      </c>
      <c r="B951" s="234" t="s">
        <v>1258</v>
      </c>
      <c r="C951" s="234">
        <v>10</v>
      </c>
      <c r="D951" s="235">
        <v>30167572</v>
      </c>
      <c r="E951" s="236" t="s">
        <v>26</v>
      </c>
      <c r="F951" s="244" t="s">
        <v>2469</v>
      </c>
      <c r="G951" s="238" t="s">
        <v>24</v>
      </c>
      <c r="H951" s="238" t="s">
        <v>1265</v>
      </c>
      <c r="I951" s="238" t="s">
        <v>12</v>
      </c>
      <c r="J951" s="236" t="s">
        <v>21</v>
      </c>
      <c r="K951" s="236"/>
      <c r="L951" s="239">
        <v>236438000</v>
      </c>
      <c r="M951" s="239">
        <v>0</v>
      </c>
      <c r="N951" s="138">
        <v>236438000</v>
      </c>
      <c r="O951" s="138"/>
      <c r="P951" s="139">
        <v>0</v>
      </c>
      <c r="Q951" s="139">
        <v>0</v>
      </c>
      <c r="R951" s="139">
        <v>0</v>
      </c>
      <c r="S951" s="139">
        <v>0</v>
      </c>
      <c r="T951" s="139">
        <v>0</v>
      </c>
      <c r="U951" s="139">
        <v>236438000</v>
      </c>
      <c r="V951" s="139"/>
      <c r="W951" s="139"/>
      <c r="X951" s="139"/>
      <c r="Y951" s="140">
        <v>0</v>
      </c>
      <c r="Z951" s="140">
        <v>0</v>
      </c>
      <c r="AA951" s="140">
        <v>0</v>
      </c>
      <c r="AB951" s="139">
        <v>0</v>
      </c>
      <c r="AC951" s="139">
        <v>236438000</v>
      </c>
      <c r="AD951" s="139">
        <v>0</v>
      </c>
      <c r="AE951" s="141">
        <v>0</v>
      </c>
      <c r="AF951" s="141">
        <v>236438000</v>
      </c>
      <c r="AG951" s="139">
        <v>0</v>
      </c>
      <c r="AH951" s="241">
        <v>1</v>
      </c>
      <c r="AI951" s="241" t="s">
        <v>1422</v>
      </c>
      <c r="AJ951" s="242">
        <v>41821</v>
      </c>
      <c r="AK951" s="242">
        <v>42369</v>
      </c>
      <c r="AL951" s="236" t="s">
        <v>27</v>
      </c>
      <c r="AM951" s="236" t="s">
        <v>28</v>
      </c>
      <c r="AN951" s="243" t="s">
        <v>9</v>
      </c>
      <c r="AO951" s="269"/>
      <c r="AP951" s="269"/>
      <c r="AQ951" s="269"/>
      <c r="AR951" s="269"/>
      <c r="AS951" s="269"/>
      <c r="AT951" s="269"/>
      <c r="AU951" s="269"/>
      <c r="AV951" s="269"/>
      <c r="AW951" s="269"/>
      <c r="AX951" s="269"/>
      <c r="AY951" s="269"/>
      <c r="AZ951" s="269"/>
      <c r="BA951" s="269"/>
      <c r="BB951" s="269"/>
      <c r="BC951" s="269"/>
      <c r="BD951" s="269"/>
      <c r="BE951" s="269"/>
      <c r="BF951" s="269"/>
      <c r="BG951" s="269"/>
      <c r="BH951" s="269"/>
      <c r="BI951" s="269"/>
      <c r="BJ951" s="269"/>
      <c r="BK951" s="269"/>
      <c r="BL951" s="269"/>
      <c r="BM951" s="269"/>
      <c r="BN951" s="269"/>
      <c r="BO951" s="269"/>
      <c r="BP951" s="269"/>
      <c r="BQ951" s="269"/>
      <c r="BR951" s="269"/>
      <c r="BS951" s="269"/>
      <c r="BT951" s="269"/>
      <c r="BU951" s="269"/>
      <c r="BV951" s="269"/>
      <c r="BW951" s="269"/>
      <c r="BX951" s="269"/>
      <c r="BY951" s="269"/>
      <c r="BZ951" s="269"/>
      <c r="CA951" s="269"/>
      <c r="CB951" s="269"/>
      <c r="CC951" s="269"/>
      <c r="CD951" s="269"/>
      <c r="CE951" s="269"/>
      <c r="CF951" s="269"/>
      <c r="CG951" s="269"/>
      <c r="CH951" s="269"/>
      <c r="CI951" s="269"/>
      <c r="CJ951" s="269"/>
      <c r="CK951" s="269"/>
      <c r="CL951" s="269"/>
      <c r="CM951" s="269"/>
      <c r="CN951" s="269"/>
      <c r="CO951" s="269"/>
      <c r="CP951" s="269"/>
      <c r="CQ951" s="269"/>
      <c r="CR951" s="269"/>
      <c r="CS951" s="269"/>
      <c r="CT951" s="269"/>
      <c r="CU951" s="269"/>
      <c r="CV951" s="269"/>
      <c r="CW951" s="269"/>
      <c r="CX951" s="269"/>
      <c r="CY951" s="269"/>
      <c r="CZ951" s="269"/>
      <c r="DA951" s="269"/>
      <c r="DB951" s="269"/>
      <c r="DC951" s="269"/>
      <c r="DD951" s="269"/>
      <c r="DE951" s="269"/>
      <c r="DF951" s="269"/>
      <c r="DG951" s="269"/>
      <c r="DH951" s="269"/>
      <c r="DI951" s="269"/>
      <c r="DJ951" s="269"/>
      <c r="DK951" s="269"/>
      <c r="DL951" s="269"/>
      <c r="DM951" s="269"/>
      <c r="DN951" s="269"/>
      <c r="DO951" s="269"/>
      <c r="DP951" s="269"/>
      <c r="DQ951" s="269"/>
      <c r="DR951" s="269"/>
      <c r="DS951" s="269"/>
      <c r="DT951" s="269"/>
      <c r="DU951" s="269"/>
      <c r="DV951" s="269"/>
      <c r="DW951" s="269"/>
      <c r="DX951" s="269"/>
      <c r="DY951" s="269"/>
      <c r="DZ951" s="269"/>
      <c r="EA951" s="269"/>
      <c r="EB951" s="269"/>
      <c r="EC951" s="269"/>
      <c r="ED951" s="269"/>
      <c r="EE951" s="269"/>
      <c r="EF951" s="269"/>
      <c r="EG951" s="269"/>
      <c r="EH951" s="269"/>
      <c r="EI951" s="269"/>
      <c r="EJ951" s="269"/>
      <c r="EK951" s="269"/>
      <c r="EL951" s="269"/>
      <c r="EM951" s="269"/>
      <c r="EN951" s="269"/>
      <c r="EO951" s="269"/>
      <c r="EP951" s="269"/>
      <c r="EQ951" s="269"/>
      <c r="ER951" s="269"/>
      <c r="ES951" s="269"/>
      <c r="ET951" s="269"/>
      <c r="EU951" s="269"/>
      <c r="EV951" s="269"/>
      <c r="EW951" s="269"/>
      <c r="EX951" s="269"/>
      <c r="EY951" s="269"/>
      <c r="EZ951" s="269"/>
      <c r="FA951" s="269"/>
      <c r="FB951" s="269"/>
      <c r="FC951" s="269"/>
      <c r="FD951" s="269"/>
      <c r="FE951" s="269"/>
      <c r="FF951" s="269"/>
      <c r="FG951" s="269"/>
      <c r="FH951" s="269"/>
      <c r="FI951" s="269"/>
      <c r="FJ951" s="269"/>
      <c r="FK951" s="269"/>
      <c r="FL951" s="269"/>
      <c r="FM951" s="269"/>
      <c r="FN951" s="269"/>
      <c r="FO951" s="269"/>
      <c r="FP951" s="269"/>
      <c r="FQ951" s="269"/>
      <c r="FR951" s="269"/>
      <c r="FS951" s="269"/>
      <c r="FT951" s="269"/>
      <c r="FU951" s="269"/>
      <c r="FV951" s="269"/>
      <c r="FW951" s="269"/>
      <c r="FX951" s="269"/>
      <c r="FY951" s="269"/>
      <c r="FZ951" s="269"/>
      <c r="GA951" s="269"/>
      <c r="GB951" s="269"/>
      <c r="GC951" s="269"/>
      <c r="GD951" s="269"/>
      <c r="GE951" s="269"/>
      <c r="GF951" s="269"/>
      <c r="GG951" s="269"/>
      <c r="GH951" s="269"/>
      <c r="GI951" s="269"/>
      <c r="GJ951" s="269"/>
      <c r="GK951" s="269"/>
      <c r="GL951" s="269"/>
      <c r="GM951" s="269"/>
      <c r="GN951" s="269"/>
      <c r="GO951" s="269"/>
      <c r="GP951" s="269"/>
      <c r="GQ951" s="269"/>
      <c r="GR951" s="269"/>
      <c r="GS951" s="269"/>
      <c r="GT951" s="269"/>
      <c r="GU951" s="269"/>
      <c r="GV951" s="269"/>
      <c r="GW951" s="269"/>
      <c r="GX951" s="269"/>
      <c r="GY951" s="269"/>
      <c r="GZ951" s="269"/>
      <c r="HA951" s="269"/>
      <c r="HB951" s="269"/>
      <c r="HC951" s="269"/>
      <c r="HD951" s="269"/>
      <c r="HE951" s="269"/>
      <c r="HF951" s="269"/>
      <c r="HG951" s="269"/>
      <c r="HH951" s="269"/>
      <c r="HI951" s="269"/>
      <c r="HJ951" s="269"/>
      <c r="HK951" s="269"/>
      <c r="HL951" s="269"/>
      <c r="HM951" s="269"/>
      <c r="HN951" s="269"/>
      <c r="HO951" s="269"/>
      <c r="HP951" s="269"/>
      <c r="HQ951" s="269"/>
      <c r="HR951" s="269"/>
      <c r="HS951" s="269"/>
      <c r="HT951" s="269"/>
      <c r="HU951" s="269"/>
      <c r="HV951" s="269"/>
      <c r="HW951" s="269"/>
      <c r="HX951" s="269"/>
      <c r="HY951" s="269"/>
      <c r="HZ951" s="269"/>
      <c r="IA951" s="269"/>
      <c r="IB951" s="269"/>
      <c r="IC951" s="269"/>
      <c r="ID951" s="269"/>
      <c r="IE951" s="269"/>
      <c r="IF951" s="269"/>
      <c r="IG951" s="269"/>
      <c r="IH951" s="269"/>
      <c r="II951" s="269"/>
      <c r="IJ951" s="269"/>
      <c r="IK951" s="269"/>
      <c r="IL951" s="269"/>
      <c r="IM951" s="269"/>
      <c r="IN951" s="269"/>
      <c r="IO951" s="269"/>
      <c r="IP951" s="269"/>
      <c r="IQ951" s="269"/>
      <c r="IR951" s="269"/>
      <c r="IS951" s="269"/>
      <c r="IT951" s="269"/>
      <c r="IU951" s="269"/>
      <c r="IV951" s="269"/>
      <c r="IW951" s="269"/>
      <c r="IX951" s="269"/>
      <c r="IY951" s="269"/>
      <c r="IZ951" s="269"/>
      <c r="JA951" s="269"/>
      <c r="JB951" s="269"/>
      <c r="JC951" s="269"/>
      <c r="JD951" s="269"/>
      <c r="JE951" s="269"/>
      <c r="JF951" s="269"/>
      <c r="JG951" s="269"/>
      <c r="JH951" s="269"/>
      <c r="JI951" s="269"/>
      <c r="JJ951" s="269"/>
      <c r="JK951" s="269"/>
      <c r="JL951" s="269"/>
      <c r="JM951" s="269"/>
      <c r="JN951" s="269"/>
      <c r="JO951" s="269"/>
      <c r="JP951" s="269"/>
      <c r="JQ951" s="269"/>
      <c r="JR951" s="269"/>
      <c r="JS951" s="269"/>
      <c r="JT951" s="269"/>
      <c r="JU951" s="269"/>
      <c r="JV951" s="269"/>
      <c r="JW951" s="269"/>
      <c r="JX951" s="269"/>
      <c r="JY951" s="269"/>
      <c r="JZ951" s="269"/>
      <c r="KA951" s="269"/>
      <c r="KB951" s="269"/>
      <c r="KC951" s="269"/>
      <c r="KD951" s="269"/>
      <c r="KE951" s="269"/>
      <c r="KF951" s="269"/>
      <c r="KG951" s="269"/>
    </row>
    <row r="952" spans="1:293" s="270" customFormat="1" x14ac:dyDescent="0.25">
      <c r="A952" s="233">
        <v>33</v>
      </c>
      <c r="B952" s="234" t="s">
        <v>1258</v>
      </c>
      <c r="C952" s="234">
        <v>10</v>
      </c>
      <c r="D952" s="235">
        <v>30172272</v>
      </c>
      <c r="E952" s="236" t="s">
        <v>32</v>
      </c>
      <c r="F952" s="244" t="s">
        <v>2469</v>
      </c>
      <c r="G952" s="238" t="s">
        <v>24</v>
      </c>
      <c r="H952" s="238" t="s">
        <v>1265</v>
      </c>
      <c r="I952" s="238" t="s">
        <v>12</v>
      </c>
      <c r="J952" s="236" t="s">
        <v>21</v>
      </c>
      <c r="K952" s="236"/>
      <c r="L952" s="239">
        <v>937445000</v>
      </c>
      <c r="M952" s="239">
        <v>0</v>
      </c>
      <c r="N952" s="138">
        <v>937445000</v>
      </c>
      <c r="O952" s="138"/>
      <c r="P952" s="139">
        <v>0</v>
      </c>
      <c r="Q952" s="139">
        <v>0</v>
      </c>
      <c r="R952" s="139">
        <v>0</v>
      </c>
      <c r="S952" s="139">
        <v>0</v>
      </c>
      <c r="T952" s="139">
        <v>0</v>
      </c>
      <c r="U952" s="139">
        <v>937445000</v>
      </c>
      <c r="V952" s="139"/>
      <c r="W952" s="139"/>
      <c r="X952" s="139"/>
      <c r="Y952" s="140">
        <v>0</v>
      </c>
      <c r="Z952" s="140">
        <v>0</v>
      </c>
      <c r="AA952" s="140">
        <v>0</v>
      </c>
      <c r="AB952" s="139">
        <v>0</v>
      </c>
      <c r="AC952" s="139">
        <v>937445000</v>
      </c>
      <c r="AD952" s="139">
        <v>0</v>
      </c>
      <c r="AE952" s="141">
        <v>0</v>
      </c>
      <c r="AF952" s="141">
        <v>937445000</v>
      </c>
      <c r="AG952" s="139">
        <v>0</v>
      </c>
      <c r="AH952" s="241">
        <v>1</v>
      </c>
      <c r="AI952" s="241" t="s">
        <v>1422</v>
      </c>
      <c r="AJ952" s="242">
        <v>41640</v>
      </c>
      <c r="AK952" s="242">
        <v>42369</v>
      </c>
      <c r="AL952" s="236" t="s">
        <v>33</v>
      </c>
      <c r="AM952" s="236" t="s">
        <v>34</v>
      </c>
      <c r="AN952" s="243" t="s">
        <v>9</v>
      </c>
      <c r="AO952" s="269"/>
      <c r="AP952" s="269"/>
      <c r="AQ952" s="269"/>
      <c r="AR952" s="269"/>
      <c r="AS952" s="269"/>
      <c r="AT952" s="269"/>
      <c r="AU952" s="269"/>
      <c r="AV952" s="269"/>
      <c r="AW952" s="269"/>
      <c r="AX952" s="269"/>
      <c r="AY952" s="269"/>
      <c r="AZ952" s="269"/>
      <c r="BA952" s="269"/>
      <c r="BB952" s="269"/>
      <c r="BC952" s="269"/>
      <c r="BD952" s="269"/>
      <c r="BE952" s="269"/>
      <c r="BF952" s="269"/>
      <c r="BG952" s="269"/>
      <c r="BH952" s="269"/>
      <c r="BI952" s="269"/>
      <c r="BJ952" s="269"/>
      <c r="BK952" s="269"/>
      <c r="BL952" s="269"/>
      <c r="BM952" s="269"/>
      <c r="BN952" s="269"/>
      <c r="BO952" s="269"/>
      <c r="BP952" s="269"/>
      <c r="BQ952" s="269"/>
      <c r="BR952" s="269"/>
      <c r="BS952" s="269"/>
      <c r="BT952" s="269"/>
      <c r="BU952" s="269"/>
      <c r="BV952" s="269"/>
      <c r="BW952" s="269"/>
      <c r="BX952" s="269"/>
      <c r="BY952" s="269"/>
      <c r="BZ952" s="269"/>
      <c r="CA952" s="269"/>
      <c r="CB952" s="269"/>
      <c r="CC952" s="269"/>
      <c r="CD952" s="269"/>
      <c r="CE952" s="269"/>
      <c r="CF952" s="269"/>
      <c r="CG952" s="269"/>
      <c r="CH952" s="269"/>
      <c r="CI952" s="269"/>
      <c r="CJ952" s="269"/>
      <c r="CK952" s="269"/>
      <c r="CL952" s="269"/>
      <c r="CM952" s="269"/>
      <c r="CN952" s="269"/>
      <c r="CO952" s="269"/>
      <c r="CP952" s="269"/>
      <c r="CQ952" s="269"/>
      <c r="CR952" s="269"/>
      <c r="CS952" s="269"/>
      <c r="CT952" s="269"/>
      <c r="CU952" s="269"/>
      <c r="CV952" s="269"/>
      <c r="CW952" s="269"/>
      <c r="CX952" s="269"/>
      <c r="CY952" s="269"/>
      <c r="CZ952" s="269"/>
      <c r="DA952" s="269"/>
      <c r="DB952" s="269"/>
      <c r="DC952" s="269"/>
      <c r="DD952" s="269"/>
      <c r="DE952" s="269"/>
      <c r="DF952" s="269"/>
      <c r="DG952" s="269"/>
      <c r="DH952" s="269"/>
      <c r="DI952" s="269"/>
      <c r="DJ952" s="269"/>
      <c r="DK952" s="269"/>
      <c r="DL952" s="269"/>
      <c r="DM952" s="269"/>
      <c r="DN952" s="269"/>
      <c r="DO952" s="269"/>
      <c r="DP952" s="269"/>
      <c r="DQ952" s="269"/>
      <c r="DR952" s="269"/>
      <c r="DS952" s="269"/>
      <c r="DT952" s="269"/>
      <c r="DU952" s="269"/>
      <c r="DV952" s="269"/>
      <c r="DW952" s="269"/>
      <c r="DX952" s="269"/>
      <c r="DY952" s="269"/>
      <c r="DZ952" s="269"/>
      <c r="EA952" s="269"/>
      <c r="EB952" s="269"/>
      <c r="EC952" s="269"/>
      <c r="ED952" s="269"/>
      <c r="EE952" s="269"/>
      <c r="EF952" s="269"/>
      <c r="EG952" s="269"/>
      <c r="EH952" s="269"/>
      <c r="EI952" s="269"/>
      <c r="EJ952" s="269"/>
      <c r="EK952" s="269"/>
      <c r="EL952" s="269"/>
      <c r="EM952" s="269"/>
      <c r="EN952" s="269"/>
      <c r="EO952" s="269"/>
      <c r="EP952" s="269"/>
      <c r="EQ952" s="269"/>
      <c r="ER952" s="269"/>
      <c r="ES952" s="269"/>
      <c r="ET952" s="269"/>
      <c r="EU952" s="269"/>
      <c r="EV952" s="269"/>
      <c r="EW952" s="269"/>
      <c r="EX952" s="269"/>
      <c r="EY952" s="269"/>
      <c r="EZ952" s="269"/>
      <c r="FA952" s="269"/>
      <c r="FB952" s="269"/>
      <c r="FC952" s="269"/>
      <c r="FD952" s="269"/>
      <c r="FE952" s="269"/>
      <c r="FF952" s="269"/>
      <c r="FG952" s="269"/>
      <c r="FH952" s="269"/>
      <c r="FI952" s="269"/>
      <c r="FJ952" s="269"/>
      <c r="FK952" s="269"/>
      <c r="FL952" s="269"/>
      <c r="FM952" s="269"/>
      <c r="FN952" s="269"/>
      <c r="FO952" s="269"/>
      <c r="FP952" s="269"/>
      <c r="FQ952" s="269"/>
      <c r="FR952" s="269"/>
      <c r="FS952" s="269"/>
      <c r="FT952" s="269"/>
      <c r="FU952" s="269"/>
      <c r="FV952" s="269"/>
      <c r="FW952" s="269"/>
      <c r="FX952" s="269"/>
      <c r="FY952" s="269"/>
      <c r="FZ952" s="269"/>
      <c r="GA952" s="269"/>
      <c r="GB952" s="269"/>
      <c r="GC952" s="269"/>
      <c r="GD952" s="269"/>
      <c r="GE952" s="269"/>
      <c r="GF952" s="269"/>
      <c r="GG952" s="269"/>
      <c r="GH952" s="269"/>
      <c r="GI952" s="269"/>
      <c r="GJ952" s="269"/>
      <c r="GK952" s="269"/>
      <c r="GL952" s="269"/>
      <c r="GM952" s="269"/>
      <c r="GN952" s="269"/>
      <c r="GO952" s="269"/>
      <c r="GP952" s="269"/>
      <c r="GQ952" s="269"/>
      <c r="GR952" s="269"/>
      <c r="GS952" s="269"/>
      <c r="GT952" s="269"/>
      <c r="GU952" s="269"/>
      <c r="GV952" s="269"/>
      <c r="GW952" s="269"/>
      <c r="GX952" s="269"/>
      <c r="GY952" s="269"/>
      <c r="GZ952" s="269"/>
      <c r="HA952" s="269"/>
      <c r="HB952" s="269"/>
      <c r="HC952" s="269"/>
      <c r="HD952" s="269"/>
      <c r="HE952" s="269"/>
      <c r="HF952" s="269"/>
      <c r="HG952" s="269"/>
      <c r="HH952" s="269"/>
      <c r="HI952" s="269"/>
      <c r="HJ952" s="269"/>
      <c r="HK952" s="269"/>
      <c r="HL952" s="269"/>
      <c r="HM952" s="269"/>
      <c r="HN952" s="269"/>
      <c r="HO952" s="269"/>
      <c r="HP952" s="269"/>
      <c r="HQ952" s="269"/>
      <c r="HR952" s="269"/>
      <c r="HS952" s="269"/>
      <c r="HT952" s="269"/>
      <c r="HU952" s="269"/>
      <c r="HV952" s="269"/>
      <c r="HW952" s="269"/>
      <c r="HX952" s="269"/>
      <c r="HY952" s="269"/>
      <c r="HZ952" s="269"/>
      <c r="IA952" s="269"/>
      <c r="IB952" s="269"/>
      <c r="IC952" s="269"/>
      <c r="ID952" s="269"/>
      <c r="IE952" s="269"/>
      <c r="IF952" s="269"/>
      <c r="IG952" s="269"/>
      <c r="IH952" s="269"/>
      <c r="II952" s="269"/>
      <c r="IJ952" s="269"/>
      <c r="IK952" s="269"/>
      <c r="IL952" s="269"/>
      <c r="IM952" s="269"/>
      <c r="IN952" s="269"/>
      <c r="IO952" s="269"/>
      <c r="IP952" s="269"/>
      <c r="IQ952" s="269"/>
      <c r="IR952" s="269"/>
      <c r="IS952" s="269"/>
      <c r="IT952" s="269"/>
      <c r="IU952" s="269"/>
      <c r="IV952" s="269"/>
      <c r="IW952" s="269"/>
      <c r="IX952" s="269"/>
      <c r="IY952" s="269"/>
      <c r="IZ952" s="269"/>
      <c r="JA952" s="269"/>
      <c r="JB952" s="269"/>
      <c r="JC952" s="269"/>
      <c r="JD952" s="269"/>
      <c r="JE952" s="269"/>
      <c r="JF952" s="269"/>
      <c r="JG952" s="269"/>
      <c r="JH952" s="269"/>
      <c r="JI952" s="269"/>
      <c r="JJ952" s="269"/>
      <c r="JK952" s="269"/>
      <c r="JL952" s="269"/>
      <c r="JM952" s="269"/>
      <c r="JN952" s="269"/>
      <c r="JO952" s="269"/>
      <c r="JP952" s="269"/>
      <c r="JQ952" s="269"/>
      <c r="JR952" s="269"/>
      <c r="JS952" s="269"/>
      <c r="JT952" s="269"/>
      <c r="JU952" s="269"/>
      <c r="JV952" s="269"/>
      <c r="JW952" s="269"/>
      <c r="JX952" s="269"/>
      <c r="JY952" s="269"/>
      <c r="JZ952" s="269"/>
      <c r="KA952" s="269"/>
      <c r="KB952" s="269"/>
      <c r="KC952" s="269"/>
      <c r="KD952" s="269"/>
      <c r="KE952" s="269"/>
      <c r="KF952" s="269"/>
      <c r="KG952" s="269"/>
    </row>
    <row r="953" spans="1:293" s="270" customFormat="1" x14ac:dyDescent="0.25">
      <c r="A953" s="233">
        <v>33</v>
      </c>
      <c r="B953" s="234" t="s">
        <v>1258</v>
      </c>
      <c r="C953" s="234">
        <v>10</v>
      </c>
      <c r="D953" s="235">
        <v>30172572</v>
      </c>
      <c r="E953" s="236" t="s">
        <v>29</v>
      </c>
      <c r="F953" s="244" t="s">
        <v>2469</v>
      </c>
      <c r="G953" s="238" t="s">
        <v>24</v>
      </c>
      <c r="H953" s="238" t="s">
        <v>2966</v>
      </c>
      <c r="I953" s="238" t="s">
        <v>12</v>
      </c>
      <c r="J953" s="236" t="s">
        <v>21</v>
      </c>
      <c r="K953" s="236"/>
      <c r="L953" s="239">
        <v>64270000</v>
      </c>
      <c r="M953" s="239">
        <v>0</v>
      </c>
      <c r="N953" s="138">
        <v>64270000</v>
      </c>
      <c r="O953" s="138"/>
      <c r="P953" s="139">
        <v>0</v>
      </c>
      <c r="Q953" s="139">
        <v>0</v>
      </c>
      <c r="R953" s="139">
        <v>0</v>
      </c>
      <c r="S953" s="139">
        <v>0</v>
      </c>
      <c r="T953" s="139">
        <v>0</v>
      </c>
      <c r="U953" s="139">
        <v>64270000</v>
      </c>
      <c r="V953" s="139"/>
      <c r="W953" s="139"/>
      <c r="X953" s="139"/>
      <c r="Y953" s="140">
        <v>0</v>
      </c>
      <c r="Z953" s="140">
        <v>0</v>
      </c>
      <c r="AA953" s="140">
        <v>0</v>
      </c>
      <c r="AB953" s="139">
        <v>0</v>
      </c>
      <c r="AC953" s="139">
        <v>64270000</v>
      </c>
      <c r="AD953" s="139">
        <v>0</v>
      </c>
      <c r="AE953" s="141">
        <v>0</v>
      </c>
      <c r="AF953" s="141">
        <v>64270000</v>
      </c>
      <c r="AG953" s="139">
        <v>0</v>
      </c>
      <c r="AH953" s="241">
        <v>1</v>
      </c>
      <c r="AI953" s="241" t="s">
        <v>1422</v>
      </c>
      <c r="AJ953" s="242">
        <v>41699</v>
      </c>
      <c r="AK953" s="242">
        <v>42369</v>
      </c>
      <c r="AL953" s="236" t="s">
        <v>30</v>
      </c>
      <c r="AM953" s="236" t="s">
        <v>31</v>
      </c>
      <c r="AN953" s="243" t="s">
        <v>9</v>
      </c>
      <c r="AO953" s="269"/>
      <c r="AP953" s="269"/>
      <c r="AQ953" s="269"/>
      <c r="AR953" s="269"/>
      <c r="AS953" s="269"/>
      <c r="AT953" s="269"/>
      <c r="AU953" s="269"/>
      <c r="AV953" s="269"/>
      <c r="AW953" s="269"/>
      <c r="AX953" s="269"/>
      <c r="AY953" s="269"/>
      <c r="AZ953" s="269"/>
      <c r="BA953" s="269"/>
      <c r="BB953" s="269"/>
      <c r="BC953" s="269"/>
      <c r="BD953" s="269"/>
      <c r="BE953" s="269"/>
      <c r="BF953" s="269"/>
      <c r="BG953" s="269"/>
      <c r="BH953" s="269"/>
      <c r="BI953" s="269"/>
      <c r="BJ953" s="269"/>
      <c r="BK953" s="269"/>
      <c r="BL953" s="269"/>
      <c r="BM953" s="269"/>
      <c r="BN953" s="269"/>
      <c r="BO953" s="269"/>
      <c r="BP953" s="269"/>
      <c r="BQ953" s="269"/>
      <c r="BR953" s="269"/>
      <c r="BS953" s="269"/>
      <c r="BT953" s="269"/>
      <c r="BU953" s="269"/>
      <c r="BV953" s="269"/>
      <c r="BW953" s="269"/>
      <c r="BX953" s="269"/>
      <c r="BY953" s="269"/>
      <c r="BZ953" s="269"/>
      <c r="CA953" s="269"/>
      <c r="CB953" s="269"/>
      <c r="CC953" s="269"/>
      <c r="CD953" s="269"/>
      <c r="CE953" s="269"/>
      <c r="CF953" s="269"/>
      <c r="CG953" s="269"/>
      <c r="CH953" s="269"/>
      <c r="CI953" s="269"/>
      <c r="CJ953" s="269"/>
      <c r="CK953" s="269"/>
      <c r="CL953" s="269"/>
      <c r="CM953" s="269"/>
      <c r="CN953" s="269"/>
      <c r="CO953" s="269"/>
      <c r="CP953" s="269"/>
      <c r="CQ953" s="269"/>
      <c r="CR953" s="269"/>
      <c r="CS953" s="269"/>
      <c r="CT953" s="269"/>
      <c r="CU953" s="269"/>
      <c r="CV953" s="269"/>
      <c r="CW953" s="269"/>
      <c r="CX953" s="269"/>
      <c r="CY953" s="269"/>
      <c r="CZ953" s="269"/>
      <c r="DA953" s="269"/>
      <c r="DB953" s="269"/>
      <c r="DC953" s="269"/>
      <c r="DD953" s="269"/>
      <c r="DE953" s="269"/>
      <c r="DF953" s="269"/>
      <c r="DG953" s="269"/>
      <c r="DH953" s="269"/>
      <c r="DI953" s="269"/>
      <c r="DJ953" s="269"/>
      <c r="DK953" s="269"/>
      <c r="DL953" s="269"/>
      <c r="DM953" s="269"/>
      <c r="DN953" s="269"/>
      <c r="DO953" s="269"/>
      <c r="DP953" s="269"/>
      <c r="DQ953" s="269"/>
      <c r="DR953" s="269"/>
      <c r="DS953" s="269"/>
      <c r="DT953" s="269"/>
      <c r="DU953" s="269"/>
      <c r="DV953" s="269"/>
      <c r="DW953" s="269"/>
      <c r="DX953" s="269"/>
      <c r="DY953" s="269"/>
      <c r="DZ953" s="269"/>
      <c r="EA953" s="269"/>
      <c r="EB953" s="269"/>
      <c r="EC953" s="269"/>
      <c r="ED953" s="269"/>
      <c r="EE953" s="269"/>
      <c r="EF953" s="269"/>
      <c r="EG953" s="269"/>
      <c r="EH953" s="269"/>
      <c r="EI953" s="269"/>
      <c r="EJ953" s="269"/>
      <c r="EK953" s="269"/>
      <c r="EL953" s="269"/>
      <c r="EM953" s="269"/>
      <c r="EN953" s="269"/>
      <c r="EO953" s="269"/>
      <c r="EP953" s="269"/>
      <c r="EQ953" s="269"/>
      <c r="ER953" s="269"/>
      <c r="ES953" s="269"/>
      <c r="ET953" s="269"/>
      <c r="EU953" s="269"/>
      <c r="EV953" s="269"/>
      <c r="EW953" s="269"/>
      <c r="EX953" s="269"/>
      <c r="EY953" s="269"/>
      <c r="EZ953" s="269"/>
      <c r="FA953" s="269"/>
      <c r="FB953" s="269"/>
      <c r="FC953" s="269"/>
      <c r="FD953" s="269"/>
      <c r="FE953" s="269"/>
      <c r="FF953" s="269"/>
      <c r="FG953" s="269"/>
      <c r="FH953" s="269"/>
      <c r="FI953" s="269"/>
      <c r="FJ953" s="269"/>
      <c r="FK953" s="269"/>
      <c r="FL953" s="269"/>
      <c r="FM953" s="269"/>
      <c r="FN953" s="269"/>
      <c r="FO953" s="269"/>
      <c r="FP953" s="269"/>
      <c r="FQ953" s="269"/>
      <c r="FR953" s="269"/>
      <c r="FS953" s="269"/>
      <c r="FT953" s="269"/>
      <c r="FU953" s="269"/>
      <c r="FV953" s="269"/>
      <c r="FW953" s="269"/>
      <c r="FX953" s="269"/>
      <c r="FY953" s="269"/>
      <c r="FZ953" s="269"/>
      <c r="GA953" s="269"/>
      <c r="GB953" s="269"/>
      <c r="GC953" s="269"/>
      <c r="GD953" s="269"/>
      <c r="GE953" s="269"/>
      <c r="GF953" s="269"/>
      <c r="GG953" s="269"/>
      <c r="GH953" s="269"/>
      <c r="GI953" s="269"/>
      <c r="GJ953" s="269"/>
      <c r="GK953" s="269"/>
      <c r="GL953" s="269"/>
      <c r="GM953" s="269"/>
      <c r="GN953" s="269"/>
      <c r="GO953" s="269"/>
      <c r="GP953" s="269"/>
      <c r="GQ953" s="269"/>
      <c r="GR953" s="269"/>
      <c r="GS953" s="269"/>
      <c r="GT953" s="269"/>
      <c r="GU953" s="269"/>
      <c r="GV953" s="269"/>
      <c r="GW953" s="269"/>
      <c r="GX953" s="269"/>
      <c r="GY953" s="269"/>
      <c r="GZ953" s="269"/>
      <c r="HA953" s="269"/>
      <c r="HB953" s="269"/>
      <c r="HC953" s="269"/>
      <c r="HD953" s="269"/>
      <c r="HE953" s="269"/>
      <c r="HF953" s="269"/>
      <c r="HG953" s="269"/>
      <c r="HH953" s="269"/>
      <c r="HI953" s="269"/>
      <c r="HJ953" s="269"/>
      <c r="HK953" s="269"/>
      <c r="HL953" s="269"/>
      <c r="HM953" s="269"/>
      <c r="HN953" s="269"/>
      <c r="HO953" s="269"/>
      <c r="HP953" s="269"/>
      <c r="HQ953" s="269"/>
      <c r="HR953" s="269"/>
      <c r="HS953" s="269"/>
      <c r="HT953" s="269"/>
      <c r="HU953" s="269"/>
      <c r="HV953" s="269"/>
      <c r="HW953" s="269"/>
      <c r="HX953" s="269"/>
      <c r="HY953" s="269"/>
      <c r="HZ953" s="269"/>
      <c r="IA953" s="269"/>
      <c r="IB953" s="269"/>
      <c r="IC953" s="269"/>
      <c r="ID953" s="269"/>
      <c r="IE953" s="269"/>
      <c r="IF953" s="269"/>
      <c r="IG953" s="269"/>
      <c r="IH953" s="269"/>
      <c r="II953" s="269"/>
      <c r="IJ953" s="269"/>
      <c r="IK953" s="269"/>
      <c r="IL953" s="269"/>
      <c r="IM953" s="269"/>
      <c r="IN953" s="269"/>
      <c r="IO953" s="269"/>
      <c r="IP953" s="269"/>
      <c r="IQ953" s="269"/>
      <c r="IR953" s="269"/>
      <c r="IS953" s="269"/>
      <c r="IT953" s="269"/>
      <c r="IU953" s="269"/>
      <c r="IV953" s="269"/>
      <c r="IW953" s="269"/>
      <c r="IX953" s="269"/>
      <c r="IY953" s="269"/>
      <c r="IZ953" s="269"/>
      <c r="JA953" s="269"/>
      <c r="JB953" s="269"/>
      <c r="JC953" s="269"/>
      <c r="JD953" s="269"/>
      <c r="JE953" s="269"/>
      <c r="JF953" s="269"/>
      <c r="JG953" s="269"/>
      <c r="JH953" s="269"/>
      <c r="JI953" s="269"/>
      <c r="JJ953" s="269"/>
      <c r="JK953" s="269"/>
      <c r="JL953" s="269"/>
      <c r="JM953" s="269"/>
      <c r="JN953" s="269"/>
      <c r="JO953" s="269"/>
      <c r="JP953" s="269"/>
      <c r="JQ953" s="269"/>
      <c r="JR953" s="269"/>
      <c r="JS953" s="269"/>
      <c r="JT953" s="269"/>
      <c r="JU953" s="269"/>
      <c r="JV953" s="269"/>
      <c r="JW953" s="269"/>
      <c r="JX953" s="269"/>
      <c r="JY953" s="269"/>
      <c r="JZ953" s="269"/>
      <c r="KA953" s="269"/>
      <c r="KB953" s="269"/>
      <c r="KC953" s="269"/>
      <c r="KD953" s="269"/>
      <c r="KE953" s="269"/>
      <c r="KF953" s="269"/>
      <c r="KG953" s="269"/>
    </row>
    <row r="954" spans="1:293" s="270" customFormat="1" x14ac:dyDescent="0.25">
      <c r="A954" s="233">
        <v>29</v>
      </c>
      <c r="B954" s="234"/>
      <c r="C954" s="234"/>
      <c r="D954" s="267">
        <v>30174272</v>
      </c>
      <c r="E954" s="268" t="s">
        <v>2443</v>
      </c>
      <c r="F954" s="244" t="s">
        <v>2469</v>
      </c>
      <c r="G954" s="244" t="s">
        <v>24</v>
      </c>
      <c r="H954" s="238" t="s">
        <v>170</v>
      </c>
      <c r="I954" s="247" t="s">
        <v>1246</v>
      </c>
      <c r="J954" s="142" t="s">
        <v>13</v>
      </c>
      <c r="K954" s="248"/>
      <c r="L954" s="249">
        <v>79926000</v>
      </c>
      <c r="M954" s="249">
        <v>0</v>
      </c>
      <c r="N954" s="143">
        <v>72590000</v>
      </c>
      <c r="O954" s="143"/>
      <c r="P954" s="142"/>
      <c r="Q954" s="142"/>
      <c r="R954" s="142"/>
      <c r="S954" s="142"/>
      <c r="T954" s="142"/>
      <c r="U954" s="142"/>
      <c r="V954" s="142"/>
      <c r="W954" s="142"/>
      <c r="X954" s="142"/>
      <c r="Y954" s="140">
        <v>0</v>
      </c>
      <c r="Z954" s="140">
        <v>0</v>
      </c>
      <c r="AA954" s="140">
        <v>72590000</v>
      </c>
      <c r="AB954" s="139">
        <v>0</v>
      </c>
      <c r="AC954" s="139">
        <v>0</v>
      </c>
      <c r="AD954" s="139">
        <v>0</v>
      </c>
      <c r="AE954" s="141">
        <v>72590000</v>
      </c>
      <c r="AF954" s="141">
        <v>72590000</v>
      </c>
      <c r="AG954" s="139">
        <v>7336000</v>
      </c>
      <c r="AH954" s="240" t="s">
        <v>2964</v>
      </c>
      <c r="AI954" s="142"/>
      <c r="AJ954" s="142"/>
      <c r="AK954" s="142"/>
      <c r="AL954" s="142" t="s">
        <v>1092</v>
      </c>
      <c r="AM954" s="142" t="s">
        <v>3003</v>
      </c>
      <c r="AN954" s="250"/>
      <c r="AO954" s="269"/>
      <c r="AP954" s="269"/>
      <c r="AQ954" s="269"/>
      <c r="AR954" s="269"/>
      <c r="AS954" s="269"/>
      <c r="AT954" s="269"/>
      <c r="AU954" s="269"/>
      <c r="AV954" s="269"/>
      <c r="AW954" s="269"/>
      <c r="AX954" s="269"/>
      <c r="AY954" s="269"/>
      <c r="AZ954" s="269"/>
      <c r="BA954" s="269"/>
      <c r="BB954" s="269"/>
      <c r="BC954" s="269"/>
      <c r="BD954" s="269"/>
      <c r="BE954" s="269"/>
      <c r="BF954" s="269"/>
      <c r="BG954" s="269"/>
      <c r="BH954" s="269"/>
      <c r="BI954" s="269"/>
      <c r="BJ954" s="269"/>
      <c r="BK954" s="269"/>
      <c r="BL954" s="269"/>
      <c r="BM954" s="269"/>
      <c r="BN954" s="269"/>
      <c r="BO954" s="269"/>
      <c r="BP954" s="269"/>
      <c r="BQ954" s="269"/>
      <c r="BR954" s="269"/>
      <c r="BS954" s="269"/>
      <c r="BT954" s="269"/>
      <c r="BU954" s="269"/>
      <c r="BV954" s="269"/>
      <c r="BW954" s="269"/>
      <c r="BX954" s="269"/>
      <c r="BY954" s="269"/>
      <c r="BZ954" s="269"/>
      <c r="CA954" s="269"/>
      <c r="CB954" s="269"/>
      <c r="CC954" s="269"/>
      <c r="CD954" s="269"/>
      <c r="CE954" s="269"/>
      <c r="CF954" s="269"/>
      <c r="CG954" s="269"/>
      <c r="CH954" s="269"/>
      <c r="CI954" s="269"/>
      <c r="CJ954" s="269"/>
      <c r="CK954" s="269"/>
      <c r="CL954" s="269"/>
      <c r="CM954" s="269"/>
      <c r="CN954" s="269"/>
      <c r="CO954" s="269"/>
      <c r="CP954" s="269"/>
      <c r="CQ954" s="269"/>
      <c r="CR954" s="269"/>
      <c r="CS954" s="269"/>
      <c r="CT954" s="269"/>
      <c r="CU954" s="269"/>
      <c r="CV954" s="269"/>
      <c r="CW954" s="269"/>
      <c r="CX954" s="269"/>
      <c r="CY954" s="269"/>
      <c r="CZ954" s="269"/>
      <c r="DA954" s="269"/>
      <c r="DB954" s="269"/>
      <c r="DC954" s="269"/>
      <c r="DD954" s="269"/>
      <c r="DE954" s="269"/>
      <c r="DF954" s="269"/>
      <c r="DG954" s="269"/>
      <c r="DH954" s="269"/>
      <c r="DI954" s="269"/>
      <c r="DJ954" s="269"/>
      <c r="DK954" s="269"/>
      <c r="DL954" s="269"/>
      <c r="DM954" s="269"/>
      <c r="DN954" s="269"/>
      <c r="DO954" s="269"/>
      <c r="DP954" s="269"/>
      <c r="DQ954" s="269"/>
      <c r="DR954" s="269"/>
      <c r="DS954" s="269"/>
      <c r="DT954" s="269"/>
      <c r="DU954" s="269"/>
      <c r="DV954" s="269"/>
      <c r="DW954" s="269"/>
      <c r="DX954" s="269"/>
      <c r="DY954" s="269"/>
      <c r="DZ954" s="269"/>
      <c r="EA954" s="269"/>
      <c r="EB954" s="269"/>
      <c r="EC954" s="269"/>
      <c r="ED954" s="269"/>
      <c r="EE954" s="269"/>
      <c r="EF954" s="269"/>
      <c r="EG954" s="269"/>
      <c r="EH954" s="269"/>
      <c r="EI954" s="269"/>
      <c r="EJ954" s="269"/>
      <c r="EK954" s="269"/>
      <c r="EL954" s="269"/>
      <c r="EM954" s="269"/>
      <c r="EN954" s="269"/>
      <c r="EO954" s="269"/>
      <c r="EP954" s="269"/>
      <c r="EQ954" s="269"/>
      <c r="ER954" s="269"/>
      <c r="ES954" s="269"/>
      <c r="ET954" s="269"/>
      <c r="EU954" s="269"/>
      <c r="EV954" s="269"/>
      <c r="EW954" s="269"/>
      <c r="EX954" s="269"/>
      <c r="EY954" s="269"/>
      <c r="EZ954" s="269"/>
      <c r="FA954" s="269"/>
      <c r="FB954" s="269"/>
      <c r="FC954" s="269"/>
      <c r="FD954" s="269"/>
      <c r="FE954" s="269"/>
      <c r="FF954" s="269"/>
      <c r="FG954" s="269"/>
      <c r="FH954" s="269"/>
      <c r="FI954" s="269"/>
      <c r="FJ954" s="269"/>
      <c r="FK954" s="269"/>
      <c r="FL954" s="269"/>
      <c r="FM954" s="269"/>
      <c r="FN954" s="269"/>
      <c r="FO954" s="269"/>
      <c r="FP954" s="269"/>
      <c r="FQ954" s="269"/>
      <c r="FR954" s="269"/>
      <c r="FS954" s="269"/>
      <c r="FT954" s="269"/>
      <c r="FU954" s="269"/>
      <c r="FV954" s="269"/>
      <c r="FW954" s="269"/>
      <c r="FX954" s="269"/>
      <c r="FY954" s="269"/>
      <c r="FZ954" s="269"/>
      <c r="GA954" s="269"/>
      <c r="GB954" s="269"/>
      <c r="GC954" s="269"/>
      <c r="GD954" s="269"/>
      <c r="GE954" s="269"/>
      <c r="GF954" s="269"/>
      <c r="GG954" s="269"/>
      <c r="GH954" s="269"/>
      <c r="GI954" s="269"/>
      <c r="GJ954" s="269"/>
      <c r="GK954" s="269"/>
      <c r="GL954" s="269"/>
      <c r="GM954" s="269"/>
      <c r="GN954" s="269"/>
      <c r="GO954" s="269"/>
      <c r="GP954" s="269"/>
      <c r="GQ954" s="269"/>
      <c r="GR954" s="269"/>
      <c r="GS954" s="269"/>
      <c r="GT954" s="269"/>
      <c r="GU954" s="269"/>
      <c r="GV954" s="269"/>
      <c r="GW954" s="269"/>
      <c r="GX954" s="269"/>
      <c r="GY954" s="269"/>
      <c r="GZ954" s="269"/>
      <c r="HA954" s="269"/>
      <c r="HB954" s="269"/>
      <c r="HC954" s="269"/>
      <c r="HD954" s="269"/>
      <c r="HE954" s="269"/>
      <c r="HF954" s="269"/>
      <c r="HG954" s="269"/>
      <c r="HH954" s="269"/>
      <c r="HI954" s="269"/>
      <c r="HJ954" s="269"/>
      <c r="HK954" s="269"/>
      <c r="HL954" s="269"/>
      <c r="HM954" s="269"/>
      <c r="HN954" s="269"/>
      <c r="HO954" s="269"/>
      <c r="HP954" s="269"/>
      <c r="HQ954" s="269"/>
      <c r="HR954" s="269"/>
      <c r="HS954" s="269"/>
      <c r="HT954" s="269"/>
      <c r="HU954" s="269"/>
      <c r="HV954" s="269"/>
      <c r="HW954" s="269"/>
      <c r="HX954" s="269"/>
      <c r="HY954" s="269"/>
      <c r="HZ954" s="269"/>
      <c r="IA954" s="269"/>
      <c r="IB954" s="269"/>
      <c r="IC954" s="269"/>
      <c r="ID954" s="269"/>
      <c r="IE954" s="269"/>
      <c r="IF954" s="269"/>
      <c r="IG954" s="269"/>
      <c r="IH954" s="269"/>
      <c r="II954" s="269"/>
      <c r="IJ954" s="269"/>
      <c r="IK954" s="269"/>
      <c r="IL954" s="269"/>
      <c r="IM954" s="269"/>
      <c r="IN954" s="269"/>
      <c r="IO954" s="269"/>
      <c r="IP954" s="269"/>
      <c r="IQ954" s="269"/>
      <c r="IR954" s="269"/>
      <c r="IS954" s="269"/>
      <c r="IT954" s="269"/>
      <c r="IU954" s="269"/>
      <c r="IV954" s="269"/>
      <c r="IW954" s="269"/>
      <c r="IX954" s="269"/>
      <c r="IY954" s="269"/>
      <c r="IZ954" s="269"/>
      <c r="JA954" s="269"/>
      <c r="JB954" s="269"/>
      <c r="JC954" s="269"/>
      <c r="JD954" s="269"/>
      <c r="JE954" s="269"/>
      <c r="JF954" s="269"/>
      <c r="JG954" s="269"/>
      <c r="JH954" s="269"/>
      <c r="JI954" s="269"/>
      <c r="JJ954" s="269"/>
      <c r="JK954" s="269"/>
      <c r="JL954" s="269"/>
      <c r="JM954" s="269"/>
      <c r="JN954" s="269"/>
      <c r="JO954" s="269"/>
      <c r="JP954" s="269"/>
      <c r="JQ954" s="269"/>
      <c r="JR954" s="269"/>
      <c r="JS954" s="269"/>
      <c r="JT954" s="269"/>
      <c r="JU954" s="269"/>
      <c r="JV954" s="269"/>
      <c r="JW954" s="269"/>
      <c r="JX954" s="269"/>
      <c r="JY954" s="269"/>
      <c r="JZ954" s="269"/>
      <c r="KA954" s="269"/>
      <c r="KB954" s="269"/>
      <c r="KC954" s="269"/>
      <c r="KD954" s="269"/>
      <c r="KE954" s="269"/>
      <c r="KF954" s="269"/>
      <c r="KG954" s="269"/>
    </row>
    <row r="955" spans="1:293" s="270" customFormat="1" x14ac:dyDescent="0.25">
      <c r="A955" s="233">
        <v>33</v>
      </c>
      <c r="B955" s="234" t="s">
        <v>1266</v>
      </c>
      <c r="C955" s="234" t="s">
        <v>1268</v>
      </c>
      <c r="D955" s="245">
        <v>30183773</v>
      </c>
      <c r="E955" s="246" t="s">
        <v>1938</v>
      </c>
      <c r="F955" s="244" t="s">
        <v>2469</v>
      </c>
      <c r="G955" s="244" t="s">
        <v>24</v>
      </c>
      <c r="H955" s="238" t="s">
        <v>133</v>
      </c>
      <c r="I955" s="238" t="s">
        <v>12</v>
      </c>
      <c r="J955" s="236" t="s">
        <v>69</v>
      </c>
      <c r="K955" s="248"/>
      <c r="L955" s="249">
        <v>80000000</v>
      </c>
      <c r="M955" s="249">
        <v>0</v>
      </c>
      <c r="N955" s="143">
        <v>7359000</v>
      </c>
      <c r="O955" s="143"/>
      <c r="P955" s="142"/>
      <c r="Q955" s="142"/>
      <c r="R955" s="142"/>
      <c r="S955" s="142"/>
      <c r="T955" s="142"/>
      <c r="U955" s="142"/>
      <c r="V955" s="142"/>
      <c r="W955" s="142"/>
      <c r="X955" s="142"/>
      <c r="Y955" s="140">
        <v>0</v>
      </c>
      <c r="Z955" s="140">
        <v>0</v>
      </c>
      <c r="AA955" s="140">
        <v>7359000</v>
      </c>
      <c r="AB955" s="139">
        <v>0</v>
      </c>
      <c r="AC955" s="139">
        <v>0</v>
      </c>
      <c r="AD955" s="139">
        <v>0</v>
      </c>
      <c r="AE955" s="141">
        <v>7359000</v>
      </c>
      <c r="AF955" s="141">
        <v>7359000</v>
      </c>
      <c r="AG955" s="139">
        <v>72641000</v>
      </c>
      <c r="AH955" s="240"/>
      <c r="AI955" s="142"/>
      <c r="AJ955" s="142"/>
      <c r="AK955" s="142"/>
      <c r="AL955" s="142"/>
      <c r="AM955" s="142"/>
      <c r="AN955" s="250"/>
      <c r="AO955" s="269"/>
      <c r="AP955" s="269"/>
      <c r="AQ955" s="269"/>
      <c r="AR955" s="269"/>
      <c r="AS955" s="269"/>
      <c r="AT955" s="269"/>
      <c r="AU955" s="269"/>
      <c r="AV955" s="269"/>
      <c r="AW955" s="269"/>
      <c r="AX955" s="269"/>
      <c r="AY955" s="269"/>
      <c r="AZ955" s="269"/>
      <c r="BA955" s="269"/>
      <c r="BB955" s="269"/>
      <c r="BC955" s="269"/>
      <c r="BD955" s="269"/>
      <c r="BE955" s="269"/>
      <c r="BF955" s="269"/>
      <c r="BG955" s="269"/>
      <c r="BH955" s="269"/>
      <c r="BI955" s="269"/>
      <c r="BJ955" s="269"/>
      <c r="BK955" s="269"/>
      <c r="BL955" s="269"/>
      <c r="BM955" s="269"/>
      <c r="BN955" s="269"/>
      <c r="BO955" s="269"/>
      <c r="BP955" s="269"/>
      <c r="BQ955" s="269"/>
      <c r="BR955" s="269"/>
      <c r="BS955" s="269"/>
      <c r="BT955" s="269"/>
      <c r="BU955" s="269"/>
      <c r="BV955" s="269"/>
      <c r="BW955" s="269"/>
      <c r="BX955" s="269"/>
      <c r="BY955" s="269"/>
      <c r="BZ955" s="269"/>
      <c r="CA955" s="269"/>
      <c r="CB955" s="269"/>
      <c r="CC955" s="269"/>
      <c r="CD955" s="269"/>
      <c r="CE955" s="269"/>
      <c r="CF955" s="269"/>
      <c r="CG955" s="269"/>
      <c r="CH955" s="269"/>
      <c r="CI955" s="269"/>
      <c r="CJ955" s="269"/>
      <c r="CK955" s="269"/>
      <c r="CL955" s="269"/>
      <c r="CM955" s="269"/>
      <c r="CN955" s="269"/>
      <c r="CO955" s="269"/>
      <c r="CP955" s="269"/>
      <c r="CQ955" s="269"/>
      <c r="CR955" s="269"/>
      <c r="CS955" s="269"/>
      <c r="CT955" s="269"/>
      <c r="CU955" s="269"/>
      <c r="CV955" s="269"/>
      <c r="CW955" s="269"/>
      <c r="CX955" s="269"/>
      <c r="CY955" s="269"/>
      <c r="CZ955" s="269"/>
      <c r="DA955" s="269"/>
      <c r="DB955" s="269"/>
      <c r="DC955" s="269"/>
      <c r="DD955" s="269"/>
      <c r="DE955" s="269"/>
      <c r="DF955" s="269"/>
      <c r="DG955" s="269"/>
      <c r="DH955" s="269"/>
      <c r="DI955" s="269"/>
      <c r="DJ955" s="269"/>
      <c r="DK955" s="269"/>
      <c r="DL955" s="269"/>
      <c r="DM955" s="269"/>
      <c r="DN955" s="269"/>
      <c r="DO955" s="269"/>
      <c r="DP955" s="269"/>
      <c r="DQ955" s="269"/>
      <c r="DR955" s="269"/>
      <c r="DS955" s="269"/>
      <c r="DT955" s="269"/>
      <c r="DU955" s="269"/>
      <c r="DV955" s="269"/>
      <c r="DW955" s="269"/>
      <c r="DX955" s="269"/>
      <c r="DY955" s="269"/>
      <c r="DZ955" s="269"/>
      <c r="EA955" s="269"/>
      <c r="EB955" s="269"/>
      <c r="EC955" s="269"/>
      <c r="ED955" s="269"/>
      <c r="EE955" s="269"/>
      <c r="EF955" s="269"/>
      <c r="EG955" s="269"/>
      <c r="EH955" s="269"/>
      <c r="EI955" s="269"/>
      <c r="EJ955" s="269"/>
      <c r="EK955" s="269"/>
      <c r="EL955" s="269"/>
      <c r="EM955" s="269"/>
      <c r="EN955" s="269"/>
      <c r="EO955" s="269"/>
      <c r="EP955" s="269"/>
      <c r="EQ955" s="269"/>
      <c r="ER955" s="269"/>
      <c r="ES955" s="269"/>
      <c r="ET955" s="269"/>
      <c r="EU955" s="269"/>
      <c r="EV955" s="269"/>
      <c r="EW955" s="269"/>
      <c r="EX955" s="269"/>
      <c r="EY955" s="269"/>
      <c r="EZ955" s="269"/>
      <c r="FA955" s="269"/>
      <c r="FB955" s="269"/>
      <c r="FC955" s="269"/>
      <c r="FD955" s="269"/>
      <c r="FE955" s="269"/>
      <c r="FF955" s="269"/>
      <c r="FG955" s="269"/>
      <c r="FH955" s="269"/>
      <c r="FI955" s="269"/>
      <c r="FJ955" s="269"/>
      <c r="FK955" s="269"/>
      <c r="FL955" s="269"/>
      <c r="FM955" s="269"/>
      <c r="FN955" s="269"/>
      <c r="FO955" s="269"/>
      <c r="FP955" s="269"/>
      <c r="FQ955" s="269"/>
      <c r="FR955" s="269"/>
      <c r="FS955" s="269"/>
      <c r="FT955" s="269"/>
      <c r="FU955" s="269"/>
      <c r="FV955" s="269"/>
      <c r="FW955" s="269"/>
      <c r="FX955" s="269"/>
      <c r="FY955" s="269"/>
      <c r="FZ955" s="269"/>
      <c r="GA955" s="269"/>
      <c r="GB955" s="269"/>
      <c r="GC955" s="269"/>
      <c r="GD955" s="269"/>
      <c r="GE955" s="269"/>
      <c r="GF955" s="269"/>
      <c r="GG955" s="269"/>
      <c r="GH955" s="269"/>
      <c r="GI955" s="269"/>
      <c r="GJ955" s="269"/>
      <c r="GK955" s="269"/>
      <c r="GL955" s="269"/>
      <c r="GM955" s="269"/>
      <c r="GN955" s="269"/>
      <c r="GO955" s="269"/>
      <c r="GP955" s="269"/>
      <c r="GQ955" s="269"/>
      <c r="GR955" s="269"/>
      <c r="GS955" s="269"/>
      <c r="GT955" s="269"/>
      <c r="GU955" s="269"/>
      <c r="GV955" s="269"/>
      <c r="GW955" s="269"/>
      <c r="GX955" s="269"/>
      <c r="GY955" s="269"/>
      <c r="GZ955" s="269"/>
      <c r="HA955" s="269"/>
      <c r="HB955" s="269"/>
      <c r="HC955" s="269"/>
      <c r="HD955" s="269"/>
      <c r="HE955" s="269"/>
      <c r="HF955" s="269"/>
      <c r="HG955" s="269"/>
      <c r="HH955" s="269"/>
      <c r="HI955" s="269"/>
      <c r="HJ955" s="269"/>
      <c r="HK955" s="269"/>
      <c r="HL955" s="269"/>
      <c r="HM955" s="269"/>
      <c r="HN955" s="269"/>
      <c r="HO955" s="269"/>
      <c r="HP955" s="269"/>
      <c r="HQ955" s="269"/>
      <c r="HR955" s="269"/>
      <c r="HS955" s="269"/>
      <c r="HT955" s="269"/>
      <c r="HU955" s="269"/>
      <c r="HV955" s="269"/>
      <c r="HW955" s="269"/>
      <c r="HX955" s="269"/>
      <c r="HY955" s="269"/>
      <c r="HZ955" s="269"/>
      <c r="IA955" s="269"/>
      <c r="IB955" s="269"/>
      <c r="IC955" s="269"/>
      <c r="ID955" s="269"/>
      <c r="IE955" s="269"/>
      <c r="IF955" s="269"/>
      <c r="IG955" s="269"/>
      <c r="IH955" s="269"/>
      <c r="II955" s="269"/>
      <c r="IJ955" s="269"/>
      <c r="IK955" s="269"/>
      <c r="IL955" s="269"/>
      <c r="IM955" s="269"/>
      <c r="IN955" s="269"/>
      <c r="IO955" s="269"/>
      <c r="IP955" s="269"/>
      <c r="IQ955" s="269"/>
      <c r="IR955" s="269"/>
      <c r="IS955" s="269"/>
      <c r="IT955" s="269"/>
      <c r="IU955" s="269"/>
      <c r="IV955" s="269"/>
      <c r="IW955" s="269"/>
      <c r="IX955" s="269"/>
      <c r="IY955" s="269"/>
      <c r="IZ955" s="269"/>
      <c r="JA955" s="269"/>
      <c r="JB955" s="269"/>
      <c r="JC955" s="269"/>
      <c r="JD955" s="269"/>
      <c r="JE955" s="269"/>
      <c r="JF955" s="269"/>
      <c r="JG955" s="269"/>
      <c r="JH955" s="269"/>
      <c r="JI955" s="269"/>
      <c r="JJ955" s="269"/>
      <c r="JK955" s="269"/>
      <c r="JL955" s="269"/>
      <c r="JM955" s="269"/>
      <c r="JN955" s="269"/>
      <c r="JO955" s="269"/>
      <c r="JP955" s="269"/>
      <c r="JQ955" s="269"/>
      <c r="JR955" s="269"/>
      <c r="JS955" s="269"/>
      <c r="JT955" s="269"/>
      <c r="JU955" s="269"/>
      <c r="JV955" s="269"/>
      <c r="JW955" s="269"/>
      <c r="JX955" s="269"/>
      <c r="JY955" s="269"/>
      <c r="JZ955" s="269"/>
      <c r="KA955" s="269"/>
      <c r="KB955" s="269"/>
      <c r="KC955" s="269"/>
      <c r="KD955" s="269"/>
      <c r="KE955" s="269"/>
      <c r="KF955" s="269"/>
      <c r="KG955" s="269"/>
    </row>
    <row r="956" spans="1:293" s="270" customFormat="1" x14ac:dyDescent="0.25">
      <c r="A956" s="233">
        <v>29</v>
      </c>
      <c r="B956" s="234" t="s">
        <v>1266</v>
      </c>
      <c r="C956" s="234"/>
      <c r="D956" s="235">
        <v>30195422</v>
      </c>
      <c r="E956" s="236" t="s">
        <v>1444</v>
      </c>
      <c r="F956" s="244" t="s">
        <v>2469</v>
      </c>
      <c r="G956" s="238"/>
      <c r="H956" s="238" t="s">
        <v>621</v>
      </c>
      <c r="I956" s="238"/>
      <c r="J956" s="236" t="s">
        <v>13</v>
      </c>
      <c r="K956" s="236"/>
      <c r="L956" s="239">
        <v>62951000</v>
      </c>
      <c r="M956" s="239">
        <v>0</v>
      </c>
      <c r="N956" s="138">
        <v>61642000</v>
      </c>
      <c r="O956" s="138"/>
      <c r="P956" s="139"/>
      <c r="Q956" s="139"/>
      <c r="R956" s="139"/>
      <c r="S956" s="139"/>
      <c r="T956" s="139"/>
      <c r="U956" s="139"/>
      <c r="V956" s="139"/>
      <c r="W956" s="139"/>
      <c r="X956" s="139"/>
      <c r="Y956" s="140">
        <v>0</v>
      </c>
      <c r="Z956" s="140">
        <v>0</v>
      </c>
      <c r="AA956" s="140">
        <v>61642000</v>
      </c>
      <c r="AB956" s="139">
        <v>0</v>
      </c>
      <c r="AC956" s="139">
        <v>0</v>
      </c>
      <c r="AD956" s="139">
        <v>0</v>
      </c>
      <c r="AE956" s="141">
        <v>61642000</v>
      </c>
      <c r="AF956" s="141">
        <v>61642000</v>
      </c>
      <c r="AG956" s="139">
        <v>1309000</v>
      </c>
      <c r="AH956" s="241"/>
      <c r="AI956" s="241"/>
      <c r="AJ956" s="253">
        <v>41760</v>
      </c>
      <c r="AK956" s="253">
        <v>42369</v>
      </c>
      <c r="AL956" s="236" t="s">
        <v>83</v>
      </c>
      <c r="AM956" s="236" t="s">
        <v>1891</v>
      </c>
      <c r="AN956" s="243" t="s">
        <v>1693</v>
      </c>
      <c r="AO956" s="269"/>
      <c r="AP956" s="269"/>
      <c r="AQ956" s="269"/>
      <c r="AR956" s="269"/>
      <c r="AS956" s="269"/>
      <c r="AT956" s="269"/>
      <c r="AU956" s="269"/>
      <c r="AV956" s="269"/>
      <c r="AW956" s="269"/>
      <c r="AX956" s="269"/>
      <c r="AY956" s="269"/>
      <c r="AZ956" s="269"/>
      <c r="BA956" s="269"/>
      <c r="BB956" s="269"/>
      <c r="BC956" s="269"/>
      <c r="BD956" s="269"/>
      <c r="BE956" s="269"/>
      <c r="BF956" s="269"/>
      <c r="BG956" s="269"/>
      <c r="BH956" s="269"/>
      <c r="BI956" s="269"/>
      <c r="BJ956" s="269"/>
      <c r="BK956" s="269"/>
      <c r="BL956" s="269"/>
      <c r="BM956" s="269"/>
      <c r="BN956" s="269"/>
      <c r="BO956" s="269"/>
      <c r="BP956" s="269"/>
      <c r="BQ956" s="269"/>
      <c r="BR956" s="269"/>
      <c r="BS956" s="269"/>
      <c r="BT956" s="269"/>
      <c r="BU956" s="269"/>
      <c r="BV956" s="269"/>
      <c r="BW956" s="269"/>
      <c r="BX956" s="269"/>
      <c r="BY956" s="269"/>
      <c r="BZ956" s="269"/>
      <c r="CA956" s="269"/>
      <c r="CB956" s="269"/>
      <c r="CC956" s="269"/>
      <c r="CD956" s="269"/>
      <c r="CE956" s="269"/>
      <c r="CF956" s="269"/>
      <c r="CG956" s="269"/>
      <c r="CH956" s="269"/>
      <c r="CI956" s="269"/>
      <c r="CJ956" s="269"/>
      <c r="CK956" s="269"/>
      <c r="CL956" s="269"/>
      <c r="CM956" s="269"/>
      <c r="CN956" s="269"/>
      <c r="CO956" s="269"/>
      <c r="CP956" s="269"/>
      <c r="CQ956" s="269"/>
      <c r="CR956" s="269"/>
      <c r="CS956" s="269"/>
      <c r="CT956" s="269"/>
      <c r="CU956" s="269"/>
      <c r="CV956" s="269"/>
      <c r="CW956" s="269"/>
      <c r="CX956" s="269"/>
      <c r="CY956" s="269"/>
      <c r="CZ956" s="269"/>
      <c r="DA956" s="269"/>
      <c r="DB956" s="269"/>
      <c r="DC956" s="269"/>
      <c r="DD956" s="269"/>
      <c r="DE956" s="269"/>
      <c r="DF956" s="269"/>
      <c r="DG956" s="269"/>
      <c r="DH956" s="269"/>
      <c r="DI956" s="269"/>
      <c r="DJ956" s="269"/>
      <c r="DK956" s="269"/>
      <c r="DL956" s="269"/>
      <c r="DM956" s="269"/>
      <c r="DN956" s="269"/>
      <c r="DO956" s="269"/>
      <c r="DP956" s="269"/>
      <c r="DQ956" s="269"/>
      <c r="DR956" s="269"/>
      <c r="DS956" s="269"/>
      <c r="DT956" s="269"/>
      <c r="DU956" s="269"/>
      <c r="DV956" s="269"/>
      <c r="DW956" s="269"/>
      <c r="DX956" s="269"/>
      <c r="DY956" s="269"/>
      <c r="DZ956" s="269"/>
      <c r="EA956" s="269"/>
      <c r="EB956" s="269"/>
      <c r="EC956" s="269"/>
      <c r="ED956" s="269"/>
      <c r="EE956" s="269"/>
      <c r="EF956" s="269"/>
      <c r="EG956" s="269"/>
      <c r="EH956" s="269"/>
      <c r="EI956" s="269"/>
      <c r="EJ956" s="269"/>
      <c r="EK956" s="269"/>
      <c r="EL956" s="269"/>
      <c r="EM956" s="269"/>
      <c r="EN956" s="269"/>
      <c r="EO956" s="269"/>
      <c r="EP956" s="269"/>
      <c r="EQ956" s="269"/>
      <c r="ER956" s="269"/>
      <c r="ES956" s="269"/>
      <c r="ET956" s="269"/>
      <c r="EU956" s="269"/>
      <c r="EV956" s="269"/>
      <c r="EW956" s="269"/>
      <c r="EX956" s="269"/>
      <c r="EY956" s="269"/>
      <c r="EZ956" s="269"/>
      <c r="FA956" s="269"/>
      <c r="FB956" s="269"/>
      <c r="FC956" s="269"/>
      <c r="FD956" s="269"/>
      <c r="FE956" s="269"/>
      <c r="FF956" s="269"/>
      <c r="FG956" s="269"/>
      <c r="FH956" s="269"/>
      <c r="FI956" s="269"/>
      <c r="FJ956" s="269"/>
      <c r="FK956" s="269"/>
      <c r="FL956" s="269"/>
      <c r="FM956" s="269"/>
      <c r="FN956" s="269"/>
      <c r="FO956" s="269"/>
      <c r="FP956" s="269"/>
      <c r="FQ956" s="269"/>
      <c r="FR956" s="269"/>
      <c r="FS956" s="269"/>
      <c r="FT956" s="269"/>
      <c r="FU956" s="269"/>
      <c r="FV956" s="269"/>
      <c r="FW956" s="269"/>
      <c r="FX956" s="269"/>
      <c r="FY956" s="269"/>
      <c r="FZ956" s="269"/>
      <c r="GA956" s="269"/>
      <c r="GB956" s="269"/>
      <c r="GC956" s="269"/>
      <c r="GD956" s="269"/>
      <c r="GE956" s="269"/>
      <c r="GF956" s="269"/>
      <c r="GG956" s="269"/>
      <c r="GH956" s="269"/>
      <c r="GI956" s="269"/>
      <c r="GJ956" s="269"/>
      <c r="GK956" s="269"/>
      <c r="GL956" s="269"/>
      <c r="GM956" s="269"/>
      <c r="GN956" s="269"/>
      <c r="GO956" s="269"/>
      <c r="GP956" s="269"/>
      <c r="GQ956" s="269"/>
      <c r="GR956" s="269"/>
      <c r="GS956" s="269"/>
      <c r="GT956" s="269"/>
      <c r="GU956" s="269"/>
      <c r="GV956" s="269"/>
      <c r="GW956" s="269"/>
      <c r="GX956" s="269"/>
      <c r="GY956" s="269"/>
      <c r="GZ956" s="269"/>
      <c r="HA956" s="269"/>
      <c r="HB956" s="269"/>
      <c r="HC956" s="269"/>
      <c r="HD956" s="269"/>
      <c r="HE956" s="269"/>
      <c r="HF956" s="269"/>
      <c r="HG956" s="269"/>
      <c r="HH956" s="269"/>
      <c r="HI956" s="269"/>
      <c r="HJ956" s="269"/>
      <c r="HK956" s="269"/>
      <c r="HL956" s="269"/>
      <c r="HM956" s="269"/>
      <c r="HN956" s="269"/>
      <c r="HO956" s="269"/>
      <c r="HP956" s="269"/>
      <c r="HQ956" s="269"/>
      <c r="HR956" s="269"/>
      <c r="HS956" s="269"/>
      <c r="HT956" s="269"/>
      <c r="HU956" s="269"/>
      <c r="HV956" s="269"/>
      <c r="HW956" s="269"/>
      <c r="HX956" s="269"/>
      <c r="HY956" s="269"/>
      <c r="HZ956" s="269"/>
      <c r="IA956" s="269"/>
      <c r="IB956" s="269"/>
      <c r="IC956" s="269"/>
      <c r="ID956" s="269"/>
      <c r="IE956" s="269"/>
      <c r="IF956" s="269"/>
      <c r="IG956" s="269"/>
      <c r="IH956" s="269"/>
      <c r="II956" s="269"/>
      <c r="IJ956" s="269"/>
      <c r="IK956" s="269"/>
      <c r="IL956" s="269"/>
      <c r="IM956" s="269"/>
      <c r="IN956" s="269"/>
      <c r="IO956" s="269"/>
      <c r="IP956" s="269"/>
      <c r="IQ956" s="269"/>
      <c r="IR956" s="269"/>
      <c r="IS956" s="269"/>
      <c r="IT956" s="269"/>
      <c r="IU956" s="269"/>
      <c r="IV956" s="269"/>
      <c r="IW956" s="269"/>
      <c r="IX956" s="269"/>
      <c r="IY956" s="269"/>
      <c r="IZ956" s="269"/>
      <c r="JA956" s="269"/>
      <c r="JB956" s="269"/>
      <c r="JC956" s="269"/>
      <c r="JD956" s="269"/>
      <c r="JE956" s="269"/>
      <c r="JF956" s="269"/>
      <c r="JG956" s="269"/>
      <c r="JH956" s="269"/>
      <c r="JI956" s="269"/>
      <c r="JJ956" s="269"/>
      <c r="JK956" s="269"/>
      <c r="JL956" s="269"/>
      <c r="JM956" s="269"/>
      <c r="JN956" s="269"/>
      <c r="JO956" s="269"/>
      <c r="JP956" s="269"/>
      <c r="JQ956" s="269"/>
      <c r="JR956" s="269"/>
      <c r="JS956" s="269"/>
      <c r="JT956" s="269"/>
      <c r="JU956" s="269"/>
      <c r="JV956" s="269"/>
      <c r="JW956" s="269"/>
      <c r="JX956" s="269"/>
      <c r="JY956" s="269"/>
      <c r="JZ956" s="269"/>
      <c r="KA956" s="269"/>
      <c r="KB956" s="269"/>
      <c r="KC956" s="269"/>
      <c r="KD956" s="269"/>
      <c r="KE956" s="269"/>
      <c r="KF956" s="269"/>
      <c r="KG956" s="269"/>
    </row>
    <row r="957" spans="1:293" s="270" customFormat="1" x14ac:dyDescent="0.25">
      <c r="A957" s="233">
        <v>33</v>
      </c>
      <c r="B957" s="234" t="s">
        <v>1266</v>
      </c>
      <c r="C957" s="234" t="s">
        <v>1268</v>
      </c>
      <c r="D957" s="235">
        <v>30202122</v>
      </c>
      <c r="E957" s="236" t="s">
        <v>933</v>
      </c>
      <c r="F957" s="244" t="s">
        <v>2469</v>
      </c>
      <c r="G957" s="238" t="s">
        <v>24</v>
      </c>
      <c r="H957" s="238" t="s">
        <v>150</v>
      </c>
      <c r="I957" s="238" t="s">
        <v>12</v>
      </c>
      <c r="J957" s="236" t="s">
        <v>69</v>
      </c>
      <c r="K957" s="236"/>
      <c r="L957" s="239">
        <v>20000000</v>
      </c>
      <c r="M957" s="239">
        <v>0</v>
      </c>
      <c r="N957" s="138">
        <v>1000</v>
      </c>
      <c r="O957" s="138"/>
      <c r="P957" s="139">
        <v>0</v>
      </c>
      <c r="Q957" s="139">
        <v>0</v>
      </c>
      <c r="R957" s="139">
        <v>0</v>
      </c>
      <c r="S957" s="139">
        <v>0</v>
      </c>
      <c r="T957" s="139">
        <v>0</v>
      </c>
      <c r="U957" s="139">
        <v>0</v>
      </c>
      <c r="V957" s="139"/>
      <c r="W957" s="139"/>
      <c r="X957" s="139"/>
      <c r="Y957" s="140">
        <v>0</v>
      </c>
      <c r="Z957" s="140">
        <v>0</v>
      </c>
      <c r="AA957" s="140">
        <v>0</v>
      </c>
      <c r="AB957" s="139">
        <v>0</v>
      </c>
      <c r="AC957" s="139">
        <v>0</v>
      </c>
      <c r="AD957" s="139">
        <v>0</v>
      </c>
      <c r="AE957" s="141">
        <v>0</v>
      </c>
      <c r="AF957" s="141">
        <v>0</v>
      </c>
      <c r="AG957" s="139">
        <v>20000000</v>
      </c>
      <c r="AH957" s="241">
        <v>0</v>
      </c>
      <c r="AI957" s="241"/>
      <c r="AJ957" s="242">
        <v>41671</v>
      </c>
      <c r="AK957" s="242">
        <v>42369</v>
      </c>
      <c r="AL957" s="236" t="s">
        <v>934</v>
      </c>
      <c r="AM957" s="236" t="s">
        <v>935</v>
      </c>
      <c r="AN957" s="243" t="s">
        <v>936</v>
      </c>
      <c r="AO957" s="269"/>
      <c r="AP957" s="269"/>
      <c r="AQ957" s="269"/>
      <c r="AR957" s="269"/>
      <c r="AS957" s="269"/>
      <c r="AT957" s="269"/>
      <c r="AU957" s="269"/>
      <c r="AV957" s="269"/>
      <c r="AW957" s="269"/>
      <c r="AX957" s="269"/>
      <c r="AY957" s="269"/>
      <c r="AZ957" s="269"/>
      <c r="BA957" s="269"/>
      <c r="BB957" s="269"/>
      <c r="BC957" s="269"/>
      <c r="BD957" s="269"/>
      <c r="BE957" s="269"/>
      <c r="BF957" s="269"/>
      <c r="BG957" s="269"/>
      <c r="BH957" s="269"/>
      <c r="BI957" s="269"/>
      <c r="BJ957" s="269"/>
      <c r="BK957" s="269"/>
      <c r="BL957" s="269"/>
      <c r="BM957" s="269"/>
      <c r="BN957" s="269"/>
      <c r="BO957" s="269"/>
      <c r="BP957" s="269"/>
      <c r="BQ957" s="269"/>
      <c r="BR957" s="269"/>
      <c r="BS957" s="269"/>
      <c r="BT957" s="269"/>
      <c r="BU957" s="269"/>
      <c r="BV957" s="269"/>
      <c r="BW957" s="269"/>
      <c r="BX957" s="269"/>
      <c r="BY957" s="269"/>
      <c r="BZ957" s="269"/>
      <c r="CA957" s="269"/>
      <c r="CB957" s="269"/>
      <c r="CC957" s="269"/>
      <c r="CD957" s="269"/>
      <c r="CE957" s="269"/>
      <c r="CF957" s="269"/>
      <c r="CG957" s="269"/>
      <c r="CH957" s="269"/>
      <c r="CI957" s="269"/>
      <c r="CJ957" s="269"/>
      <c r="CK957" s="269"/>
      <c r="CL957" s="269"/>
      <c r="CM957" s="269"/>
      <c r="CN957" s="269"/>
      <c r="CO957" s="269"/>
      <c r="CP957" s="269"/>
      <c r="CQ957" s="269"/>
      <c r="CR957" s="269"/>
      <c r="CS957" s="269"/>
      <c r="CT957" s="269"/>
      <c r="CU957" s="269"/>
      <c r="CV957" s="269"/>
      <c r="CW957" s="269"/>
      <c r="CX957" s="269"/>
      <c r="CY957" s="269"/>
      <c r="CZ957" s="269"/>
      <c r="DA957" s="269"/>
      <c r="DB957" s="269"/>
      <c r="DC957" s="269"/>
      <c r="DD957" s="269"/>
      <c r="DE957" s="269"/>
      <c r="DF957" s="269"/>
      <c r="DG957" s="269"/>
      <c r="DH957" s="269"/>
      <c r="DI957" s="269"/>
      <c r="DJ957" s="269"/>
      <c r="DK957" s="269"/>
      <c r="DL957" s="269"/>
      <c r="DM957" s="269"/>
      <c r="DN957" s="269"/>
      <c r="DO957" s="269"/>
      <c r="DP957" s="269"/>
      <c r="DQ957" s="269"/>
      <c r="DR957" s="269"/>
      <c r="DS957" s="269"/>
      <c r="DT957" s="269"/>
      <c r="DU957" s="269"/>
      <c r="DV957" s="269"/>
      <c r="DW957" s="269"/>
      <c r="DX957" s="269"/>
      <c r="DY957" s="269"/>
      <c r="DZ957" s="269"/>
      <c r="EA957" s="269"/>
      <c r="EB957" s="269"/>
      <c r="EC957" s="269"/>
      <c r="ED957" s="269"/>
      <c r="EE957" s="269"/>
      <c r="EF957" s="269"/>
      <c r="EG957" s="269"/>
      <c r="EH957" s="269"/>
      <c r="EI957" s="269"/>
      <c r="EJ957" s="269"/>
      <c r="EK957" s="269"/>
      <c r="EL957" s="269"/>
      <c r="EM957" s="269"/>
      <c r="EN957" s="269"/>
      <c r="EO957" s="269"/>
      <c r="EP957" s="269"/>
      <c r="EQ957" s="269"/>
      <c r="ER957" s="269"/>
      <c r="ES957" s="269"/>
      <c r="ET957" s="269"/>
      <c r="EU957" s="269"/>
      <c r="EV957" s="269"/>
      <c r="EW957" s="269"/>
      <c r="EX957" s="269"/>
      <c r="EY957" s="269"/>
      <c r="EZ957" s="269"/>
      <c r="FA957" s="269"/>
      <c r="FB957" s="269"/>
      <c r="FC957" s="269"/>
      <c r="FD957" s="269"/>
      <c r="FE957" s="269"/>
      <c r="FF957" s="269"/>
      <c r="FG957" s="269"/>
      <c r="FH957" s="269"/>
      <c r="FI957" s="269"/>
      <c r="FJ957" s="269"/>
      <c r="FK957" s="269"/>
      <c r="FL957" s="269"/>
      <c r="FM957" s="269"/>
      <c r="FN957" s="269"/>
      <c r="FO957" s="269"/>
      <c r="FP957" s="269"/>
      <c r="FQ957" s="269"/>
      <c r="FR957" s="269"/>
      <c r="FS957" s="269"/>
      <c r="FT957" s="269"/>
      <c r="FU957" s="269"/>
      <c r="FV957" s="269"/>
      <c r="FW957" s="269"/>
      <c r="FX957" s="269"/>
      <c r="FY957" s="269"/>
      <c r="FZ957" s="269"/>
      <c r="GA957" s="269"/>
      <c r="GB957" s="269"/>
      <c r="GC957" s="269"/>
      <c r="GD957" s="269"/>
      <c r="GE957" s="269"/>
      <c r="GF957" s="269"/>
      <c r="GG957" s="269"/>
      <c r="GH957" s="269"/>
      <c r="GI957" s="269"/>
      <c r="GJ957" s="269"/>
      <c r="GK957" s="269"/>
      <c r="GL957" s="269"/>
      <c r="GM957" s="269"/>
      <c r="GN957" s="269"/>
      <c r="GO957" s="269"/>
      <c r="GP957" s="269"/>
      <c r="GQ957" s="269"/>
      <c r="GR957" s="269"/>
      <c r="GS957" s="269"/>
      <c r="GT957" s="269"/>
      <c r="GU957" s="269"/>
      <c r="GV957" s="269"/>
      <c r="GW957" s="269"/>
      <c r="GX957" s="269"/>
      <c r="GY957" s="269"/>
      <c r="GZ957" s="269"/>
      <c r="HA957" s="269"/>
      <c r="HB957" s="269"/>
      <c r="HC957" s="269"/>
      <c r="HD957" s="269"/>
      <c r="HE957" s="269"/>
      <c r="HF957" s="269"/>
      <c r="HG957" s="269"/>
      <c r="HH957" s="269"/>
      <c r="HI957" s="269"/>
      <c r="HJ957" s="269"/>
      <c r="HK957" s="269"/>
      <c r="HL957" s="269"/>
      <c r="HM957" s="269"/>
      <c r="HN957" s="269"/>
      <c r="HO957" s="269"/>
      <c r="HP957" s="269"/>
      <c r="HQ957" s="269"/>
      <c r="HR957" s="269"/>
      <c r="HS957" s="269"/>
      <c r="HT957" s="269"/>
      <c r="HU957" s="269"/>
      <c r="HV957" s="269"/>
      <c r="HW957" s="269"/>
      <c r="HX957" s="269"/>
      <c r="HY957" s="269"/>
      <c r="HZ957" s="269"/>
      <c r="IA957" s="269"/>
      <c r="IB957" s="269"/>
      <c r="IC957" s="269"/>
      <c r="ID957" s="269"/>
      <c r="IE957" s="269"/>
      <c r="IF957" s="269"/>
      <c r="IG957" s="269"/>
      <c r="IH957" s="269"/>
      <c r="II957" s="269"/>
      <c r="IJ957" s="269"/>
      <c r="IK957" s="269"/>
      <c r="IL957" s="269"/>
      <c r="IM957" s="269"/>
      <c r="IN957" s="269"/>
      <c r="IO957" s="269"/>
      <c r="IP957" s="269"/>
      <c r="IQ957" s="269"/>
      <c r="IR957" s="269"/>
      <c r="IS957" s="269"/>
      <c r="IT957" s="269"/>
      <c r="IU957" s="269"/>
      <c r="IV957" s="269"/>
      <c r="IW957" s="269"/>
      <c r="IX957" s="269"/>
      <c r="IY957" s="269"/>
      <c r="IZ957" s="269"/>
      <c r="JA957" s="269"/>
      <c r="JB957" s="269"/>
      <c r="JC957" s="269"/>
      <c r="JD957" s="269"/>
      <c r="JE957" s="269"/>
      <c r="JF957" s="269"/>
      <c r="JG957" s="269"/>
      <c r="JH957" s="269"/>
      <c r="JI957" s="269"/>
      <c r="JJ957" s="269"/>
      <c r="JK957" s="269"/>
      <c r="JL957" s="269"/>
      <c r="JM957" s="269"/>
      <c r="JN957" s="269"/>
      <c r="JO957" s="269"/>
      <c r="JP957" s="269"/>
      <c r="JQ957" s="269"/>
      <c r="JR957" s="269"/>
      <c r="JS957" s="269"/>
      <c r="JT957" s="269"/>
      <c r="JU957" s="269"/>
      <c r="JV957" s="269"/>
      <c r="JW957" s="269"/>
      <c r="JX957" s="269"/>
      <c r="JY957" s="269"/>
      <c r="JZ957" s="269"/>
      <c r="KA957" s="269"/>
      <c r="KB957" s="269"/>
      <c r="KC957" s="269"/>
      <c r="KD957" s="269"/>
      <c r="KE957" s="269"/>
      <c r="KF957" s="269"/>
      <c r="KG957" s="269"/>
    </row>
    <row r="958" spans="1:293" s="270" customFormat="1" x14ac:dyDescent="0.25">
      <c r="A958" s="233">
        <v>31</v>
      </c>
      <c r="B958" s="234" t="s">
        <v>1245</v>
      </c>
      <c r="C958" s="234"/>
      <c r="D958" s="235">
        <v>30214323</v>
      </c>
      <c r="E958" s="236" t="s">
        <v>1549</v>
      </c>
      <c r="F958" s="244" t="s">
        <v>2469</v>
      </c>
      <c r="G958" s="238" t="s">
        <v>24</v>
      </c>
      <c r="H958" s="238" t="s">
        <v>196</v>
      </c>
      <c r="I958" s="238" t="s">
        <v>1507</v>
      </c>
      <c r="J958" s="236" t="s">
        <v>45</v>
      </c>
      <c r="K958" s="236"/>
      <c r="L958" s="239">
        <v>3001173000</v>
      </c>
      <c r="M958" s="239">
        <v>0</v>
      </c>
      <c r="N958" s="138">
        <v>3000</v>
      </c>
      <c r="O958" s="138"/>
      <c r="P958" s="139"/>
      <c r="Q958" s="139"/>
      <c r="R958" s="139"/>
      <c r="S958" s="139"/>
      <c r="T958" s="139"/>
      <c r="U958" s="139"/>
      <c r="V958" s="139"/>
      <c r="W958" s="139"/>
      <c r="X958" s="139"/>
      <c r="Y958" s="140">
        <v>0</v>
      </c>
      <c r="Z958" s="140">
        <v>0</v>
      </c>
      <c r="AA958" s="140">
        <v>0</v>
      </c>
      <c r="AB958" s="139">
        <v>0</v>
      </c>
      <c r="AC958" s="139">
        <v>0</v>
      </c>
      <c r="AD958" s="139">
        <v>0</v>
      </c>
      <c r="AE958" s="141">
        <v>0</v>
      </c>
      <c r="AF958" s="141">
        <v>0</v>
      </c>
      <c r="AG958" s="139">
        <v>3001173000</v>
      </c>
      <c r="AH958" s="241"/>
      <c r="AI958" s="241"/>
      <c r="AJ958" s="253">
        <v>42185</v>
      </c>
      <c r="AK958" s="253">
        <v>42735</v>
      </c>
      <c r="AL958" s="236" t="s">
        <v>1864</v>
      </c>
      <c r="AM958" s="236" t="s">
        <v>1865</v>
      </c>
      <c r="AN958" s="243" t="s">
        <v>1695</v>
      </c>
      <c r="AO958" s="269"/>
      <c r="AP958" s="269"/>
      <c r="AQ958" s="269"/>
      <c r="AR958" s="269"/>
      <c r="AS958" s="269"/>
      <c r="AT958" s="269"/>
      <c r="AU958" s="269"/>
      <c r="AV958" s="269"/>
      <c r="AW958" s="269"/>
      <c r="AX958" s="269"/>
      <c r="AY958" s="269"/>
      <c r="AZ958" s="269"/>
      <c r="BA958" s="269"/>
      <c r="BB958" s="269"/>
      <c r="BC958" s="269"/>
      <c r="BD958" s="269"/>
      <c r="BE958" s="269"/>
      <c r="BF958" s="269"/>
      <c r="BG958" s="269"/>
      <c r="BH958" s="269"/>
      <c r="BI958" s="269"/>
      <c r="BJ958" s="269"/>
      <c r="BK958" s="269"/>
      <c r="BL958" s="269"/>
      <c r="BM958" s="269"/>
      <c r="BN958" s="269"/>
      <c r="BO958" s="269"/>
      <c r="BP958" s="269"/>
      <c r="BQ958" s="269"/>
      <c r="BR958" s="269"/>
      <c r="BS958" s="269"/>
      <c r="BT958" s="269"/>
      <c r="BU958" s="269"/>
      <c r="BV958" s="269"/>
      <c r="BW958" s="269"/>
      <c r="BX958" s="269"/>
      <c r="BY958" s="269"/>
      <c r="BZ958" s="269"/>
      <c r="CA958" s="269"/>
      <c r="CB958" s="269"/>
      <c r="CC958" s="269"/>
      <c r="CD958" s="269"/>
      <c r="CE958" s="269"/>
      <c r="CF958" s="269"/>
      <c r="CG958" s="269"/>
      <c r="CH958" s="269"/>
      <c r="CI958" s="269"/>
      <c r="CJ958" s="269"/>
      <c r="CK958" s="269"/>
      <c r="CL958" s="269"/>
      <c r="CM958" s="269"/>
      <c r="CN958" s="269"/>
      <c r="CO958" s="269"/>
      <c r="CP958" s="269"/>
      <c r="CQ958" s="269"/>
      <c r="CR958" s="269"/>
      <c r="CS958" s="269"/>
      <c r="CT958" s="269"/>
      <c r="CU958" s="269"/>
      <c r="CV958" s="269"/>
      <c r="CW958" s="269"/>
      <c r="CX958" s="269"/>
      <c r="CY958" s="269"/>
      <c r="CZ958" s="269"/>
      <c r="DA958" s="269"/>
      <c r="DB958" s="269"/>
      <c r="DC958" s="269"/>
      <c r="DD958" s="269"/>
      <c r="DE958" s="269"/>
      <c r="DF958" s="269"/>
      <c r="DG958" s="269"/>
      <c r="DH958" s="269"/>
      <c r="DI958" s="269"/>
      <c r="DJ958" s="269"/>
      <c r="DK958" s="269"/>
      <c r="DL958" s="269"/>
      <c r="DM958" s="269"/>
      <c r="DN958" s="269"/>
      <c r="DO958" s="269"/>
      <c r="DP958" s="269"/>
      <c r="DQ958" s="269"/>
      <c r="DR958" s="269"/>
      <c r="DS958" s="269"/>
      <c r="DT958" s="269"/>
      <c r="DU958" s="269"/>
      <c r="DV958" s="269"/>
      <c r="DW958" s="269"/>
      <c r="DX958" s="269"/>
      <c r="DY958" s="269"/>
      <c r="DZ958" s="269"/>
      <c r="EA958" s="269"/>
      <c r="EB958" s="269"/>
      <c r="EC958" s="269"/>
      <c r="ED958" s="269"/>
      <c r="EE958" s="269"/>
      <c r="EF958" s="269"/>
      <c r="EG958" s="269"/>
      <c r="EH958" s="269"/>
      <c r="EI958" s="269"/>
      <c r="EJ958" s="269"/>
      <c r="EK958" s="269"/>
      <c r="EL958" s="269"/>
      <c r="EM958" s="269"/>
      <c r="EN958" s="269"/>
      <c r="EO958" s="269"/>
      <c r="EP958" s="269"/>
      <c r="EQ958" s="269"/>
      <c r="ER958" s="269"/>
      <c r="ES958" s="269"/>
      <c r="ET958" s="269"/>
      <c r="EU958" s="269"/>
      <c r="EV958" s="269"/>
      <c r="EW958" s="269"/>
      <c r="EX958" s="269"/>
      <c r="EY958" s="269"/>
      <c r="EZ958" s="269"/>
      <c r="FA958" s="269"/>
      <c r="FB958" s="269"/>
      <c r="FC958" s="269"/>
      <c r="FD958" s="269"/>
      <c r="FE958" s="269"/>
      <c r="FF958" s="269"/>
      <c r="FG958" s="269"/>
      <c r="FH958" s="269"/>
      <c r="FI958" s="269"/>
      <c r="FJ958" s="269"/>
      <c r="FK958" s="269"/>
      <c r="FL958" s="269"/>
      <c r="FM958" s="269"/>
      <c r="FN958" s="269"/>
      <c r="FO958" s="269"/>
      <c r="FP958" s="269"/>
      <c r="FQ958" s="269"/>
      <c r="FR958" s="269"/>
      <c r="FS958" s="269"/>
      <c r="FT958" s="269"/>
      <c r="FU958" s="269"/>
      <c r="FV958" s="269"/>
      <c r="FW958" s="269"/>
      <c r="FX958" s="269"/>
      <c r="FY958" s="269"/>
      <c r="FZ958" s="269"/>
      <c r="GA958" s="269"/>
      <c r="GB958" s="269"/>
      <c r="GC958" s="269"/>
      <c r="GD958" s="269"/>
      <c r="GE958" s="269"/>
      <c r="GF958" s="269"/>
      <c r="GG958" s="269"/>
      <c r="GH958" s="269"/>
      <c r="GI958" s="269"/>
      <c r="GJ958" s="269"/>
      <c r="GK958" s="269"/>
      <c r="GL958" s="269"/>
      <c r="GM958" s="269"/>
      <c r="GN958" s="269"/>
      <c r="GO958" s="269"/>
      <c r="GP958" s="269"/>
      <c r="GQ958" s="269"/>
      <c r="GR958" s="269"/>
      <c r="GS958" s="269"/>
      <c r="GT958" s="269"/>
      <c r="GU958" s="269"/>
      <c r="GV958" s="269"/>
      <c r="GW958" s="269"/>
      <c r="GX958" s="269"/>
      <c r="GY958" s="269"/>
      <c r="GZ958" s="269"/>
      <c r="HA958" s="269"/>
      <c r="HB958" s="269"/>
      <c r="HC958" s="269"/>
      <c r="HD958" s="269"/>
      <c r="HE958" s="269"/>
      <c r="HF958" s="269"/>
      <c r="HG958" s="269"/>
      <c r="HH958" s="269"/>
      <c r="HI958" s="269"/>
      <c r="HJ958" s="269"/>
      <c r="HK958" s="269"/>
      <c r="HL958" s="269"/>
      <c r="HM958" s="269"/>
      <c r="HN958" s="269"/>
      <c r="HO958" s="269"/>
      <c r="HP958" s="269"/>
      <c r="HQ958" s="269"/>
      <c r="HR958" s="269"/>
      <c r="HS958" s="269"/>
      <c r="HT958" s="269"/>
      <c r="HU958" s="269"/>
      <c r="HV958" s="269"/>
      <c r="HW958" s="269"/>
      <c r="HX958" s="269"/>
      <c r="HY958" s="269"/>
      <c r="HZ958" s="269"/>
      <c r="IA958" s="269"/>
      <c r="IB958" s="269"/>
      <c r="IC958" s="269"/>
      <c r="ID958" s="269"/>
      <c r="IE958" s="269"/>
      <c r="IF958" s="269"/>
      <c r="IG958" s="269"/>
      <c r="IH958" s="269"/>
      <c r="II958" s="269"/>
      <c r="IJ958" s="269"/>
      <c r="IK958" s="269"/>
      <c r="IL958" s="269"/>
      <c r="IM958" s="269"/>
      <c r="IN958" s="269"/>
      <c r="IO958" s="269"/>
      <c r="IP958" s="269"/>
      <c r="IQ958" s="269"/>
      <c r="IR958" s="269"/>
      <c r="IS958" s="269"/>
      <c r="IT958" s="269"/>
      <c r="IU958" s="269"/>
      <c r="IV958" s="269"/>
      <c r="IW958" s="269"/>
      <c r="IX958" s="269"/>
      <c r="IY958" s="269"/>
      <c r="IZ958" s="269"/>
      <c r="JA958" s="269"/>
      <c r="JB958" s="269"/>
      <c r="JC958" s="269"/>
      <c r="JD958" s="269"/>
      <c r="JE958" s="269"/>
      <c r="JF958" s="269"/>
      <c r="JG958" s="269"/>
      <c r="JH958" s="269"/>
      <c r="JI958" s="269"/>
      <c r="JJ958" s="269"/>
      <c r="JK958" s="269"/>
      <c r="JL958" s="269"/>
      <c r="JM958" s="269"/>
      <c r="JN958" s="269"/>
      <c r="JO958" s="269"/>
      <c r="JP958" s="269"/>
      <c r="JQ958" s="269"/>
      <c r="JR958" s="269"/>
      <c r="JS958" s="269"/>
      <c r="JT958" s="269"/>
      <c r="JU958" s="269"/>
      <c r="JV958" s="269"/>
      <c r="JW958" s="269"/>
      <c r="JX958" s="269"/>
      <c r="JY958" s="269"/>
      <c r="JZ958" s="269"/>
      <c r="KA958" s="269"/>
      <c r="KB958" s="269"/>
      <c r="KC958" s="269"/>
      <c r="KD958" s="269"/>
      <c r="KE958" s="269"/>
      <c r="KF958" s="269"/>
      <c r="KG958" s="269"/>
    </row>
    <row r="959" spans="1:293" s="270" customFormat="1" x14ac:dyDescent="0.25">
      <c r="A959" s="233">
        <v>33</v>
      </c>
      <c r="B959" s="234" t="s">
        <v>1266</v>
      </c>
      <c r="C959" s="234" t="s">
        <v>1268</v>
      </c>
      <c r="D959" s="245">
        <v>30219576</v>
      </c>
      <c r="E959" s="246" t="s">
        <v>1923</v>
      </c>
      <c r="F959" s="244" t="s">
        <v>2469</v>
      </c>
      <c r="G959" s="244" t="s">
        <v>24</v>
      </c>
      <c r="H959" s="238" t="s">
        <v>621</v>
      </c>
      <c r="I959" s="238" t="s">
        <v>12</v>
      </c>
      <c r="J959" s="236" t="s">
        <v>69</v>
      </c>
      <c r="K959" s="248"/>
      <c r="L959" s="249">
        <v>81770000</v>
      </c>
      <c r="M959" s="249">
        <v>0</v>
      </c>
      <c r="N959" s="143">
        <v>1000</v>
      </c>
      <c r="O959" s="143"/>
      <c r="P959" s="142"/>
      <c r="Q959" s="142"/>
      <c r="R959" s="142"/>
      <c r="S959" s="142"/>
      <c r="T959" s="142"/>
      <c r="U959" s="142"/>
      <c r="V959" s="142"/>
      <c r="W959" s="142"/>
      <c r="X959" s="142"/>
      <c r="Y959" s="140">
        <v>0</v>
      </c>
      <c r="Z959" s="140">
        <v>0</v>
      </c>
      <c r="AA959" s="140">
        <v>0</v>
      </c>
      <c r="AB959" s="139">
        <v>0</v>
      </c>
      <c r="AC959" s="139">
        <v>0</v>
      </c>
      <c r="AD959" s="139">
        <v>0</v>
      </c>
      <c r="AE959" s="141">
        <v>0</v>
      </c>
      <c r="AF959" s="141">
        <v>0</v>
      </c>
      <c r="AG959" s="139">
        <v>81770000</v>
      </c>
      <c r="AH959" s="240"/>
      <c r="AI959" s="142"/>
      <c r="AJ959" s="142"/>
      <c r="AK959" s="142"/>
      <c r="AL959" s="142"/>
      <c r="AM959" s="142"/>
      <c r="AN959" s="250"/>
      <c r="AO959" s="269"/>
      <c r="AP959" s="269"/>
      <c r="AQ959" s="269"/>
      <c r="AR959" s="269"/>
      <c r="AS959" s="269"/>
      <c r="AT959" s="269"/>
      <c r="AU959" s="269"/>
      <c r="AV959" s="269"/>
      <c r="AW959" s="269"/>
      <c r="AX959" s="269"/>
      <c r="AY959" s="269"/>
      <c r="AZ959" s="269"/>
      <c r="BA959" s="269"/>
      <c r="BB959" s="269"/>
      <c r="BC959" s="269"/>
      <c r="BD959" s="269"/>
      <c r="BE959" s="269"/>
      <c r="BF959" s="269"/>
      <c r="BG959" s="269"/>
      <c r="BH959" s="269"/>
      <c r="BI959" s="269"/>
      <c r="BJ959" s="269"/>
      <c r="BK959" s="269"/>
      <c r="BL959" s="269"/>
      <c r="BM959" s="269"/>
      <c r="BN959" s="269"/>
      <c r="BO959" s="269"/>
      <c r="BP959" s="269"/>
      <c r="BQ959" s="269"/>
      <c r="BR959" s="269"/>
      <c r="BS959" s="269"/>
      <c r="BT959" s="269"/>
      <c r="BU959" s="269"/>
      <c r="BV959" s="269"/>
      <c r="BW959" s="269"/>
      <c r="BX959" s="269"/>
      <c r="BY959" s="269"/>
      <c r="BZ959" s="269"/>
      <c r="CA959" s="269"/>
      <c r="CB959" s="269"/>
      <c r="CC959" s="269"/>
      <c r="CD959" s="269"/>
      <c r="CE959" s="269"/>
      <c r="CF959" s="269"/>
      <c r="CG959" s="269"/>
      <c r="CH959" s="269"/>
      <c r="CI959" s="269"/>
      <c r="CJ959" s="269"/>
      <c r="CK959" s="269"/>
      <c r="CL959" s="269"/>
      <c r="CM959" s="269"/>
      <c r="CN959" s="269"/>
      <c r="CO959" s="269"/>
      <c r="CP959" s="269"/>
      <c r="CQ959" s="269"/>
      <c r="CR959" s="269"/>
      <c r="CS959" s="269"/>
      <c r="CT959" s="269"/>
      <c r="CU959" s="269"/>
      <c r="CV959" s="269"/>
      <c r="CW959" s="269"/>
      <c r="CX959" s="269"/>
      <c r="CY959" s="269"/>
      <c r="CZ959" s="269"/>
      <c r="DA959" s="269"/>
      <c r="DB959" s="269"/>
      <c r="DC959" s="269"/>
      <c r="DD959" s="269"/>
      <c r="DE959" s="269"/>
      <c r="DF959" s="269"/>
      <c r="DG959" s="269"/>
      <c r="DH959" s="269"/>
      <c r="DI959" s="269"/>
      <c r="DJ959" s="269"/>
      <c r="DK959" s="269"/>
      <c r="DL959" s="269"/>
      <c r="DM959" s="269"/>
      <c r="DN959" s="269"/>
      <c r="DO959" s="269"/>
      <c r="DP959" s="269"/>
      <c r="DQ959" s="269"/>
      <c r="DR959" s="269"/>
      <c r="DS959" s="269"/>
      <c r="DT959" s="269"/>
      <c r="DU959" s="269"/>
      <c r="DV959" s="269"/>
      <c r="DW959" s="269"/>
      <c r="DX959" s="269"/>
      <c r="DY959" s="269"/>
      <c r="DZ959" s="269"/>
      <c r="EA959" s="269"/>
      <c r="EB959" s="269"/>
      <c r="EC959" s="269"/>
      <c r="ED959" s="269"/>
      <c r="EE959" s="269"/>
      <c r="EF959" s="269"/>
      <c r="EG959" s="269"/>
      <c r="EH959" s="269"/>
      <c r="EI959" s="269"/>
      <c r="EJ959" s="269"/>
      <c r="EK959" s="269"/>
      <c r="EL959" s="269"/>
      <c r="EM959" s="269"/>
      <c r="EN959" s="269"/>
      <c r="EO959" s="269"/>
      <c r="EP959" s="269"/>
      <c r="EQ959" s="269"/>
      <c r="ER959" s="269"/>
      <c r="ES959" s="269"/>
      <c r="ET959" s="269"/>
      <c r="EU959" s="269"/>
      <c r="EV959" s="269"/>
      <c r="EW959" s="269"/>
      <c r="EX959" s="269"/>
      <c r="EY959" s="269"/>
      <c r="EZ959" s="269"/>
      <c r="FA959" s="269"/>
      <c r="FB959" s="269"/>
      <c r="FC959" s="269"/>
      <c r="FD959" s="269"/>
      <c r="FE959" s="269"/>
      <c r="FF959" s="269"/>
      <c r="FG959" s="269"/>
      <c r="FH959" s="269"/>
      <c r="FI959" s="269"/>
      <c r="FJ959" s="269"/>
      <c r="FK959" s="269"/>
      <c r="FL959" s="269"/>
      <c r="FM959" s="269"/>
      <c r="FN959" s="269"/>
      <c r="FO959" s="269"/>
      <c r="FP959" s="269"/>
      <c r="FQ959" s="269"/>
      <c r="FR959" s="269"/>
      <c r="FS959" s="269"/>
      <c r="FT959" s="269"/>
      <c r="FU959" s="269"/>
      <c r="FV959" s="269"/>
      <c r="FW959" s="269"/>
      <c r="FX959" s="269"/>
      <c r="FY959" s="269"/>
      <c r="FZ959" s="269"/>
      <c r="GA959" s="269"/>
      <c r="GB959" s="269"/>
      <c r="GC959" s="269"/>
      <c r="GD959" s="269"/>
      <c r="GE959" s="269"/>
      <c r="GF959" s="269"/>
      <c r="GG959" s="269"/>
      <c r="GH959" s="269"/>
      <c r="GI959" s="269"/>
      <c r="GJ959" s="269"/>
      <c r="GK959" s="269"/>
      <c r="GL959" s="269"/>
      <c r="GM959" s="269"/>
      <c r="GN959" s="269"/>
      <c r="GO959" s="269"/>
      <c r="GP959" s="269"/>
      <c r="GQ959" s="269"/>
      <c r="GR959" s="269"/>
      <c r="GS959" s="269"/>
      <c r="GT959" s="269"/>
      <c r="GU959" s="269"/>
      <c r="GV959" s="269"/>
      <c r="GW959" s="269"/>
      <c r="GX959" s="269"/>
      <c r="GY959" s="269"/>
      <c r="GZ959" s="269"/>
      <c r="HA959" s="269"/>
      <c r="HB959" s="269"/>
      <c r="HC959" s="269"/>
      <c r="HD959" s="269"/>
      <c r="HE959" s="269"/>
      <c r="HF959" s="269"/>
      <c r="HG959" s="269"/>
      <c r="HH959" s="269"/>
      <c r="HI959" s="269"/>
      <c r="HJ959" s="269"/>
      <c r="HK959" s="269"/>
      <c r="HL959" s="269"/>
      <c r="HM959" s="269"/>
      <c r="HN959" s="269"/>
      <c r="HO959" s="269"/>
      <c r="HP959" s="269"/>
      <c r="HQ959" s="269"/>
      <c r="HR959" s="269"/>
      <c r="HS959" s="269"/>
      <c r="HT959" s="269"/>
      <c r="HU959" s="269"/>
      <c r="HV959" s="269"/>
      <c r="HW959" s="269"/>
      <c r="HX959" s="269"/>
      <c r="HY959" s="269"/>
      <c r="HZ959" s="269"/>
      <c r="IA959" s="269"/>
      <c r="IB959" s="269"/>
      <c r="IC959" s="269"/>
      <c r="ID959" s="269"/>
      <c r="IE959" s="269"/>
      <c r="IF959" s="269"/>
      <c r="IG959" s="269"/>
      <c r="IH959" s="269"/>
      <c r="II959" s="269"/>
      <c r="IJ959" s="269"/>
      <c r="IK959" s="269"/>
      <c r="IL959" s="269"/>
      <c r="IM959" s="269"/>
      <c r="IN959" s="269"/>
      <c r="IO959" s="269"/>
      <c r="IP959" s="269"/>
      <c r="IQ959" s="269"/>
      <c r="IR959" s="269"/>
      <c r="IS959" s="269"/>
      <c r="IT959" s="269"/>
      <c r="IU959" s="269"/>
      <c r="IV959" s="269"/>
      <c r="IW959" s="269"/>
      <c r="IX959" s="269"/>
      <c r="IY959" s="269"/>
      <c r="IZ959" s="269"/>
      <c r="JA959" s="269"/>
      <c r="JB959" s="269"/>
      <c r="JC959" s="269"/>
      <c r="JD959" s="269"/>
      <c r="JE959" s="269"/>
      <c r="JF959" s="269"/>
      <c r="JG959" s="269"/>
      <c r="JH959" s="269"/>
      <c r="JI959" s="269"/>
      <c r="JJ959" s="269"/>
      <c r="JK959" s="269"/>
      <c r="JL959" s="269"/>
      <c r="JM959" s="269"/>
      <c r="JN959" s="269"/>
      <c r="JO959" s="269"/>
      <c r="JP959" s="269"/>
      <c r="JQ959" s="269"/>
      <c r="JR959" s="269"/>
      <c r="JS959" s="269"/>
      <c r="JT959" s="269"/>
      <c r="JU959" s="269"/>
      <c r="JV959" s="269"/>
      <c r="JW959" s="269"/>
      <c r="JX959" s="269"/>
      <c r="JY959" s="269"/>
      <c r="JZ959" s="269"/>
      <c r="KA959" s="269"/>
      <c r="KB959" s="269"/>
      <c r="KC959" s="269"/>
      <c r="KD959" s="269"/>
      <c r="KE959" s="269"/>
      <c r="KF959" s="269"/>
      <c r="KG959" s="269"/>
    </row>
    <row r="960" spans="1:293" s="270" customFormat="1" x14ac:dyDescent="0.25">
      <c r="A960" s="233">
        <v>33</v>
      </c>
      <c r="B960" s="234" t="s">
        <v>1266</v>
      </c>
      <c r="C960" s="234" t="s">
        <v>1268</v>
      </c>
      <c r="D960" s="235">
        <v>30223373</v>
      </c>
      <c r="E960" s="236" t="s">
        <v>67</v>
      </c>
      <c r="F960" s="244" t="s">
        <v>2469</v>
      </c>
      <c r="G960" s="238" t="s">
        <v>24</v>
      </c>
      <c r="H960" s="238" t="s">
        <v>68</v>
      </c>
      <c r="I960" s="238" t="s">
        <v>12</v>
      </c>
      <c r="J960" s="236" t="s">
        <v>69</v>
      </c>
      <c r="K960" s="236"/>
      <c r="L960" s="239">
        <v>4273000</v>
      </c>
      <c r="M960" s="239">
        <v>0</v>
      </c>
      <c r="N960" s="138">
        <v>1000</v>
      </c>
      <c r="O960" s="138"/>
      <c r="P960" s="139">
        <v>0</v>
      </c>
      <c r="Q960" s="139">
        <v>0</v>
      </c>
      <c r="R960" s="139">
        <v>0</v>
      </c>
      <c r="S960" s="139">
        <v>0</v>
      </c>
      <c r="T960" s="139">
        <v>0</v>
      </c>
      <c r="U960" s="139">
        <v>0</v>
      </c>
      <c r="V960" s="139"/>
      <c r="W960" s="139"/>
      <c r="X960" s="139"/>
      <c r="Y960" s="140">
        <v>0</v>
      </c>
      <c r="Z960" s="140">
        <v>0</v>
      </c>
      <c r="AA960" s="140">
        <v>0</v>
      </c>
      <c r="AB960" s="139">
        <v>0</v>
      </c>
      <c r="AC960" s="139">
        <v>0</v>
      </c>
      <c r="AD960" s="139">
        <v>0</v>
      </c>
      <c r="AE960" s="141">
        <v>0</v>
      </c>
      <c r="AF960" s="141">
        <v>0</v>
      </c>
      <c r="AG960" s="139">
        <v>4273000</v>
      </c>
      <c r="AH960" s="241">
        <v>0</v>
      </c>
      <c r="AI960" s="241"/>
      <c r="AJ960" s="242">
        <v>41790</v>
      </c>
      <c r="AK960" s="242">
        <v>42369</v>
      </c>
      <c r="AL960" s="236" t="s">
        <v>70</v>
      </c>
      <c r="AM960" s="236" t="s">
        <v>71</v>
      </c>
      <c r="AN960" s="243" t="s">
        <v>1336</v>
      </c>
      <c r="AO960" s="269"/>
      <c r="AP960" s="269"/>
      <c r="AQ960" s="269"/>
      <c r="AR960" s="269"/>
      <c r="AS960" s="269"/>
      <c r="AT960" s="269"/>
      <c r="AU960" s="269"/>
      <c r="AV960" s="269"/>
      <c r="AW960" s="269"/>
      <c r="AX960" s="269"/>
      <c r="AY960" s="269"/>
      <c r="AZ960" s="269"/>
      <c r="BA960" s="269"/>
      <c r="BB960" s="269"/>
      <c r="BC960" s="269"/>
      <c r="BD960" s="269"/>
      <c r="BE960" s="269"/>
      <c r="BF960" s="269"/>
      <c r="BG960" s="269"/>
      <c r="BH960" s="269"/>
      <c r="BI960" s="269"/>
      <c r="BJ960" s="269"/>
      <c r="BK960" s="269"/>
      <c r="BL960" s="269"/>
      <c r="BM960" s="269"/>
      <c r="BN960" s="269"/>
      <c r="BO960" s="269"/>
      <c r="BP960" s="269"/>
      <c r="BQ960" s="269"/>
      <c r="BR960" s="269"/>
      <c r="BS960" s="269"/>
      <c r="BT960" s="269"/>
      <c r="BU960" s="269"/>
      <c r="BV960" s="269"/>
      <c r="BW960" s="269"/>
      <c r="BX960" s="269"/>
      <c r="BY960" s="269"/>
      <c r="BZ960" s="269"/>
      <c r="CA960" s="269"/>
      <c r="CB960" s="269"/>
      <c r="CC960" s="269"/>
      <c r="CD960" s="269"/>
      <c r="CE960" s="269"/>
      <c r="CF960" s="269"/>
      <c r="CG960" s="269"/>
      <c r="CH960" s="269"/>
      <c r="CI960" s="269"/>
      <c r="CJ960" s="269"/>
      <c r="CK960" s="269"/>
      <c r="CL960" s="269"/>
      <c r="CM960" s="269"/>
      <c r="CN960" s="269"/>
      <c r="CO960" s="269"/>
      <c r="CP960" s="269"/>
      <c r="CQ960" s="269"/>
      <c r="CR960" s="269"/>
      <c r="CS960" s="269"/>
      <c r="CT960" s="269"/>
      <c r="CU960" s="269"/>
      <c r="CV960" s="269"/>
      <c r="CW960" s="269"/>
      <c r="CX960" s="269"/>
      <c r="CY960" s="269"/>
      <c r="CZ960" s="269"/>
      <c r="DA960" s="269"/>
      <c r="DB960" s="269"/>
      <c r="DC960" s="269"/>
      <c r="DD960" s="269"/>
      <c r="DE960" s="269"/>
      <c r="DF960" s="269"/>
      <c r="DG960" s="269"/>
      <c r="DH960" s="269"/>
      <c r="DI960" s="269"/>
      <c r="DJ960" s="269"/>
      <c r="DK960" s="269"/>
      <c r="DL960" s="269"/>
      <c r="DM960" s="269"/>
      <c r="DN960" s="269"/>
      <c r="DO960" s="269"/>
      <c r="DP960" s="269"/>
      <c r="DQ960" s="269"/>
      <c r="DR960" s="269"/>
      <c r="DS960" s="269"/>
      <c r="DT960" s="269"/>
      <c r="DU960" s="269"/>
      <c r="DV960" s="269"/>
      <c r="DW960" s="269"/>
      <c r="DX960" s="269"/>
      <c r="DY960" s="269"/>
      <c r="DZ960" s="269"/>
      <c r="EA960" s="269"/>
      <c r="EB960" s="269"/>
      <c r="EC960" s="269"/>
      <c r="ED960" s="269"/>
      <c r="EE960" s="269"/>
      <c r="EF960" s="269"/>
      <c r="EG960" s="269"/>
      <c r="EH960" s="269"/>
      <c r="EI960" s="269"/>
      <c r="EJ960" s="269"/>
      <c r="EK960" s="269"/>
      <c r="EL960" s="269"/>
      <c r="EM960" s="269"/>
      <c r="EN960" s="269"/>
      <c r="EO960" s="269"/>
      <c r="EP960" s="269"/>
      <c r="EQ960" s="269"/>
      <c r="ER960" s="269"/>
      <c r="ES960" s="269"/>
      <c r="ET960" s="269"/>
      <c r="EU960" s="269"/>
      <c r="EV960" s="269"/>
      <c r="EW960" s="269"/>
      <c r="EX960" s="269"/>
      <c r="EY960" s="269"/>
      <c r="EZ960" s="269"/>
      <c r="FA960" s="269"/>
      <c r="FB960" s="269"/>
      <c r="FC960" s="269"/>
      <c r="FD960" s="269"/>
      <c r="FE960" s="269"/>
      <c r="FF960" s="269"/>
      <c r="FG960" s="269"/>
      <c r="FH960" s="269"/>
      <c r="FI960" s="269"/>
      <c r="FJ960" s="269"/>
      <c r="FK960" s="269"/>
      <c r="FL960" s="269"/>
      <c r="FM960" s="269"/>
      <c r="FN960" s="269"/>
      <c r="FO960" s="269"/>
      <c r="FP960" s="269"/>
      <c r="FQ960" s="269"/>
      <c r="FR960" s="269"/>
      <c r="FS960" s="269"/>
      <c r="FT960" s="269"/>
      <c r="FU960" s="269"/>
      <c r="FV960" s="269"/>
      <c r="FW960" s="269"/>
      <c r="FX960" s="269"/>
      <c r="FY960" s="269"/>
      <c r="FZ960" s="269"/>
      <c r="GA960" s="269"/>
      <c r="GB960" s="269"/>
      <c r="GC960" s="269"/>
      <c r="GD960" s="269"/>
      <c r="GE960" s="269"/>
      <c r="GF960" s="269"/>
      <c r="GG960" s="269"/>
      <c r="GH960" s="269"/>
      <c r="GI960" s="269"/>
      <c r="GJ960" s="269"/>
      <c r="GK960" s="269"/>
      <c r="GL960" s="269"/>
      <c r="GM960" s="269"/>
      <c r="GN960" s="269"/>
      <c r="GO960" s="269"/>
      <c r="GP960" s="269"/>
      <c r="GQ960" s="269"/>
      <c r="GR960" s="269"/>
      <c r="GS960" s="269"/>
      <c r="GT960" s="269"/>
      <c r="GU960" s="269"/>
      <c r="GV960" s="269"/>
      <c r="GW960" s="269"/>
      <c r="GX960" s="269"/>
      <c r="GY960" s="269"/>
      <c r="GZ960" s="269"/>
      <c r="HA960" s="269"/>
      <c r="HB960" s="269"/>
      <c r="HC960" s="269"/>
      <c r="HD960" s="269"/>
      <c r="HE960" s="269"/>
      <c r="HF960" s="269"/>
      <c r="HG960" s="269"/>
      <c r="HH960" s="269"/>
      <c r="HI960" s="269"/>
      <c r="HJ960" s="269"/>
      <c r="HK960" s="269"/>
      <c r="HL960" s="269"/>
      <c r="HM960" s="269"/>
      <c r="HN960" s="269"/>
      <c r="HO960" s="269"/>
      <c r="HP960" s="269"/>
      <c r="HQ960" s="269"/>
      <c r="HR960" s="269"/>
      <c r="HS960" s="269"/>
      <c r="HT960" s="269"/>
      <c r="HU960" s="269"/>
      <c r="HV960" s="269"/>
      <c r="HW960" s="269"/>
      <c r="HX960" s="269"/>
      <c r="HY960" s="269"/>
      <c r="HZ960" s="269"/>
      <c r="IA960" s="269"/>
      <c r="IB960" s="269"/>
      <c r="IC960" s="269"/>
      <c r="ID960" s="269"/>
      <c r="IE960" s="269"/>
      <c r="IF960" s="269"/>
      <c r="IG960" s="269"/>
      <c r="IH960" s="269"/>
      <c r="II960" s="269"/>
      <c r="IJ960" s="269"/>
      <c r="IK960" s="269"/>
      <c r="IL960" s="269"/>
      <c r="IM960" s="269"/>
      <c r="IN960" s="269"/>
      <c r="IO960" s="269"/>
      <c r="IP960" s="269"/>
      <c r="IQ960" s="269"/>
      <c r="IR960" s="269"/>
      <c r="IS960" s="269"/>
      <c r="IT960" s="269"/>
      <c r="IU960" s="269"/>
      <c r="IV960" s="269"/>
      <c r="IW960" s="269"/>
      <c r="IX960" s="269"/>
      <c r="IY960" s="269"/>
      <c r="IZ960" s="269"/>
      <c r="JA960" s="269"/>
      <c r="JB960" s="269"/>
      <c r="JC960" s="269"/>
      <c r="JD960" s="269"/>
      <c r="JE960" s="269"/>
      <c r="JF960" s="269"/>
      <c r="JG960" s="269"/>
      <c r="JH960" s="269"/>
      <c r="JI960" s="269"/>
      <c r="JJ960" s="269"/>
      <c r="JK960" s="269"/>
      <c r="JL960" s="269"/>
      <c r="JM960" s="269"/>
      <c r="JN960" s="269"/>
      <c r="JO960" s="269"/>
      <c r="JP960" s="269"/>
      <c r="JQ960" s="269"/>
      <c r="JR960" s="269"/>
      <c r="JS960" s="269"/>
      <c r="JT960" s="269"/>
      <c r="JU960" s="269"/>
      <c r="JV960" s="269"/>
      <c r="JW960" s="269"/>
      <c r="JX960" s="269"/>
      <c r="JY960" s="269"/>
      <c r="JZ960" s="269"/>
      <c r="KA960" s="269"/>
      <c r="KB960" s="269"/>
      <c r="KC960" s="269"/>
      <c r="KD960" s="269"/>
      <c r="KE960" s="269"/>
      <c r="KF960" s="269"/>
      <c r="KG960" s="269"/>
    </row>
    <row r="961" spans="1:293" s="270" customFormat="1" x14ac:dyDescent="0.25">
      <c r="A961" s="233">
        <v>33</v>
      </c>
      <c r="B961" s="234" t="s">
        <v>1266</v>
      </c>
      <c r="C961" s="234" t="s">
        <v>1268</v>
      </c>
      <c r="D961" s="235">
        <v>30224622</v>
      </c>
      <c r="E961" s="236" t="s">
        <v>1550</v>
      </c>
      <c r="F961" s="244" t="s">
        <v>2469</v>
      </c>
      <c r="G961" s="238" t="s">
        <v>24</v>
      </c>
      <c r="H961" s="238" t="s">
        <v>192</v>
      </c>
      <c r="I961" s="238" t="s">
        <v>1246</v>
      </c>
      <c r="J961" s="236" t="s">
        <v>69</v>
      </c>
      <c r="K961" s="236"/>
      <c r="L961" s="239">
        <v>15875000</v>
      </c>
      <c r="M961" s="239">
        <v>0</v>
      </c>
      <c r="N961" s="138">
        <v>1000</v>
      </c>
      <c r="O961" s="138"/>
      <c r="P961" s="139"/>
      <c r="Q961" s="139"/>
      <c r="R961" s="139"/>
      <c r="S961" s="139"/>
      <c r="T961" s="139"/>
      <c r="U961" s="139"/>
      <c r="V961" s="139"/>
      <c r="W961" s="139"/>
      <c r="X961" s="139"/>
      <c r="Y961" s="140">
        <v>0</v>
      </c>
      <c r="Z961" s="140">
        <v>0</v>
      </c>
      <c r="AA961" s="140">
        <v>0</v>
      </c>
      <c r="AB961" s="139">
        <v>0</v>
      </c>
      <c r="AC961" s="139">
        <v>0</v>
      </c>
      <c r="AD961" s="139">
        <v>0</v>
      </c>
      <c r="AE961" s="141">
        <v>0</v>
      </c>
      <c r="AF961" s="141">
        <v>0</v>
      </c>
      <c r="AG961" s="139">
        <v>15875000</v>
      </c>
      <c r="AH961" s="241"/>
      <c r="AI961" s="241"/>
      <c r="AJ961" s="253">
        <v>41911</v>
      </c>
      <c r="AK961" s="253">
        <v>42735</v>
      </c>
      <c r="AL961" s="236" t="s">
        <v>1749</v>
      </c>
      <c r="AM961" s="236" t="s">
        <v>1750</v>
      </c>
      <c r="AN961" s="243" t="s">
        <v>1684</v>
      </c>
      <c r="AO961" s="269"/>
      <c r="AP961" s="269"/>
      <c r="AQ961" s="269"/>
      <c r="AR961" s="269"/>
      <c r="AS961" s="269"/>
      <c r="AT961" s="269"/>
      <c r="AU961" s="269"/>
      <c r="AV961" s="269"/>
      <c r="AW961" s="269"/>
      <c r="AX961" s="269"/>
      <c r="AY961" s="269"/>
      <c r="AZ961" s="269"/>
      <c r="BA961" s="269"/>
      <c r="BB961" s="269"/>
      <c r="BC961" s="269"/>
      <c r="BD961" s="269"/>
      <c r="BE961" s="269"/>
      <c r="BF961" s="269"/>
      <c r="BG961" s="269"/>
      <c r="BH961" s="269"/>
      <c r="BI961" s="269"/>
      <c r="BJ961" s="269"/>
      <c r="BK961" s="269"/>
      <c r="BL961" s="269"/>
      <c r="BM961" s="269"/>
      <c r="BN961" s="269"/>
      <c r="BO961" s="269"/>
      <c r="BP961" s="269"/>
      <c r="BQ961" s="269"/>
      <c r="BR961" s="269"/>
      <c r="BS961" s="269"/>
      <c r="BT961" s="269"/>
      <c r="BU961" s="269"/>
      <c r="BV961" s="269"/>
      <c r="BW961" s="269"/>
      <c r="BX961" s="269"/>
      <c r="BY961" s="269"/>
      <c r="BZ961" s="269"/>
      <c r="CA961" s="269"/>
      <c r="CB961" s="269"/>
      <c r="CC961" s="269"/>
      <c r="CD961" s="269"/>
      <c r="CE961" s="269"/>
      <c r="CF961" s="269"/>
      <c r="CG961" s="269"/>
      <c r="CH961" s="269"/>
      <c r="CI961" s="269"/>
      <c r="CJ961" s="269"/>
      <c r="CK961" s="269"/>
      <c r="CL961" s="269"/>
      <c r="CM961" s="269"/>
      <c r="CN961" s="269"/>
      <c r="CO961" s="269"/>
      <c r="CP961" s="269"/>
      <c r="CQ961" s="269"/>
      <c r="CR961" s="269"/>
      <c r="CS961" s="269"/>
      <c r="CT961" s="269"/>
      <c r="CU961" s="269"/>
      <c r="CV961" s="269"/>
      <c r="CW961" s="269"/>
      <c r="CX961" s="269"/>
      <c r="CY961" s="269"/>
      <c r="CZ961" s="269"/>
      <c r="DA961" s="269"/>
      <c r="DB961" s="269"/>
      <c r="DC961" s="269"/>
      <c r="DD961" s="269"/>
      <c r="DE961" s="269"/>
      <c r="DF961" s="269"/>
      <c r="DG961" s="269"/>
      <c r="DH961" s="269"/>
      <c r="DI961" s="269"/>
      <c r="DJ961" s="269"/>
      <c r="DK961" s="269"/>
      <c r="DL961" s="269"/>
      <c r="DM961" s="269"/>
      <c r="DN961" s="269"/>
      <c r="DO961" s="269"/>
      <c r="DP961" s="269"/>
      <c r="DQ961" s="269"/>
      <c r="DR961" s="269"/>
      <c r="DS961" s="269"/>
      <c r="DT961" s="269"/>
      <c r="DU961" s="269"/>
      <c r="DV961" s="269"/>
      <c r="DW961" s="269"/>
      <c r="DX961" s="269"/>
      <c r="DY961" s="269"/>
      <c r="DZ961" s="269"/>
      <c r="EA961" s="269"/>
      <c r="EB961" s="269"/>
      <c r="EC961" s="269"/>
      <c r="ED961" s="269"/>
      <c r="EE961" s="269"/>
      <c r="EF961" s="269"/>
      <c r="EG961" s="269"/>
      <c r="EH961" s="269"/>
      <c r="EI961" s="269"/>
      <c r="EJ961" s="269"/>
      <c r="EK961" s="269"/>
      <c r="EL961" s="269"/>
      <c r="EM961" s="269"/>
      <c r="EN961" s="269"/>
      <c r="EO961" s="269"/>
      <c r="EP961" s="269"/>
      <c r="EQ961" s="269"/>
      <c r="ER961" s="269"/>
      <c r="ES961" s="269"/>
      <c r="ET961" s="269"/>
      <c r="EU961" s="269"/>
      <c r="EV961" s="269"/>
      <c r="EW961" s="269"/>
      <c r="EX961" s="269"/>
      <c r="EY961" s="269"/>
      <c r="EZ961" s="269"/>
      <c r="FA961" s="269"/>
      <c r="FB961" s="269"/>
      <c r="FC961" s="269"/>
      <c r="FD961" s="269"/>
      <c r="FE961" s="269"/>
      <c r="FF961" s="269"/>
      <c r="FG961" s="269"/>
      <c r="FH961" s="269"/>
      <c r="FI961" s="269"/>
      <c r="FJ961" s="269"/>
      <c r="FK961" s="269"/>
      <c r="FL961" s="269"/>
      <c r="FM961" s="269"/>
      <c r="FN961" s="269"/>
      <c r="FO961" s="269"/>
      <c r="FP961" s="269"/>
      <c r="FQ961" s="269"/>
      <c r="FR961" s="269"/>
      <c r="FS961" s="269"/>
      <c r="FT961" s="269"/>
      <c r="FU961" s="269"/>
      <c r="FV961" s="269"/>
      <c r="FW961" s="269"/>
      <c r="FX961" s="269"/>
      <c r="FY961" s="269"/>
      <c r="FZ961" s="269"/>
      <c r="GA961" s="269"/>
      <c r="GB961" s="269"/>
      <c r="GC961" s="269"/>
      <c r="GD961" s="269"/>
      <c r="GE961" s="269"/>
      <c r="GF961" s="269"/>
      <c r="GG961" s="269"/>
      <c r="GH961" s="269"/>
      <c r="GI961" s="269"/>
      <c r="GJ961" s="269"/>
      <c r="GK961" s="269"/>
      <c r="GL961" s="269"/>
      <c r="GM961" s="269"/>
      <c r="GN961" s="269"/>
      <c r="GO961" s="269"/>
      <c r="GP961" s="269"/>
      <c r="GQ961" s="269"/>
      <c r="GR961" s="269"/>
      <c r="GS961" s="269"/>
      <c r="GT961" s="269"/>
      <c r="GU961" s="269"/>
      <c r="GV961" s="269"/>
      <c r="GW961" s="269"/>
      <c r="GX961" s="269"/>
      <c r="GY961" s="269"/>
      <c r="GZ961" s="269"/>
      <c r="HA961" s="269"/>
      <c r="HB961" s="269"/>
      <c r="HC961" s="269"/>
      <c r="HD961" s="269"/>
      <c r="HE961" s="269"/>
      <c r="HF961" s="269"/>
      <c r="HG961" s="269"/>
      <c r="HH961" s="269"/>
      <c r="HI961" s="269"/>
      <c r="HJ961" s="269"/>
      <c r="HK961" s="269"/>
      <c r="HL961" s="269"/>
      <c r="HM961" s="269"/>
      <c r="HN961" s="269"/>
      <c r="HO961" s="269"/>
      <c r="HP961" s="269"/>
      <c r="HQ961" s="269"/>
      <c r="HR961" s="269"/>
      <c r="HS961" s="269"/>
      <c r="HT961" s="269"/>
      <c r="HU961" s="269"/>
      <c r="HV961" s="269"/>
      <c r="HW961" s="269"/>
      <c r="HX961" s="269"/>
      <c r="HY961" s="269"/>
      <c r="HZ961" s="269"/>
      <c r="IA961" s="269"/>
      <c r="IB961" s="269"/>
      <c r="IC961" s="269"/>
      <c r="ID961" s="269"/>
      <c r="IE961" s="269"/>
      <c r="IF961" s="269"/>
      <c r="IG961" s="269"/>
      <c r="IH961" s="269"/>
      <c r="II961" s="269"/>
      <c r="IJ961" s="269"/>
      <c r="IK961" s="269"/>
      <c r="IL961" s="269"/>
      <c r="IM961" s="269"/>
      <c r="IN961" s="269"/>
      <c r="IO961" s="269"/>
      <c r="IP961" s="269"/>
      <c r="IQ961" s="269"/>
      <c r="IR961" s="269"/>
      <c r="IS961" s="269"/>
      <c r="IT961" s="269"/>
      <c r="IU961" s="269"/>
      <c r="IV961" s="269"/>
      <c r="IW961" s="269"/>
      <c r="IX961" s="269"/>
      <c r="IY961" s="269"/>
      <c r="IZ961" s="269"/>
      <c r="JA961" s="269"/>
      <c r="JB961" s="269"/>
      <c r="JC961" s="269"/>
      <c r="JD961" s="269"/>
      <c r="JE961" s="269"/>
      <c r="JF961" s="269"/>
      <c r="JG961" s="269"/>
      <c r="JH961" s="269"/>
      <c r="JI961" s="269"/>
      <c r="JJ961" s="269"/>
      <c r="JK961" s="269"/>
      <c r="JL961" s="269"/>
      <c r="JM961" s="269"/>
      <c r="JN961" s="269"/>
      <c r="JO961" s="269"/>
      <c r="JP961" s="269"/>
      <c r="JQ961" s="269"/>
      <c r="JR961" s="269"/>
      <c r="JS961" s="269"/>
      <c r="JT961" s="269"/>
      <c r="JU961" s="269"/>
      <c r="JV961" s="269"/>
      <c r="JW961" s="269"/>
      <c r="JX961" s="269"/>
      <c r="JY961" s="269"/>
      <c r="JZ961" s="269"/>
      <c r="KA961" s="269"/>
      <c r="KB961" s="269"/>
      <c r="KC961" s="269"/>
      <c r="KD961" s="269"/>
      <c r="KE961" s="269"/>
      <c r="KF961" s="269"/>
      <c r="KG961" s="269"/>
    </row>
    <row r="962" spans="1:293" s="270" customFormat="1" x14ac:dyDescent="0.25">
      <c r="A962" s="233">
        <v>29</v>
      </c>
      <c r="B962" s="234" t="s">
        <v>1266</v>
      </c>
      <c r="C962" s="234"/>
      <c r="D962" s="235">
        <v>30225222</v>
      </c>
      <c r="E962" s="236" t="s">
        <v>1445</v>
      </c>
      <c r="F962" s="244" t="s">
        <v>2469</v>
      </c>
      <c r="G962" s="238"/>
      <c r="H962" s="238" t="s">
        <v>148</v>
      </c>
      <c r="I962" s="238"/>
      <c r="J962" s="236" t="s">
        <v>13</v>
      </c>
      <c r="K962" s="236"/>
      <c r="L962" s="239">
        <v>31708000</v>
      </c>
      <c r="M962" s="239">
        <v>0</v>
      </c>
      <c r="N962" s="138">
        <v>25485000</v>
      </c>
      <c r="O962" s="138"/>
      <c r="P962" s="139"/>
      <c r="Q962" s="139"/>
      <c r="R962" s="139"/>
      <c r="S962" s="139"/>
      <c r="T962" s="139"/>
      <c r="U962" s="139"/>
      <c r="V962" s="139"/>
      <c r="W962" s="139"/>
      <c r="X962" s="139"/>
      <c r="Y962" s="140">
        <v>0</v>
      </c>
      <c r="Z962" s="140">
        <v>25484386</v>
      </c>
      <c r="AA962" s="140">
        <v>0</v>
      </c>
      <c r="AB962" s="139">
        <v>0</v>
      </c>
      <c r="AC962" s="139">
        <v>0</v>
      </c>
      <c r="AD962" s="139">
        <v>0</v>
      </c>
      <c r="AE962" s="141">
        <v>25484386</v>
      </c>
      <c r="AF962" s="141">
        <v>25484386</v>
      </c>
      <c r="AG962" s="139">
        <v>6223614</v>
      </c>
      <c r="AH962" s="241"/>
      <c r="AI962" s="241"/>
      <c r="AJ962" s="253">
        <v>41730</v>
      </c>
      <c r="AK962" s="253">
        <v>42369</v>
      </c>
      <c r="AL962" s="236" t="s">
        <v>83</v>
      </c>
      <c r="AM962" s="236" t="s">
        <v>1892</v>
      </c>
      <c r="AN962" s="243" t="s">
        <v>543</v>
      </c>
      <c r="AO962" s="269"/>
      <c r="AP962" s="269"/>
      <c r="AQ962" s="269"/>
      <c r="AR962" s="269"/>
      <c r="AS962" s="269"/>
      <c r="AT962" s="269"/>
      <c r="AU962" s="269"/>
      <c r="AV962" s="269"/>
      <c r="AW962" s="269"/>
      <c r="AX962" s="269"/>
      <c r="AY962" s="269"/>
      <c r="AZ962" s="269"/>
      <c r="BA962" s="269"/>
      <c r="BB962" s="269"/>
      <c r="BC962" s="269"/>
      <c r="BD962" s="269"/>
      <c r="BE962" s="269"/>
      <c r="BF962" s="269"/>
      <c r="BG962" s="269"/>
      <c r="BH962" s="269"/>
      <c r="BI962" s="269"/>
      <c r="BJ962" s="269"/>
      <c r="BK962" s="269"/>
      <c r="BL962" s="269"/>
      <c r="BM962" s="269"/>
      <c r="BN962" s="269"/>
      <c r="BO962" s="269"/>
      <c r="BP962" s="269"/>
      <c r="BQ962" s="269"/>
      <c r="BR962" s="269"/>
      <c r="BS962" s="269"/>
      <c r="BT962" s="269"/>
      <c r="BU962" s="269"/>
      <c r="BV962" s="269"/>
      <c r="BW962" s="269"/>
      <c r="BX962" s="269"/>
      <c r="BY962" s="269"/>
      <c r="BZ962" s="269"/>
      <c r="CA962" s="269"/>
      <c r="CB962" s="269"/>
      <c r="CC962" s="269"/>
      <c r="CD962" s="269"/>
      <c r="CE962" s="269"/>
      <c r="CF962" s="269"/>
      <c r="CG962" s="269"/>
      <c r="CH962" s="269"/>
      <c r="CI962" s="269"/>
      <c r="CJ962" s="269"/>
      <c r="CK962" s="269"/>
      <c r="CL962" s="269"/>
      <c r="CM962" s="269"/>
      <c r="CN962" s="269"/>
      <c r="CO962" s="269"/>
      <c r="CP962" s="269"/>
      <c r="CQ962" s="269"/>
      <c r="CR962" s="269"/>
      <c r="CS962" s="269"/>
      <c r="CT962" s="269"/>
      <c r="CU962" s="269"/>
      <c r="CV962" s="269"/>
      <c r="CW962" s="269"/>
      <c r="CX962" s="269"/>
      <c r="CY962" s="269"/>
      <c r="CZ962" s="269"/>
      <c r="DA962" s="269"/>
      <c r="DB962" s="269"/>
      <c r="DC962" s="269"/>
      <c r="DD962" s="269"/>
      <c r="DE962" s="269"/>
      <c r="DF962" s="269"/>
      <c r="DG962" s="269"/>
      <c r="DH962" s="269"/>
      <c r="DI962" s="269"/>
      <c r="DJ962" s="269"/>
      <c r="DK962" s="269"/>
      <c r="DL962" s="269"/>
      <c r="DM962" s="269"/>
      <c r="DN962" s="269"/>
      <c r="DO962" s="269"/>
      <c r="DP962" s="269"/>
      <c r="DQ962" s="269"/>
      <c r="DR962" s="269"/>
      <c r="DS962" s="269"/>
      <c r="DT962" s="269"/>
      <c r="DU962" s="269"/>
      <c r="DV962" s="269"/>
      <c r="DW962" s="269"/>
      <c r="DX962" s="269"/>
      <c r="DY962" s="269"/>
      <c r="DZ962" s="269"/>
      <c r="EA962" s="269"/>
      <c r="EB962" s="269"/>
      <c r="EC962" s="269"/>
      <c r="ED962" s="269"/>
      <c r="EE962" s="269"/>
      <c r="EF962" s="269"/>
      <c r="EG962" s="269"/>
      <c r="EH962" s="269"/>
      <c r="EI962" s="269"/>
      <c r="EJ962" s="269"/>
      <c r="EK962" s="269"/>
      <c r="EL962" s="269"/>
      <c r="EM962" s="269"/>
      <c r="EN962" s="269"/>
      <c r="EO962" s="269"/>
      <c r="EP962" s="269"/>
      <c r="EQ962" s="269"/>
      <c r="ER962" s="269"/>
      <c r="ES962" s="269"/>
      <c r="ET962" s="269"/>
      <c r="EU962" s="269"/>
      <c r="EV962" s="269"/>
      <c r="EW962" s="269"/>
      <c r="EX962" s="269"/>
      <c r="EY962" s="269"/>
      <c r="EZ962" s="269"/>
      <c r="FA962" s="269"/>
      <c r="FB962" s="269"/>
      <c r="FC962" s="269"/>
      <c r="FD962" s="269"/>
      <c r="FE962" s="269"/>
      <c r="FF962" s="269"/>
      <c r="FG962" s="269"/>
      <c r="FH962" s="269"/>
      <c r="FI962" s="269"/>
      <c r="FJ962" s="269"/>
      <c r="FK962" s="269"/>
      <c r="FL962" s="269"/>
      <c r="FM962" s="269"/>
      <c r="FN962" s="269"/>
      <c r="FO962" s="269"/>
      <c r="FP962" s="269"/>
      <c r="FQ962" s="269"/>
      <c r="FR962" s="269"/>
      <c r="FS962" s="269"/>
      <c r="FT962" s="269"/>
      <c r="FU962" s="269"/>
      <c r="FV962" s="269"/>
      <c r="FW962" s="269"/>
      <c r="FX962" s="269"/>
      <c r="FY962" s="269"/>
      <c r="FZ962" s="269"/>
      <c r="GA962" s="269"/>
      <c r="GB962" s="269"/>
      <c r="GC962" s="269"/>
      <c r="GD962" s="269"/>
      <c r="GE962" s="269"/>
      <c r="GF962" s="269"/>
      <c r="GG962" s="269"/>
      <c r="GH962" s="269"/>
      <c r="GI962" s="269"/>
      <c r="GJ962" s="269"/>
      <c r="GK962" s="269"/>
      <c r="GL962" s="269"/>
      <c r="GM962" s="269"/>
      <c r="GN962" s="269"/>
      <c r="GO962" s="269"/>
      <c r="GP962" s="269"/>
      <c r="GQ962" s="269"/>
      <c r="GR962" s="269"/>
      <c r="GS962" s="269"/>
      <c r="GT962" s="269"/>
      <c r="GU962" s="269"/>
      <c r="GV962" s="269"/>
      <c r="GW962" s="269"/>
      <c r="GX962" s="269"/>
      <c r="GY962" s="269"/>
      <c r="GZ962" s="269"/>
      <c r="HA962" s="269"/>
      <c r="HB962" s="269"/>
      <c r="HC962" s="269"/>
      <c r="HD962" s="269"/>
      <c r="HE962" s="269"/>
      <c r="HF962" s="269"/>
      <c r="HG962" s="269"/>
      <c r="HH962" s="269"/>
      <c r="HI962" s="269"/>
      <c r="HJ962" s="269"/>
      <c r="HK962" s="269"/>
      <c r="HL962" s="269"/>
      <c r="HM962" s="269"/>
      <c r="HN962" s="269"/>
      <c r="HO962" s="269"/>
      <c r="HP962" s="269"/>
      <c r="HQ962" s="269"/>
      <c r="HR962" s="269"/>
      <c r="HS962" s="269"/>
      <c r="HT962" s="269"/>
      <c r="HU962" s="269"/>
      <c r="HV962" s="269"/>
      <c r="HW962" s="269"/>
      <c r="HX962" s="269"/>
      <c r="HY962" s="269"/>
      <c r="HZ962" s="269"/>
      <c r="IA962" s="269"/>
      <c r="IB962" s="269"/>
      <c r="IC962" s="269"/>
      <c r="ID962" s="269"/>
      <c r="IE962" s="269"/>
      <c r="IF962" s="269"/>
      <c r="IG962" s="269"/>
      <c r="IH962" s="269"/>
      <c r="II962" s="269"/>
      <c r="IJ962" s="269"/>
      <c r="IK962" s="269"/>
      <c r="IL962" s="269"/>
      <c r="IM962" s="269"/>
      <c r="IN962" s="269"/>
      <c r="IO962" s="269"/>
      <c r="IP962" s="269"/>
      <c r="IQ962" s="269"/>
      <c r="IR962" s="269"/>
      <c r="IS962" s="269"/>
      <c r="IT962" s="269"/>
      <c r="IU962" s="269"/>
      <c r="IV962" s="269"/>
      <c r="IW962" s="269"/>
      <c r="IX962" s="269"/>
      <c r="IY962" s="269"/>
      <c r="IZ962" s="269"/>
      <c r="JA962" s="269"/>
      <c r="JB962" s="269"/>
      <c r="JC962" s="269"/>
      <c r="JD962" s="269"/>
      <c r="JE962" s="269"/>
      <c r="JF962" s="269"/>
      <c r="JG962" s="269"/>
      <c r="JH962" s="269"/>
      <c r="JI962" s="269"/>
      <c r="JJ962" s="269"/>
      <c r="JK962" s="269"/>
      <c r="JL962" s="269"/>
      <c r="JM962" s="269"/>
      <c r="JN962" s="269"/>
      <c r="JO962" s="269"/>
      <c r="JP962" s="269"/>
      <c r="JQ962" s="269"/>
      <c r="JR962" s="269"/>
      <c r="JS962" s="269"/>
      <c r="JT962" s="269"/>
      <c r="JU962" s="269"/>
      <c r="JV962" s="269"/>
      <c r="JW962" s="269"/>
      <c r="JX962" s="269"/>
      <c r="JY962" s="269"/>
      <c r="JZ962" s="269"/>
      <c r="KA962" s="269"/>
      <c r="KB962" s="269"/>
      <c r="KC962" s="269"/>
      <c r="KD962" s="269"/>
      <c r="KE962" s="269"/>
      <c r="KF962" s="269"/>
      <c r="KG962" s="269"/>
    </row>
    <row r="963" spans="1:293" s="270" customFormat="1" x14ac:dyDescent="0.25">
      <c r="A963" s="233">
        <v>33</v>
      </c>
      <c r="B963" s="234" t="s">
        <v>1258</v>
      </c>
      <c r="C963" s="234" t="s">
        <v>1280</v>
      </c>
      <c r="D963" s="235">
        <v>30232422</v>
      </c>
      <c r="E963" s="236" t="s">
        <v>1571</v>
      </c>
      <c r="F963" s="244" t="s">
        <v>2469</v>
      </c>
      <c r="G963" s="238" t="s">
        <v>24</v>
      </c>
      <c r="H963" s="238" t="s">
        <v>1265</v>
      </c>
      <c r="I963" s="238" t="s">
        <v>12</v>
      </c>
      <c r="J963" s="236" t="s">
        <v>69</v>
      </c>
      <c r="K963" s="236"/>
      <c r="L963" s="239">
        <v>1000000000</v>
      </c>
      <c r="M963" s="239">
        <v>0</v>
      </c>
      <c r="N963" s="138">
        <v>1000000000</v>
      </c>
      <c r="O963" s="138"/>
      <c r="P963" s="139">
        <v>0</v>
      </c>
      <c r="Q963" s="139">
        <v>0</v>
      </c>
      <c r="R963" s="139">
        <v>0</v>
      </c>
      <c r="S963" s="139">
        <v>0</v>
      </c>
      <c r="T963" s="139">
        <v>0</v>
      </c>
      <c r="U963" s="139">
        <v>0</v>
      </c>
      <c r="V963" s="139"/>
      <c r="W963" s="139"/>
      <c r="X963" s="139"/>
      <c r="Y963" s="140">
        <v>0</v>
      </c>
      <c r="Z963" s="140">
        <v>1000000000</v>
      </c>
      <c r="AA963" s="140">
        <v>0</v>
      </c>
      <c r="AB963" s="139">
        <v>0</v>
      </c>
      <c r="AC963" s="139">
        <v>0</v>
      </c>
      <c r="AD963" s="139">
        <v>0</v>
      </c>
      <c r="AE963" s="141">
        <v>1000000000</v>
      </c>
      <c r="AF963" s="141">
        <v>1000000000</v>
      </c>
      <c r="AG963" s="139">
        <v>0</v>
      </c>
      <c r="AH963" s="241">
        <v>0</v>
      </c>
      <c r="AI963" s="241"/>
      <c r="AJ963" s="242">
        <v>41699</v>
      </c>
      <c r="AK963" s="242">
        <v>42369</v>
      </c>
      <c r="AL963" s="236" t="s">
        <v>1705</v>
      </c>
      <c r="AM963" s="236" t="s">
        <v>98</v>
      </c>
      <c r="AN963" s="243" t="s">
        <v>9</v>
      </c>
      <c r="AO963" s="269"/>
      <c r="AP963" s="269"/>
      <c r="AQ963" s="269"/>
      <c r="AR963" s="269"/>
      <c r="AS963" s="269"/>
      <c r="AT963" s="269"/>
      <c r="AU963" s="269"/>
      <c r="AV963" s="269"/>
      <c r="AW963" s="269"/>
      <c r="AX963" s="269"/>
      <c r="AY963" s="269"/>
      <c r="AZ963" s="269"/>
      <c r="BA963" s="269"/>
      <c r="BB963" s="269"/>
      <c r="BC963" s="269"/>
      <c r="BD963" s="269"/>
      <c r="BE963" s="269"/>
      <c r="BF963" s="269"/>
      <c r="BG963" s="269"/>
      <c r="BH963" s="269"/>
      <c r="BI963" s="269"/>
      <c r="BJ963" s="269"/>
      <c r="BK963" s="269"/>
      <c r="BL963" s="269"/>
      <c r="BM963" s="269"/>
      <c r="BN963" s="269"/>
      <c r="BO963" s="269"/>
      <c r="BP963" s="269"/>
      <c r="BQ963" s="269"/>
      <c r="BR963" s="269"/>
      <c r="BS963" s="269"/>
      <c r="BT963" s="269"/>
      <c r="BU963" s="269"/>
      <c r="BV963" s="269"/>
      <c r="BW963" s="269"/>
      <c r="BX963" s="269"/>
      <c r="BY963" s="269"/>
      <c r="BZ963" s="269"/>
      <c r="CA963" s="269"/>
      <c r="CB963" s="269"/>
      <c r="CC963" s="269"/>
      <c r="CD963" s="269"/>
      <c r="CE963" s="269"/>
      <c r="CF963" s="269"/>
      <c r="CG963" s="269"/>
      <c r="CH963" s="269"/>
      <c r="CI963" s="269"/>
      <c r="CJ963" s="269"/>
      <c r="CK963" s="269"/>
      <c r="CL963" s="269"/>
      <c r="CM963" s="269"/>
      <c r="CN963" s="269"/>
      <c r="CO963" s="269"/>
      <c r="CP963" s="269"/>
      <c r="CQ963" s="269"/>
      <c r="CR963" s="269"/>
      <c r="CS963" s="269"/>
      <c r="CT963" s="269"/>
      <c r="CU963" s="269"/>
      <c r="CV963" s="269"/>
      <c r="CW963" s="269"/>
      <c r="CX963" s="269"/>
      <c r="CY963" s="269"/>
      <c r="CZ963" s="269"/>
      <c r="DA963" s="269"/>
      <c r="DB963" s="269"/>
      <c r="DC963" s="269"/>
      <c r="DD963" s="269"/>
      <c r="DE963" s="269"/>
      <c r="DF963" s="269"/>
      <c r="DG963" s="269"/>
      <c r="DH963" s="269"/>
      <c r="DI963" s="269"/>
      <c r="DJ963" s="269"/>
      <c r="DK963" s="269"/>
      <c r="DL963" s="269"/>
      <c r="DM963" s="269"/>
      <c r="DN963" s="269"/>
      <c r="DO963" s="269"/>
      <c r="DP963" s="269"/>
      <c r="DQ963" s="269"/>
      <c r="DR963" s="269"/>
      <c r="DS963" s="269"/>
      <c r="DT963" s="269"/>
      <c r="DU963" s="269"/>
      <c r="DV963" s="269"/>
      <c r="DW963" s="269"/>
      <c r="DX963" s="269"/>
      <c r="DY963" s="269"/>
      <c r="DZ963" s="269"/>
      <c r="EA963" s="269"/>
      <c r="EB963" s="269"/>
      <c r="EC963" s="269"/>
      <c r="ED963" s="269"/>
      <c r="EE963" s="269"/>
      <c r="EF963" s="269"/>
      <c r="EG963" s="269"/>
      <c r="EH963" s="269"/>
      <c r="EI963" s="269"/>
      <c r="EJ963" s="269"/>
      <c r="EK963" s="269"/>
      <c r="EL963" s="269"/>
      <c r="EM963" s="269"/>
      <c r="EN963" s="269"/>
      <c r="EO963" s="269"/>
      <c r="EP963" s="269"/>
      <c r="EQ963" s="269"/>
      <c r="ER963" s="269"/>
      <c r="ES963" s="269"/>
      <c r="ET963" s="269"/>
      <c r="EU963" s="269"/>
      <c r="EV963" s="269"/>
      <c r="EW963" s="269"/>
      <c r="EX963" s="269"/>
      <c r="EY963" s="269"/>
      <c r="EZ963" s="269"/>
      <c r="FA963" s="269"/>
      <c r="FB963" s="269"/>
      <c r="FC963" s="269"/>
      <c r="FD963" s="269"/>
      <c r="FE963" s="269"/>
      <c r="FF963" s="269"/>
      <c r="FG963" s="269"/>
      <c r="FH963" s="269"/>
      <c r="FI963" s="269"/>
      <c r="FJ963" s="269"/>
      <c r="FK963" s="269"/>
      <c r="FL963" s="269"/>
      <c r="FM963" s="269"/>
      <c r="FN963" s="269"/>
      <c r="FO963" s="269"/>
      <c r="FP963" s="269"/>
      <c r="FQ963" s="269"/>
      <c r="FR963" s="269"/>
      <c r="FS963" s="269"/>
      <c r="FT963" s="269"/>
      <c r="FU963" s="269"/>
      <c r="FV963" s="269"/>
      <c r="FW963" s="269"/>
      <c r="FX963" s="269"/>
      <c r="FY963" s="269"/>
      <c r="FZ963" s="269"/>
      <c r="GA963" s="269"/>
      <c r="GB963" s="269"/>
      <c r="GC963" s="269"/>
      <c r="GD963" s="269"/>
      <c r="GE963" s="269"/>
      <c r="GF963" s="269"/>
      <c r="GG963" s="269"/>
      <c r="GH963" s="269"/>
      <c r="GI963" s="269"/>
      <c r="GJ963" s="269"/>
      <c r="GK963" s="269"/>
      <c r="GL963" s="269"/>
      <c r="GM963" s="269"/>
      <c r="GN963" s="269"/>
      <c r="GO963" s="269"/>
      <c r="GP963" s="269"/>
      <c r="GQ963" s="269"/>
      <c r="GR963" s="269"/>
      <c r="GS963" s="269"/>
      <c r="GT963" s="269"/>
      <c r="GU963" s="269"/>
      <c r="GV963" s="269"/>
      <c r="GW963" s="269"/>
      <c r="GX963" s="269"/>
      <c r="GY963" s="269"/>
      <c r="GZ963" s="269"/>
      <c r="HA963" s="269"/>
      <c r="HB963" s="269"/>
      <c r="HC963" s="269"/>
      <c r="HD963" s="269"/>
      <c r="HE963" s="269"/>
      <c r="HF963" s="269"/>
      <c r="HG963" s="269"/>
      <c r="HH963" s="269"/>
      <c r="HI963" s="269"/>
      <c r="HJ963" s="269"/>
      <c r="HK963" s="269"/>
      <c r="HL963" s="269"/>
      <c r="HM963" s="269"/>
      <c r="HN963" s="269"/>
      <c r="HO963" s="269"/>
      <c r="HP963" s="269"/>
      <c r="HQ963" s="269"/>
      <c r="HR963" s="269"/>
      <c r="HS963" s="269"/>
      <c r="HT963" s="269"/>
      <c r="HU963" s="269"/>
      <c r="HV963" s="269"/>
      <c r="HW963" s="269"/>
      <c r="HX963" s="269"/>
      <c r="HY963" s="269"/>
      <c r="HZ963" s="269"/>
      <c r="IA963" s="269"/>
      <c r="IB963" s="269"/>
      <c r="IC963" s="269"/>
      <c r="ID963" s="269"/>
      <c r="IE963" s="269"/>
      <c r="IF963" s="269"/>
      <c r="IG963" s="269"/>
      <c r="IH963" s="269"/>
      <c r="II963" s="269"/>
      <c r="IJ963" s="269"/>
      <c r="IK963" s="269"/>
      <c r="IL963" s="269"/>
      <c r="IM963" s="269"/>
      <c r="IN963" s="269"/>
      <c r="IO963" s="269"/>
      <c r="IP963" s="269"/>
      <c r="IQ963" s="269"/>
      <c r="IR963" s="269"/>
      <c r="IS963" s="269"/>
      <c r="IT963" s="269"/>
      <c r="IU963" s="269"/>
      <c r="IV963" s="269"/>
      <c r="IW963" s="269"/>
      <c r="IX963" s="269"/>
      <c r="IY963" s="269"/>
      <c r="IZ963" s="269"/>
      <c r="JA963" s="269"/>
      <c r="JB963" s="269"/>
      <c r="JC963" s="269"/>
      <c r="JD963" s="269"/>
      <c r="JE963" s="269"/>
      <c r="JF963" s="269"/>
      <c r="JG963" s="269"/>
      <c r="JH963" s="269"/>
      <c r="JI963" s="269"/>
      <c r="JJ963" s="269"/>
      <c r="JK963" s="269"/>
      <c r="JL963" s="269"/>
      <c r="JM963" s="269"/>
      <c r="JN963" s="269"/>
      <c r="JO963" s="269"/>
      <c r="JP963" s="269"/>
      <c r="JQ963" s="269"/>
      <c r="JR963" s="269"/>
      <c r="JS963" s="269"/>
      <c r="JT963" s="269"/>
      <c r="JU963" s="269"/>
      <c r="JV963" s="269"/>
      <c r="JW963" s="269"/>
      <c r="JX963" s="269"/>
      <c r="JY963" s="269"/>
      <c r="JZ963" s="269"/>
      <c r="KA963" s="269"/>
      <c r="KB963" s="269"/>
      <c r="KC963" s="269"/>
      <c r="KD963" s="269"/>
      <c r="KE963" s="269"/>
      <c r="KF963" s="269"/>
      <c r="KG963" s="269"/>
    </row>
    <row r="964" spans="1:293" s="270" customFormat="1" x14ac:dyDescent="0.25">
      <c r="A964" s="233">
        <v>29</v>
      </c>
      <c r="B964" s="234"/>
      <c r="C964" s="234"/>
      <c r="D964" s="235">
        <v>30232472</v>
      </c>
      <c r="E964" s="236" t="s">
        <v>1446</v>
      </c>
      <c r="F964" s="244" t="s">
        <v>2469</v>
      </c>
      <c r="G964" s="238"/>
      <c r="H964" s="238" t="s">
        <v>124</v>
      </c>
      <c r="I964" s="238"/>
      <c r="J964" s="236" t="s">
        <v>13</v>
      </c>
      <c r="K964" s="236"/>
      <c r="L964" s="239">
        <v>285935000</v>
      </c>
      <c r="M964" s="239">
        <v>0</v>
      </c>
      <c r="N964" s="138">
        <v>228063000</v>
      </c>
      <c r="O964" s="138"/>
      <c r="P964" s="139"/>
      <c r="Q964" s="139"/>
      <c r="R964" s="139"/>
      <c r="S964" s="139"/>
      <c r="T964" s="139"/>
      <c r="U964" s="139"/>
      <c r="V964" s="139"/>
      <c r="W964" s="139"/>
      <c r="X964" s="139"/>
      <c r="Y964" s="140">
        <v>0</v>
      </c>
      <c r="Z964" s="140">
        <v>0</v>
      </c>
      <c r="AA964" s="140">
        <v>228062824</v>
      </c>
      <c r="AB964" s="139">
        <v>0</v>
      </c>
      <c r="AC964" s="139">
        <v>0</v>
      </c>
      <c r="AD964" s="139">
        <v>0</v>
      </c>
      <c r="AE964" s="141">
        <v>228062824</v>
      </c>
      <c r="AF964" s="141">
        <v>228062824</v>
      </c>
      <c r="AG964" s="139">
        <v>57872176</v>
      </c>
      <c r="AH964" s="241"/>
      <c r="AI964" s="241"/>
      <c r="AJ964" s="253">
        <v>41791</v>
      </c>
      <c r="AK964" s="253">
        <v>42369</v>
      </c>
      <c r="AL964" s="236" t="s">
        <v>112</v>
      </c>
      <c r="AM964" s="236" t="s">
        <v>1893</v>
      </c>
      <c r="AN964" s="243" t="s">
        <v>1693</v>
      </c>
      <c r="AO964" s="269"/>
      <c r="AP964" s="269"/>
      <c r="AQ964" s="269"/>
      <c r="AR964" s="269"/>
      <c r="AS964" s="269"/>
      <c r="AT964" s="269"/>
      <c r="AU964" s="269"/>
      <c r="AV964" s="269"/>
      <c r="AW964" s="269"/>
      <c r="AX964" s="269"/>
      <c r="AY964" s="269"/>
      <c r="AZ964" s="269"/>
      <c r="BA964" s="269"/>
      <c r="BB964" s="269"/>
      <c r="BC964" s="269"/>
      <c r="BD964" s="269"/>
      <c r="BE964" s="269"/>
      <c r="BF964" s="269"/>
      <c r="BG964" s="269"/>
      <c r="BH964" s="269"/>
      <c r="BI964" s="269"/>
      <c r="BJ964" s="269"/>
      <c r="BK964" s="269"/>
      <c r="BL964" s="269"/>
      <c r="BM964" s="269"/>
      <c r="BN964" s="269"/>
      <c r="BO964" s="269"/>
      <c r="BP964" s="269"/>
      <c r="BQ964" s="269"/>
      <c r="BR964" s="269"/>
      <c r="BS964" s="269"/>
      <c r="BT964" s="269"/>
      <c r="BU964" s="269"/>
      <c r="BV964" s="269"/>
      <c r="BW964" s="269"/>
      <c r="BX964" s="269"/>
      <c r="BY964" s="269"/>
      <c r="BZ964" s="269"/>
      <c r="CA964" s="269"/>
      <c r="CB964" s="269"/>
      <c r="CC964" s="269"/>
      <c r="CD964" s="269"/>
      <c r="CE964" s="269"/>
      <c r="CF964" s="269"/>
      <c r="CG964" s="269"/>
      <c r="CH964" s="269"/>
      <c r="CI964" s="269"/>
      <c r="CJ964" s="269"/>
      <c r="CK964" s="269"/>
      <c r="CL964" s="269"/>
      <c r="CM964" s="269"/>
      <c r="CN964" s="269"/>
      <c r="CO964" s="269"/>
      <c r="CP964" s="269"/>
      <c r="CQ964" s="269"/>
      <c r="CR964" s="269"/>
      <c r="CS964" s="269"/>
      <c r="CT964" s="269"/>
      <c r="CU964" s="269"/>
      <c r="CV964" s="269"/>
      <c r="CW964" s="269"/>
      <c r="CX964" s="269"/>
      <c r="CY964" s="269"/>
      <c r="CZ964" s="269"/>
      <c r="DA964" s="269"/>
      <c r="DB964" s="269"/>
      <c r="DC964" s="269"/>
      <c r="DD964" s="269"/>
      <c r="DE964" s="269"/>
      <c r="DF964" s="269"/>
      <c r="DG964" s="269"/>
      <c r="DH964" s="269"/>
      <c r="DI964" s="269"/>
      <c r="DJ964" s="269"/>
      <c r="DK964" s="269"/>
      <c r="DL964" s="269"/>
      <c r="DM964" s="269"/>
      <c r="DN964" s="269"/>
      <c r="DO964" s="269"/>
      <c r="DP964" s="269"/>
      <c r="DQ964" s="269"/>
      <c r="DR964" s="269"/>
      <c r="DS964" s="269"/>
      <c r="DT964" s="269"/>
      <c r="DU964" s="269"/>
      <c r="DV964" s="269"/>
      <c r="DW964" s="269"/>
      <c r="DX964" s="269"/>
      <c r="DY964" s="269"/>
      <c r="DZ964" s="269"/>
      <c r="EA964" s="269"/>
      <c r="EB964" s="269"/>
      <c r="EC964" s="269"/>
      <c r="ED964" s="269"/>
      <c r="EE964" s="269"/>
      <c r="EF964" s="269"/>
      <c r="EG964" s="269"/>
      <c r="EH964" s="269"/>
      <c r="EI964" s="269"/>
      <c r="EJ964" s="269"/>
      <c r="EK964" s="269"/>
      <c r="EL964" s="269"/>
      <c r="EM964" s="269"/>
      <c r="EN964" s="269"/>
      <c r="EO964" s="269"/>
      <c r="EP964" s="269"/>
      <c r="EQ964" s="269"/>
      <c r="ER964" s="269"/>
      <c r="ES964" s="269"/>
      <c r="ET964" s="269"/>
      <c r="EU964" s="269"/>
      <c r="EV964" s="269"/>
      <c r="EW964" s="269"/>
      <c r="EX964" s="269"/>
      <c r="EY964" s="269"/>
      <c r="EZ964" s="269"/>
      <c r="FA964" s="269"/>
      <c r="FB964" s="269"/>
      <c r="FC964" s="269"/>
      <c r="FD964" s="269"/>
      <c r="FE964" s="269"/>
      <c r="FF964" s="269"/>
      <c r="FG964" s="269"/>
      <c r="FH964" s="269"/>
      <c r="FI964" s="269"/>
      <c r="FJ964" s="269"/>
      <c r="FK964" s="269"/>
      <c r="FL964" s="269"/>
      <c r="FM964" s="269"/>
      <c r="FN964" s="269"/>
      <c r="FO964" s="269"/>
      <c r="FP964" s="269"/>
      <c r="FQ964" s="269"/>
      <c r="FR964" s="269"/>
      <c r="FS964" s="269"/>
      <c r="FT964" s="269"/>
      <c r="FU964" s="269"/>
      <c r="FV964" s="269"/>
      <c r="FW964" s="269"/>
      <c r="FX964" s="269"/>
      <c r="FY964" s="269"/>
      <c r="FZ964" s="269"/>
      <c r="GA964" s="269"/>
      <c r="GB964" s="269"/>
      <c r="GC964" s="269"/>
      <c r="GD964" s="269"/>
      <c r="GE964" s="269"/>
      <c r="GF964" s="269"/>
      <c r="GG964" s="269"/>
      <c r="GH964" s="269"/>
      <c r="GI964" s="269"/>
      <c r="GJ964" s="269"/>
      <c r="GK964" s="269"/>
      <c r="GL964" s="269"/>
      <c r="GM964" s="269"/>
      <c r="GN964" s="269"/>
      <c r="GO964" s="269"/>
      <c r="GP964" s="269"/>
      <c r="GQ964" s="269"/>
      <c r="GR964" s="269"/>
      <c r="GS964" s="269"/>
      <c r="GT964" s="269"/>
      <c r="GU964" s="269"/>
      <c r="GV964" s="269"/>
      <c r="GW964" s="269"/>
      <c r="GX964" s="269"/>
      <c r="GY964" s="269"/>
      <c r="GZ964" s="269"/>
      <c r="HA964" s="269"/>
      <c r="HB964" s="269"/>
      <c r="HC964" s="269"/>
      <c r="HD964" s="269"/>
      <c r="HE964" s="269"/>
      <c r="HF964" s="269"/>
      <c r="HG964" s="269"/>
      <c r="HH964" s="269"/>
      <c r="HI964" s="269"/>
      <c r="HJ964" s="269"/>
      <c r="HK964" s="269"/>
      <c r="HL964" s="269"/>
      <c r="HM964" s="269"/>
      <c r="HN964" s="269"/>
      <c r="HO964" s="269"/>
      <c r="HP964" s="269"/>
      <c r="HQ964" s="269"/>
      <c r="HR964" s="269"/>
      <c r="HS964" s="269"/>
      <c r="HT964" s="269"/>
      <c r="HU964" s="269"/>
      <c r="HV964" s="269"/>
      <c r="HW964" s="269"/>
      <c r="HX964" s="269"/>
      <c r="HY964" s="269"/>
      <c r="HZ964" s="269"/>
      <c r="IA964" s="269"/>
      <c r="IB964" s="269"/>
      <c r="IC964" s="269"/>
      <c r="ID964" s="269"/>
      <c r="IE964" s="269"/>
      <c r="IF964" s="269"/>
      <c r="IG964" s="269"/>
      <c r="IH964" s="269"/>
      <c r="II964" s="269"/>
      <c r="IJ964" s="269"/>
      <c r="IK964" s="269"/>
      <c r="IL964" s="269"/>
      <c r="IM964" s="269"/>
      <c r="IN964" s="269"/>
      <c r="IO964" s="269"/>
      <c r="IP964" s="269"/>
      <c r="IQ964" s="269"/>
      <c r="IR964" s="269"/>
      <c r="IS964" s="269"/>
      <c r="IT964" s="269"/>
      <c r="IU964" s="269"/>
      <c r="IV964" s="269"/>
      <c r="IW964" s="269"/>
      <c r="IX964" s="269"/>
      <c r="IY964" s="269"/>
      <c r="IZ964" s="269"/>
      <c r="JA964" s="269"/>
      <c r="JB964" s="269"/>
      <c r="JC964" s="269"/>
      <c r="JD964" s="269"/>
      <c r="JE964" s="269"/>
      <c r="JF964" s="269"/>
      <c r="JG964" s="269"/>
      <c r="JH964" s="269"/>
      <c r="JI964" s="269"/>
      <c r="JJ964" s="269"/>
      <c r="JK964" s="269"/>
      <c r="JL964" s="269"/>
      <c r="JM964" s="269"/>
      <c r="JN964" s="269"/>
      <c r="JO964" s="269"/>
      <c r="JP964" s="269"/>
      <c r="JQ964" s="269"/>
      <c r="JR964" s="269"/>
      <c r="JS964" s="269"/>
      <c r="JT964" s="269"/>
      <c r="JU964" s="269"/>
      <c r="JV964" s="269"/>
      <c r="JW964" s="269"/>
      <c r="JX964" s="269"/>
      <c r="JY964" s="269"/>
      <c r="JZ964" s="269"/>
      <c r="KA964" s="269"/>
      <c r="KB964" s="269"/>
      <c r="KC964" s="269"/>
      <c r="KD964" s="269"/>
      <c r="KE964" s="269"/>
      <c r="KF964" s="269"/>
      <c r="KG964" s="269"/>
    </row>
    <row r="965" spans="1:293" s="270" customFormat="1" x14ac:dyDescent="0.25">
      <c r="A965" s="233">
        <v>29</v>
      </c>
      <c r="B965" s="234"/>
      <c r="C965" s="234"/>
      <c r="D965" s="267">
        <v>30240522</v>
      </c>
      <c r="E965" s="268" t="s">
        <v>1904</v>
      </c>
      <c r="F965" s="244" t="s">
        <v>2469</v>
      </c>
      <c r="G965" s="244" t="s">
        <v>24</v>
      </c>
      <c r="H965" s="238" t="s">
        <v>150</v>
      </c>
      <c r="I965" s="247" t="s">
        <v>1246</v>
      </c>
      <c r="J965" s="142" t="s">
        <v>13</v>
      </c>
      <c r="K965" s="248"/>
      <c r="L965" s="249">
        <v>38224000</v>
      </c>
      <c r="M965" s="249">
        <v>0</v>
      </c>
      <c r="N965" s="143">
        <v>25485000</v>
      </c>
      <c r="O965" s="143"/>
      <c r="P965" s="142"/>
      <c r="Q965" s="142"/>
      <c r="R965" s="142"/>
      <c r="S965" s="142"/>
      <c r="T965" s="142"/>
      <c r="U965" s="142"/>
      <c r="V965" s="142"/>
      <c r="W965" s="142"/>
      <c r="X965" s="142"/>
      <c r="Y965" s="140">
        <v>0</v>
      </c>
      <c r="Z965" s="140">
        <v>25484386</v>
      </c>
      <c r="AA965" s="140">
        <v>0</v>
      </c>
      <c r="AB965" s="139">
        <v>0</v>
      </c>
      <c r="AC965" s="139">
        <v>0</v>
      </c>
      <c r="AD965" s="139">
        <v>0</v>
      </c>
      <c r="AE965" s="141">
        <v>25484386</v>
      </c>
      <c r="AF965" s="141">
        <v>25484386</v>
      </c>
      <c r="AG965" s="139">
        <v>12739614</v>
      </c>
      <c r="AH965" s="240" t="s">
        <v>2964</v>
      </c>
      <c r="AI965" s="142"/>
      <c r="AJ965" s="142"/>
      <c r="AK965" s="142"/>
      <c r="AL965" s="142" t="s">
        <v>83</v>
      </c>
      <c r="AM965" s="142" t="s">
        <v>3004</v>
      </c>
      <c r="AN965" s="250"/>
      <c r="AO965" s="269"/>
      <c r="AP965" s="269"/>
      <c r="AQ965" s="269"/>
      <c r="AR965" s="269"/>
      <c r="AS965" s="269"/>
      <c r="AT965" s="269"/>
      <c r="AU965" s="269"/>
      <c r="AV965" s="269"/>
      <c r="AW965" s="269"/>
      <c r="AX965" s="269"/>
      <c r="AY965" s="269"/>
      <c r="AZ965" s="269"/>
      <c r="BA965" s="269"/>
      <c r="BB965" s="269"/>
      <c r="BC965" s="269"/>
      <c r="BD965" s="269"/>
      <c r="BE965" s="269"/>
      <c r="BF965" s="269"/>
      <c r="BG965" s="269"/>
      <c r="BH965" s="269"/>
      <c r="BI965" s="269"/>
      <c r="BJ965" s="269"/>
      <c r="BK965" s="269"/>
      <c r="BL965" s="269"/>
      <c r="BM965" s="269"/>
      <c r="BN965" s="269"/>
      <c r="BO965" s="269"/>
      <c r="BP965" s="269"/>
      <c r="BQ965" s="269"/>
      <c r="BR965" s="269"/>
      <c r="BS965" s="269"/>
      <c r="BT965" s="269"/>
      <c r="BU965" s="269"/>
      <c r="BV965" s="269"/>
      <c r="BW965" s="269"/>
      <c r="BX965" s="269"/>
      <c r="BY965" s="269"/>
      <c r="BZ965" s="269"/>
      <c r="CA965" s="269"/>
      <c r="CB965" s="269"/>
      <c r="CC965" s="269"/>
      <c r="CD965" s="269"/>
      <c r="CE965" s="269"/>
      <c r="CF965" s="269"/>
      <c r="CG965" s="269"/>
      <c r="CH965" s="269"/>
      <c r="CI965" s="269"/>
      <c r="CJ965" s="269"/>
      <c r="CK965" s="269"/>
      <c r="CL965" s="269"/>
      <c r="CM965" s="269"/>
      <c r="CN965" s="269"/>
      <c r="CO965" s="269"/>
      <c r="CP965" s="269"/>
      <c r="CQ965" s="269"/>
      <c r="CR965" s="269"/>
      <c r="CS965" s="269"/>
      <c r="CT965" s="269"/>
      <c r="CU965" s="269"/>
      <c r="CV965" s="269"/>
      <c r="CW965" s="269"/>
      <c r="CX965" s="269"/>
      <c r="CY965" s="269"/>
      <c r="CZ965" s="269"/>
      <c r="DA965" s="269"/>
      <c r="DB965" s="269"/>
      <c r="DC965" s="269"/>
      <c r="DD965" s="269"/>
      <c r="DE965" s="269"/>
      <c r="DF965" s="269"/>
      <c r="DG965" s="269"/>
      <c r="DH965" s="269"/>
      <c r="DI965" s="269"/>
      <c r="DJ965" s="269"/>
      <c r="DK965" s="269"/>
      <c r="DL965" s="269"/>
      <c r="DM965" s="269"/>
      <c r="DN965" s="269"/>
      <c r="DO965" s="269"/>
      <c r="DP965" s="269"/>
      <c r="DQ965" s="269"/>
      <c r="DR965" s="269"/>
      <c r="DS965" s="269"/>
      <c r="DT965" s="269"/>
      <c r="DU965" s="269"/>
      <c r="DV965" s="269"/>
      <c r="DW965" s="269"/>
      <c r="DX965" s="269"/>
      <c r="DY965" s="269"/>
      <c r="DZ965" s="269"/>
      <c r="EA965" s="269"/>
      <c r="EB965" s="269"/>
      <c r="EC965" s="269"/>
      <c r="ED965" s="269"/>
      <c r="EE965" s="269"/>
      <c r="EF965" s="269"/>
      <c r="EG965" s="269"/>
      <c r="EH965" s="269"/>
      <c r="EI965" s="269"/>
      <c r="EJ965" s="269"/>
      <c r="EK965" s="269"/>
      <c r="EL965" s="269"/>
      <c r="EM965" s="269"/>
      <c r="EN965" s="269"/>
      <c r="EO965" s="269"/>
      <c r="EP965" s="269"/>
      <c r="EQ965" s="269"/>
      <c r="ER965" s="269"/>
      <c r="ES965" s="269"/>
      <c r="ET965" s="269"/>
      <c r="EU965" s="269"/>
      <c r="EV965" s="269"/>
      <c r="EW965" s="269"/>
      <c r="EX965" s="269"/>
      <c r="EY965" s="269"/>
      <c r="EZ965" s="269"/>
      <c r="FA965" s="269"/>
      <c r="FB965" s="269"/>
      <c r="FC965" s="269"/>
      <c r="FD965" s="269"/>
      <c r="FE965" s="269"/>
      <c r="FF965" s="269"/>
      <c r="FG965" s="269"/>
      <c r="FH965" s="269"/>
      <c r="FI965" s="269"/>
      <c r="FJ965" s="269"/>
      <c r="FK965" s="269"/>
      <c r="FL965" s="269"/>
      <c r="FM965" s="269"/>
      <c r="FN965" s="269"/>
      <c r="FO965" s="269"/>
      <c r="FP965" s="269"/>
      <c r="FQ965" s="269"/>
      <c r="FR965" s="269"/>
      <c r="FS965" s="269"/>
      <c r="FT965" s="269"/>
      <c r="FU965" s="269"/>
      <c r="FV965" s="269"/>
      <c r="FW965" s="269"/>
      <c r="FX965" s="269"/>
      <c r="FY965" s="269"/>
      <c r="FZ965" s="269"/>
      <c r="GA965" s="269"/>
      <c r="GB965" s="269"/>
      <c r="GC965" s="269"/>
      <c r="GD965" s="269"/>
      <c r="GE965" s="269"/>
      <c r="GF965" s="269"/>
      <c r="GG965" s="269"/>
      <c r="GH965" s="269"/>
      <c r="GI965" s="269"/>
      <c r="GJ965" s="269"/>
      <c r="GK965" s="269"/>
      <c r="GL965" s="269"/>
      <c r="GM965" s="269"/>
      <c r="GN965" s="269"/>
      <c r="GO965" s="269"/>
      <c r="GP965" s="269"/>
      <c r="GQ965" s="269"/>
      <c r="GR965" s="269"/>
      <c r="GS965" s="269"/>
      <c r="GT965" s="269"/>
      <c r="GU965" s="269"/>
      <c r="GV965" s="269"/>
      <c r="GW965" s="269"/>
      <c r="GX965" s="269"/>
      <c r="GY965" s="269"/>
      <c r="GZ965" s="269"/>
      <c r="HA965" s="269"/>
      <c r="HB965" s="269"/>
      <c r="HC965" s="269"/>
      <c r="HD965" s="269"/>
      <c r="HE965" s="269"/>
      <c r="HF965" s="269"/>
      <c r="HG965" s="269"/>
      <c r="HH965" s="269"/>
      <c r="HI965" s="269"/>
      <c r="HJ965" s="269"/>
      <c r="HK965" s="269"/>
      <c r="HL965" s="269"/>
      <c r="HM965" s="269"/>
      <c r="HN965" s="269"/>
      <c r="HO965" s="269"/>
      <c r="HP965" s="269"/>
      <c r="HQ965" s="269"/>
      <c r="HR965" s="269"/>
      <c r="HS965" s="269"/>
      <c r="HT965" s="269"/>
      <c r="HU965" s="269"/>
      <c r="HV965" s="269"/>
      <c r="HW965" s="269"/>
      <c r="HX965" s="269"/>
      <c r="HY965" s="269"/>
      <c r="HZ965" s="269"/>
      <c r="IA965" s="269"/>
      <c r="IB965" s="269"/>
      <c r="IC965" s="269"/>
      <c r="ID965" s="269"/>
      <c r="IE965" s="269"/>
      <c r="IF965" s="269"/>
      <c r="IG965" s="269"/>
      <c r="IH965" s="269"/>
      <c r="II965" s="269"/>
      <c r="IJ965" s="269"/>
      <c r="IK965" s="269"/>
      <c r="IL965" s="269"/>
      <c r="IM965" s="269"/>
      <c r="IN965" s="269"/>
      <c r="IO965" s="269"/>
      <c r="IP965" s="269"/>
      <c r="IQ965" s="269"/>
      <c r="IR965" s="269"/>
      <c r="IS965" s="269"/>
      <c r="IT965" s="269"/>
      <c r="IU965" s="269"/>
      <c r="IV965" s="269"/>
      <c r="IW965" s="269"/>
      <c r="IX965" s="269"/>
      <c r="IY965" s="269"/>
      <c r="IZ965" s="269"/>
      <c r="JA965" s="269"/>
      <c r="JB965" s="269"/>
      <c r="JC965" s="269"/>
      <c r="JD965" s="269"/>
      <c r="JE965" s="269"/>
      <c r="JF965" s="269"/>
      <c r="JG965" s="269"/>
      <c r="JH965" s="269"/>
      <c r="JI965" s="269"/>
      <c r="JJ965" s="269"/>
      <c r="JK965" s="269"/>
      <c r="JL965" s="269"/>
      <c r="JM965" s="269"/>
      <c r="JN965" s="269"/>
      <c r="JO965" s="269"/>
      <c r="JP965" s="269"/>
      <c r="JQ965" s="269"/>
      <c r="JR965" s="269"/>
      <c r="JS965" s="269"/>
      <c r="JT965" s="269"/>
      <c r="JU965" s="269"/>
      <c r="JV965" s="269"/>
      <c r="JW965" s="269"/>
      <c r="JX965" s="269"/>
      <c r="JY965" s="269"/>
      <c r="JZ965" s="269"/>
      <c r="KA965" s="269"/>
      <c r="KB965" s="269"/>
      <c r="KC965" s="269"/>
      <c r="KD965" s="269"/>
      <c r="KE965" s="269"/>
      <c r="KF965" s="269"/>
      <c r="KG965" s="269"/>
    </row>
    <row r="966" spans="1:293" s="270" customFormat="1" x14ac:dyDescent="0.25">
      <c r="A966" s="233">
        <v>33</v>
      </c>
      <c r="B966" s="234" t="s">
        <v>1266</v>
      </c>
      <c r="C966" s="234" t="s">
        <v>1268</v>
      </c>
      <c r="D966" s="245">
        <v>30266422</v>
      </c>
      <c r="E966" s="246" t="s">
        <v>2444</v>
      </c>
      <c r="F966" s="244" t="s">
        <v>2469</v>
      </c>
      <c r="G966" s="244" t="s">
        <v>24</v>
      </c>
      <c r="H966" s="244" t="s">
        <v>2491</v>
      </c>
      <c r="I966" s="247" t="s">
        <v>1246</v>
      </c>
      <c r="J966" s="236" t="s">
        <v>69</v>
      </c>
      <c r="K966" s="248"/>
      <c r="L966" s="249">
        <v>34325000</v>
      </c>
      <c r="M966" s="249">
        <v>0</v>
      </c>
      <c r="N966" s="143">
        <v>1000</v>
      </c>
      <c r="O966" s="143"/>
      <c r="P966" s="142"/>
      <c r="Q966" s="142"/>
      <c r="R966" s="142"/>
      <c r="S966" s="142"/>
      <c r="T966" s="142"/>
      <c r="U966" s="142"/>
      <c r="V966" s="142"/>
      <c r="W966" s="142"/>
      <c r="X966" s="142"/>
      <c r="Y966" s="140">
        <v>0</v>
      </c>
      <c r="Z966" s="140">
        <v>0</v>
      </c>
      <c r="AA966" s="140">
        <v>0</v>
      </c>
      <c r="AB966" s="139">
        <v>0</v>
      </c>
      <c r="AC966" s="139">
        <v>0</v>
      </c>
      <c r="AD966" s="139">
        <v>0</v>
      </c>
      <c r="AE966" s="141">
        <v>0</v>
      </c>
      <c r="AF966" s="141">
        <v>0</v>
      </c>
      <c r="AG966" s="139">
        <v>34325000</v>
      </c>
      <c r="AH966" s="240"/>
      <c r="AI966" s="142"/>
      <c r="AJ966" s="142"/>
      <c r="AK966" s="142"/>
      <c r="AL966" s="142"/>
      <c r="AM966" s="142"/>
      <c r="AN966" s="250"/>
      <c r="AO966" s="269"/>
      <c r="AP966" s="269"/>
      <c r="AQ966" s="269"/>
      <c r="AR966" s="269"/>
      <c r="AS966" s="269"/>
      <c r="AT966" s="269"/>
      <c r="AU966" s="269"/>
      <c r="AV966" s="269"/>
      <c r="AW966" s="269"/>
      <c r="AX966" s="269"/>
      <c r="AY966" s="269"/>
      <c r="AZ966" s="269"/>
      <c r="BA966" s="269"/>
      <c r="BB966" s="269"/>
      <c r="BC966" s="269"/>
      <c r="BD966" s="269"/>
      <c r="BE966" s="269"/>
      <c r="BF966" s="269"/>
      <c r="BG966" s="269"/>
      <c r="BH966" s="269"/>
      <c r="BI966" s="269"/>
      <c r="BJ966" s="269"/>
      <c r="BK966" s="269"/>
      <c r="BL966" s="269"/>
      <c r="BM966" s="269"/>
      <c r="BN966" s="269"/>
      <c r="BO966" s="269"/>
      <c r="BP966" s="269"/>
      <c r="BQ966" s="269"/>
      <c r="BR966" s="269"/>
      <c r="BS966" s="269"/>
      <c r="BT966" s="269"/>
      <c r="BU966" s="269"/>
      <c r="BV966" s="269"/>
      <c r="BW966" s="269"/>
      <c r="BX966" s="269"/>
      <c r="BY966" s="269"/>
      <c r="BZ966" s="269"/>
      <c r="CA966" s="269"/>
      <c r="CB966" s="269"/>
      <c r="CC966" s="269"/>
      <c r="CD966" s="269"/>
      <c r="CE966" s="269"/>
      <c r="CF966" s="269"/>
      <c r="CG966" s="269"/>
      <c r="CH966" s="269"/>
      <c r="CI966" s="269"/>
      <c r="CJ966" s="269"/>
      <c r="CK966" s="269"/>
      <c r="CL966" s="269"/>
      <c r="CM966" s="269"/>
      <c r="CN966" s="269"/>
      <c r="CO966" s="269"/>
      <c r="CP966" s="269"/>
      <c r="CQ966" s="269"/>
      <c r="CR966" s="269"/>
      <c r="CS966" s="269"/>
      <c r="CT966" s="269"/>
      <c r="CU966" s="269"/>
      <c r="CV966" s="269"/>
      <c r="CW966" s="269"/>
      <c r="CX966" s="269"/>
      <c r="CY966" s="269"/>
      <c r="CZ966" s="269"/>
      <c r="DA966" s="269"/>
      <c r="DB966" s="269"/>
      <c r="DC966" s="269"/>
      <c r="DD966" s="269"/>
      <c r="DE966" s="269"/>
      <c r="DF966" s="269"/>
      <c r="DG966" s="269"/>
      <c r="DH966" s="269"/>
      <c r="DI966" s="269"/>
      <c r="DJ966" s="269"/>
      <c r="DK966" s="269"/>
      <c r="DL966" s="269"/>
      <c r="DM966" s="269"/>
      <c r="DN966" s="269"/>
      <c r="DO966" s="269"/>
      <c r="DP966" s="269"/>
      <c r="DQ966" s="269"/>
      <c r="DR966" s="269"/>
      <c r="DS966" s="269"/>
      <c r="DT966" s="269"/>
      <c r="DU966" s="269"/>
      <c r="DV966" s="269"/>
      <c r="DW966" s="269"/>
      <c r="DX966" s="269"/>
      <c r="DY966" s="269"/>
      <c r="DZ966" s="269"/>
      <c r="EA966" s="269"/>
      <c r="EB966" s="269"/>
      <c r="EC966" s="269"/>
      <c r="ED966" s="269"/>
      <c r="EE966" s="269"/>
      <c r="EF966" s="269"/>
      <c r="EG966" s="269"/>
      <c r="EH966" s="269"/>
      <c r="EI966" s="269"/>
      <c r="EJ966" s="269"/>
      <c r="EK966" s="269"/>
      <c r="EL966" s="269"/>
      <c r="EM966" s="269"/>
      <c r="EN966" s="269"/>
      <c r="EO966" s="269"/>
      <c r="EP966" s="269"/>
      <c r="EQ966" s="269"/>
      <c r="ER966" s="269"/>
      <c r="ES966" s="269"/>
      <c r="ET966" s="269"/>
      <c r="EU966" s="269"/>
      <c r="EV966" s="269"/>
      <c r="EW966" s="269"/>
      <c r="EX966" s="269"/>
      <c r="EY966" s="269"/>
      <c r="EZ966" s="269"/>
      <c r="FA966" s="269"/>
      <c r="FB966" s="269"/>
      <c r="FC966" s="269"/>
      <c r="FD966" s="269"/>
      <c r="FE966" s="269"/>
      <c r="FF966" s="269"/>
      <c r="FG966" s="269"/>
      <c r="FH966" s="269"/>
      <c r="FI966" s="269"/>
      <c r="FJ966" s="269"/>
      <c r="FK966" s="269"/>
      <c r="FL966" s="269"/>
      <c r="FM966" s="269"/>
      <c r="FN966" s="269"/>
      <c r="FO966" s="269"/>
      <c r="FP966" s="269"/>
      <c r="FQ966" s="269"/>
      <c r="FR966" s="269"/>
      <c r="FS966" s="269"/>
      <c r="FT966" s="269"/>
      <c r="FU966" s="269"/>
      <c r="FV966" s="269"/>
      <c r="FW966" s="269"/>
      <c r="FX966" s="269"/>
      <c r="FY966" s="269"/>
      <c r="FZ966" s="269"/>
      <c r="GA966" s="269"/>
      <c r="GB966" s="269"/>
      <c r="GC966" s="269"/>
      <c r="GD966" s="269"/>
      <c r="GE966" s="269"/>
      <c r="GF966" s="269"/>
      <c r="GG966" s="269"/>
      <c r="GH966" s="269"/>
      <c r="GI966" s="269"/>
      <c r="GJ966" s="269"/>
      <c r="GK966" s="269"/>
      <c r="GL966" s="269"/>
      <c r="GM966" s="269"/>
      <c r="GN966" s="269"/>
      <c r="GO966" s="269"/>
      <c r="GP966" s="269"/>
      <c r="GQ966" s="269"/>
      <c r="GR966" s="269"/>
      <c r="GS966" s="269"/>
      <c r="GT966" s="269"/>
      <c r="GU966" s="269"/>
      <c r="GV966" s="269"/>
      <c r="GW966" s="269"/>
      <c r="GX966" s="269"/>
      <c r="GY966" s="269"/>
      <c r="GZ966" s="269"/>
      <c r="HA966" s="269"/>
      <c r="HB966" s="269"/>
      <c r="HC966" s="269"/>
      <c r="HD966" s="269"/>
      <c r="HE966" s="269"/>
      <c r="HF966" s="269"/>
      <c r="HG966" s="269"/>
      <c r="HH966" s="269"/>
      <c r="HI966" s="269"/>
      <c r="HJ966" s="269"/>
      <c r="HK966" s="269"/>
      <c r="HL966" s="269"/>
      <c r="HM966" s="269"/>
      <c r="HN966" s="269"/>
      <c r="HO966" s="269"/>
      <c r="HP966" s="269"/>
      <c r="HQ966" s="269"/>
      <c r="HR966" s="269"/>
      <c r="HS966" s="269"/>
      <c r="HT966" s="269"/>
      <c r="HU966" s="269"/>
      <c r="HV966" s="269"/>
      <c r="HW966" s="269"/>
      <c r="HX966" s="269"/>
      <c r="HY966" s="269"/>
      <c r="HZ966" s="269"/>
      <c r="IA966" s="269"/>
      <c r="IB966" s="269"/>
      <c r="IC966" s="269"/>
      <c r="ID966" s="269"/>
      <c r="IE966" s="269"/>
      <c r="IF966" s="269"/>
      <c r="IG966" s="269"/>
      <c r="IH966" s="269"/>
      <c r="II966" s="269"/>
      <c r="IJ966" s="269"/>
      <c r="IK966" s="269"/>
      <c r="IL966" s="269"/>
      <c r="IM966" s="269"/>
      <c r="IN966" s="269"/>
      <c r="IO966" s="269"/>
      <c r="IP966" s="269"/>
      <c r="IQ966" s="269"/>
      <c r="IR966" s="269"/>
      <c r="IS966" s="269"/>
      <c r="IT966" s="269"/>
      <c r="IU966" s="269"/>
      <c r="IV966" s="269"/>
      <c r="IW966" s="269"/>
      <c r="IX966" s="269"/>
      <c r="IY966" s="269"/>
      <c r="IZ966" s="269"/>
      <c r="JA966" s="269"/>
      <c r="JB966" s="269"/>
      <c r="JC966" s="269"/>
      <c r="JD966" s="269"/>
      <c r="JE966" s="269"/>
      <c r="JF966" s="269"/>
      <c r="JG966" s="269"/>
      <c r="JH966" s="269"/>
      <c r="JI966" s="269"/>
      <c r="JJ966" s="269"/>
      <c r="JK966" s="269"/>
      <c r="JL966" s="269"/>
      <c r="JM966" s="269"/>
      <c r="JN966" s="269"/>
      <c r="JO966" s="269"/>
      <c r="JP966" s="269"/>
      <c r="JQ966" s="269"/>
      <c r="JR966" s="269"/>
      <c r="JS966" s="269"/>
      <c r="JT966" s="269"/>
      <c r="JU966" s="269"/>
      <c r="JV966" s="269"/>
      <c r="JW966" s="269"/>
      <c r="JX966" s="269"/>
      <c r="JY966" s="269"/>
      <c r="JZ966" s="269"/>
      <c r="KA966" s="269"/>
      <c r="KB966" s="269"/>
      <c r="KC966" s="269"/>
      <c r="KD966" s="269"/>
      <c r="KE966" s="269"/>
      <c r="KF966" s="269"/>
      <c r="KG966" s="269"/>
    </row>
    <row r="967" spans="1:293" s="270" customFormat="1" x14ac:dyDescent="0.25">
      <c r="A967" s="233">
        <v>33</v>
      </c>
      <c r="B967" s="234" t="s">
        <v>1266</v>
      </c>
      <c r="C967" s="234" t="s">
        <v>1288</v>
      </c>
      <c r="D967" s="235">
        <v>30280072</v>
      </c>
      <c r="E967" s="236" t="s">
        <v>608</v>
      </c>
      <c r="F967" s="244" t="s">
        <v>2469</v>
      </c>
      <c r="G967" s="238" t="s">
        <v>24</v>
      </c>
      <c r="H967" s="238" t="s">
        <v>1265</v>
      </c>
      <c r="I967" s="238" t="s">
        <v>94</v>
      </c>
      <c r="J967" s="236" t="s">
        <v>69</v>
      </c>
      <c r="K967" s="236"/>
      <c r="L967" s="239">
        <v>451500000</v>
      </c>
      <c r="M967" s="239">
        <v>0</v>
      </c>
      <c r="N967" s="138">
        <v>451500000</v>
      </c>
      <c r="O967" s="138"/>
      <c r="P967" s="139">
        <v>0</v>
      </c>
      <c r="Q967" s="139">
        <v>0</v>
      </c>
      <c r="R967" s="139">
        <v>0</v>
      </c>
      <c r="S967" s="139">
        <v>0</v>
      </c>
      <c r="T967" s="139">
        <v>0</v>
      </c>
      <c r="U967" s="139">
        <v>0</v>
      </c>
      <c r="V967" s="139"/>
      <c r="W967" s="139"/>
      <c r="X967" s="139"/>
      <c r="Y967" s="140">
        <v>451500000</v>
      </c>
      <c r="Z967" s="140">
        <v>0</v>
      </c>
      <c r="AA967" s="140">
        <v>0</v>
      </c>
      <c r="AB967" s="139">
        <v>0</v>
      </c>
      <c r="AC967" s="139">
        <v>0</v>
      </c>
      <c r="AD967" s="139">
        <v>0</v>
      </c>
      <c r="AE967" s="141">
        <v>451500000</v>
      </c>
      <c r="AF967" s="141">
        <v>451500000</v>
      </c>
      <c r="AG967" s="139">
        <v>0</v>
      </c>
      <c r="AH967" s="241">
        <v>0</v>
      </c>
      <c r="AI967" s="241"/>
      <c r="AJ967" s="242">
        <v>41759</v>
      </c>
      <c r="AK967" s="242">
        <v>42369</v>
      </c>
      <c r="AL967" s="236" t="s">
        <v>609</v>
      </c>
      <c r="AM967" s="236" t="s">
        <v>610</v>
      </c>
      <c r="AN967" s="243" t="s">
        <v>607</v>
      </c>
      <c r="AO967" s="269"/>
      <c r="AP967" s="269"/>
      <c r="AQ967" s="269"/>
      <c r="AR967" s="269"/>
      <c r="AS967" s="269"/>
      <c r="AT967" s="269"/>
      <c r="AU967" s="269"/>
      <c r="AV967" s="269"/>
      <c r="AW967" s="269"/>
      <c r="AX967" s="269"/>
      <c r="AY967" s="269"/>
      <c r="AZ967" s="269"/>
      <c r="BA967" s="269"/>
      <c r="BB967" s="269"/>
      <c r="BC967" s="269"/>
      <c r="BD967" s="269"/>
      <c r="BE967" s="269"/>
      <c r="BF967" s="269"/>
      <c r="BG967" s="269"/>
      <c r="BH967" s="269"/>
      <c r="BI967" s="269"/>
      <c r="BJ967" s="269"/>
      <c r="BK967" s="269"/>
      <c r="BL967" s="269"/>
      <c r="BM967" s="269"/>
      <c r="BN967" s="269"/>
      <c r="BO967" s="269"/>
      <c r="BP967" s="269"/>
      <c r="BQ967" s="269"/>
      <c r="BR967" s="269"/>
      <c r="BS967" s="269"/>
      <c r="BT967" s="269"/>
      <c r="BU967" s="269"/>
      <c r="BV967" s="269"/>
      <c r="BW967" s="269"/>
      <c r="BX967" s="269"/>
      <c r="BY967" s="269"/>
      <c r="BZ967" s="269"/>
      <c r="CA967" s="269"/>
      <c r="CB967" s="269"/>
      <c r="CC967" s="269"/>
      <c r="CD967" s="269"/>
      <c r="CE967" s="269"/>
      <c r="CF967" s="269"/>
      <c r="CG967" s="269"/>
      <c r="CH967" s="269"/>
      <c r="CI967" s="269"/>
      <c r="CJ967" s="269"/>
      <c r="CK967" s="269"/>
      <c r="CL967" s="269"/>
      <c r="CM967" s="269"/>
      <c r="CN967" s="269"/>
      <c r="CO967" s="269"/>
      <c r="CP967" s="269"/>
      <c r="CQ967" s="269"/>
      <c r="CR967" s="269"/>
      <c r="CS967" s="269"/>
      <c r="CT967" s="269"/>
      <c r="CU967" s="269"/>
      <c r="CV967" s="269"/>
      <c r="CW967" s="269"/>
      <c r="CX967" s="269"/>
      <c r="CY967" s="269"/>
      <c r="CZ967" s="269"/>
      <c r="DA967" s="269"/>
      <c r="DB967" s="269"/>
      <c r="DC967" s="269"/>
      <c r="DD967" s="269"/>
      <c r="DE967" s="269"/>
      <c r="DF967" s="269"/>
      <c r="DG967" s="269"/>
      <c r="DH967" s="269"/>
      <c r="DI967" s="269"/>
      <c r="DJ967" s="269"/>
      <c r="DK967" s="269"/>
      <c r="DL967" s="269"/>
      <c r="DM967" s="269"/>
      <c r="DN967" s="269"/>
      <c r="DO967" s="269"/>
      <c r="DP967" s="269"/>
      <c r="DQ967" s="269"/>
      <c r="DR967" s="269"/>
      <c r="DS967" s="269"/>
      <c r="DT967" s="269"/>
      <c r="DU967" s="269"/>
      <c r="DV967" s="269"/>
      <c r="DW967" s="269"/>
      <c r="DX967" s="269"/>
      <c r="DY967" s="269"/>
      <c r="DZ967" s="269"/>
      <c r="EA967" s="269"/>
      <c r="EB967" s="269"/>
      <c r="EC967" s="269"/>
      <c r="ED967" s="269"/>
      <c r="EE967" s="269"/>
      <c r="EF967" s="269"/>
      <c r="EG967" s="269"/>
      <c r="EH967" s="269"/>
      <c r="EI967" s="269"/>
      <c r="EJ967" s="269"/>
      <c r="EK967" s="269"/>
      <c r="EL967" s="269"/>
      <c r="EM967" s="269"/>
      <c r="EN967" s="269"/>
      <c r="EO967" s="269"/>
      <c r="EP967" s="269"/>
      <c r="EQ967" s="269"/>
      <c r="ER967" s="269"/>
      <c r="ES967" s="269"/>
      <c r="ET967" s="269"/>
      <c r="EU967" s="269"/>
      <c r="EV967" s="269"/>
      <c r="EW967" s="269"/>
      <c r="EX967" s="269"/>
      <c r="EY967" s="269"/>
      <c r="EZ967" s="269"/>
      <c r="FA967" s="269"/>
      <c r="FB967" s="269"/>
      <c r="FC967" s="269"/>
      <c r="FD967" s="269"/>
      <c r="FE967" s="269"/>
      <c r="FF967" s="269"/>
      <c r="FG967" s="269"/>
      <c r="FH967" s="269"/>
      <c r="FI967" s="269"/>
      <c r="FJ967" s="269"/>
      <c r="FK967" s="269"/>
      <c r="FL967" s="269"/>
      <c r="FM967" s="269"/>
      <c r="FN967" s="269"/>
      <c r="FO967" s="269"/>
      <c r="FP967" s="269"/>
      <c r="FQ967" s="269"/>
      <c r="FR967" s="269"/>
      <c r="FS967" s="269"/>
      <c r="FT967" s="269"/>
      <c r="FU967" s="269"/>
      <c r="FV967" s="269"/>
      <c r="FW967" s="269"/>
      <c r="FX967" s="269"/>
      <c r="FY967" s="269"/>
      <c r="FZ967" s="269"/>
      <c r="GA967" s="269"/>
      <c r="GB967" s="269"/>
      <c r="GC967" s="269"/>
      <c r="GD967" s="269"/>
      <c r="GE967" s="269"/>
      <c r="GF967" s="269"/>
      <c r="GG967" s="269"/>
      <c r="GH967" s="269"/>
      <c r="GI967" s="269"/>
      <c r="GJ967" s="269"/>
      <c r="GK967" s="269"/>
      <c r="GL967" s="269"/>
      <c r="GM967" s="269"/>
      <c r="GN967" s="269"/>
      <c r="GO967" s="269"/>
      <c r="GP967" s="269"/>
      <c r="GQ967" s="269"/>
      <c r="GR967" s="269"/>
      <c r="GS967" s="269"/>
      <c r="GT967" s="269"/>
      <c r="GU967" s="269"/>
      <c r="GV967" s="269"/>
      <c r="GW967" s="269"/>
      <c r="GX967" s="269"/>
      <c r="GY967" s="269"/>
      <c r="GZ967" s="269"/>
      <c r="HA967" s="269"/>
      <c r="HB967" s="269"/>
      <c r="HC967" s="269"/>
      <c r="HD967" s="269"/>
      <c r="HE967" s="269"/>
      <c r="HF967" s="269"/>
      <c r="HG967" s="269"/>
      <c r="HH967" s="269"/>
      <c r="HI967" s="269"/>
      <c r="HJ967" s="269"/>
      <c r="HK967" s="269"/>
      <c r="HL967" s="269"/>
      <c r="HM967" s="269"/>
      <c r="HN967" s="269"/>
      <c r="HO967" s="269"/>
      <c r="HP967" s="269"/>
      <c r="HQ967" s="269"/>
      <c r="HR967" s="269"/>
      <c r="HS967" s="269"/>
      <c r="HT967" s="269"/>
      <c r="HU967" s="269"/>
      <c r="HV967" s="269"/>
      <c r="HW967" s="269"/>
      <c r="HX967" s="269"/>
      <c r="HY967" s="269"/>
      <c r="HZ967" s="269"/>
      <c r="IA967" s="269"/>
      <c r="IB967" s="269"/>
      <c r="IC967" s="269"/>
      <c r="ID967" s="269"/>
      <c r="IE967" s="269"/>
      <c r="IF967" s="269"/>
      <c r="IG967" s="269"/>
      <c r="IH967" s="269"/>
      <c r="II967" s="269"/>
      <c r="IJ967" s="269"/>
      <c r="IK967" s="269"/>
      <c r="IL967" s="269"/>
      <c r="IM967" s="269"/>
      <c r="IN967" s="269"/>
      <c r="IO967" s="269"/>
      <c r="IP967" s="269"/>
      <c r="IQ967" s="269"/>
      <c r="IR967" s="269"/>
      <c r="IS967" s="269"/>
      <c r="IT967" s="269"/>
      <c r="IU967" s="269"/>
      <c r="IV967" s="269"/>
      <c r="IW967" s="269"/>
      <c r="IX967" s="269"/>
      <c r="IY967" s="269"/>
      <c r="IZ967" s="269"/>
      <c r="JA967" s="269"/>
      <c r="JB967" s="269"/>
      <c r="JC967" s="269"/>
      <c r="JD967" s="269"/>
      <c r="JE967" s="269"/>
      <c r="JF967" s="269"/>
      <c r="JG967" s="269"/>
      <c r="JH967" s="269"/>
      <c r="JI967" s="269"/>
      <c r="JJ967" s="269"/>
      <c r="JK967" s="269"/>
      <c r="JL967" s="269"/>
      <c r="JM967" s="269"/>
      <c r="JN967" s="269"/>
      <c r="JO967" s="269"/>
      <c r="JP967" s="269"/>
      <c r="JQ967" s="269"/>
      <c r="JR967" s="269"/>
      <c r="JS967" s="269"/>
      <c r="JT967" s="269"/>
      <c r="JU967" s="269"/>
      <c r="JV967" s="269"/>
      <c r="JW967" s="269"/>
      <c r="JX967" s="269"/>
      <c r="JY967" s="269"/>
      <c r="JZ967" s="269"/>
      <c r="KA967" s="269"/>
      <c r="KB967" s="269"/>
      <c r="KC967" s="269"/>
      <c r="KD967" s="269"/>
      <c r="KE967" s="269"/>
      <c r="KF967" s="269"/>
      <c r="KG967" s="269"/>
    </row>
    <row r="968" spans="1:293" s="270" customFormat="1" x14ac:dyDescent="0.25">
      <c r="A968" s="233">
        <v>33</v>
      </c>
      <c r="B968" s="234" t="s">
        <v>1266</v>
      </c>
      <c r="C968" s="234" t="s">
        <v>1268</v>
      </c>
      <c r="D968" s="235">
        <v>30287975</v>
      </c>
      <c r="E968" s="236" t="s">
        <v>1551</v>
      </c>
      <c r="F968" s="244" t="s">
        <v>2469</v>
      </c>
      <c r="G968" s="238" t="s">
        <v>24</v>
      </c>
      <c r="H968" s="238" t="s">
        <v>726</v>
      </c>
      <c r="I968" s="238" t="s">
        <v>1246</v>
      </c>
      <c r="J968" s="236" t="s">
        <v>69</v>
      </c>
      <c r="K968" s="236"/>
      <c r="L968" s="239">
        <v>17500000</v>
      </c>
      <c r="M968" s="239">
        <v>0</v>
      </c>
      <c r="N968" s="138">
        <v>1000</v>
      </c>
      <c r="O968" s="138"/>
      <c r="P968" s="139"/>
      <c r="Q968" s="139"/>
      <c r="R968" s="139"/>
      <c r="S968" s="139"/>
      <c r="T968" s="139"/>
      <c r="U968" s="139"/>
      <c r="V968" s="139"/>
      <c r="W968" s="139"/>
      <c r="X968" s="139"/>
      <c r="Y968" s="140">
        <v>0</v>
      </c>
      <c r="Z968" s="140">
        <v>0</v>
      </c>
      <c r="AA968" s="140">
        <v>0</v>
      </c>
      <c r="AB968" s="139">
        <v>0</v>
      </c>
      <c r="AC968" s="139">
        <v>0</v>
      </c>
      <c r="AD968" s="139">
        <v>0</v>
      </c>
      <c r="AE968" s="141">
        <v>0</v>
      </c>
      <c r="AF968" s="141">
        <v>0</v>
      </c>
      <c r="AG968" s="139">
        <v>17500000</v>
      </c>
      <c r="AH968" s="241"/>
      <c r="AI968" s="241"/>
      <c r="AJ968" s="253">
        <v>41919</v>
      </c>
      <c r="AK968" s="253">
        <v>42735</v>
      </c>
      <c r="AL968" s="236" t="s">
        <v>1751</v>
      </c>
      <c r="AM968" s="236" t="s">
        <v>1752</v>
      </c>
      <c r="AN968" s="243" t="s">
        <v>1684</v>
      </c>
      <c r="AO968" s="269"/>
      <c r="AP968" s="269"/>
      <c r="AQ968" s="269"/>
      <c r="AR968" s="269"/>
      <c r="AS968" s="269"/>
      <c r="AT968" s="269"/>
      <c r="AU968" s="269"/>
      <c r="AV968" s="269"/>
      <c r="AW968" s="269"/>
      <c r="AX968" s="269"/>
      <c r="AY968" s="269"/>
      <c r="AZ968" s="269"/>
      <c r="BA968" s="269"/>
      <c r="BB968" s="269"/>
      <c r="BC968" s="269"/>
      <c r="BD968" s="269"/>
      <c r="BE968" s="269"/>
      <c r="BF968" s="269"/>
      <c r="BG968" s="269"/>
      <c r="BH968" s="269"/>
      <c r="BI968" s="269"/>
      <c r="BJ968" s="269"/>
      <c r="BK968" s="269"/>
      <c r="BL968" s="269"/>
      <c r="BM968" s="269"/>
      <c r="BN968" s="269"/>
      <c r="BO968" s="269"/>
      <c r="BP968" s="269"/>
      <c r="BQ968" s="269"/>
      <c r="BR968" s="269"/>
      <c r="BS968" s="269"/>
      <c r="BT968" s="269"/>
      <c r="BU968" s="269"/>
      <c r="BV968" s="269"/>
      <c r="BW968" s="269"/>
      <c r="BX968" s="269"/>
      <c r="BY968" s="269"/>
      <c r="BZ968" s="269"/>
      <c r="CA968" s="269"/>
      <c r="CB968" s="269"/>
      <c r="CC968" s="269"/>
      <c r="CD968" s="269"/>
      <c r="CE968" s="269"/>
      <c r="CF968" s="269"/>
      <c r="CG968" s="269"/>
      <c r="CH968" s="269"/>
      <c r="CI968" s="269"/>
      <c r="CJ968" s="269"/>
      <c r="CK968" s="269"/>
      <c r="CL968" s="269"/>
      <c r="CM968" s="269"/>
      <c r="CN968" s="269"/>
      <c r="CO968" s="269"/>
      <c r="CP968" s="269"/>
      <c r="CQ968" s="269"/>
      <c r="CR968" s="269"/>
      <c r="CS968" s="269"/>
      <c r="CT968" s="269"/>
      <c r="CU968" s="269"/>
      <c r="CV968" s="269"/>
      <c r="CW968" s="269"/>
      <c r="CX968" s="269"/>
      <c r="CY968" s="269"/>
      <c r="CZ968" s="269"/>
      <c r="DA968" s="269"/>
      <c r="DB968" s="269"/>
      <c r="DC968" s="269"/>
      <c r="DD968" s="269"/>
      <c r="DE968" s="269"/>
      <c r="DF968" s="269"/>
      <c r="DG968" s="269"/>
      <c r="DH968" s="269"/>
      <c r="DI968" s="269"/>
      <c r="DJ968" s="269"/>
      <c r="DK968" s="269"/>
      <c r="DL968" s="269"/>
      <c r="DM968" s="269"/>
      <c r="DN968" s="269"/>
      <c r="DO968" s="269"/>
      <c r="DP968" s="269"/>
      <c r="DQ968" s="269"/>
      <c r="DR968" s="269"/>
      <c r="DS968" s="269"/>
      <c r="DT968" s="269"/>
      <c r="DU968" s="269"/>
      <c r="DV968" s="269"/>
      <c r="DW968" s="269"/>
      <c r="DX968" s="269"/>
      <c r="DY968" s="269"/>
      <c r="DZ968" s="269"/>
      <c r="EA968" s="269"/>
      <c r="EB968" s="269"/>
      <c r="EC968" s="269"/>
      <c r="ED968" s="269"/>
      <c r="EE968" s="269"/>
      <c r="EF968" s="269"/>
      <c r="EG968" s="269"/>
      <c r="EH968" s="269"/>
      <c r="EI968" s="269"/>
      <c r="EJ968" s="269"/>
      <c r="EK968" s="269"/>
      <c r="EL968" s="269"/>
      <c r="EM968" s="269"/>
      <c r="EN968" s="269"/>
      <c r="EO968" s="269"/>
      <c r="EP968" s="269"/>
      <c r="EQ968" s="269"/>
      <c r="ER968" s="269"/>
      <c r="ES968" s="269"/>
      <c r="ET968" s="269"/>
      <c r="EU968" s="269"/>
      <c r="EV968" s="269"/>
      <c r="EW968" s="269"/>
      <c r="EX968" s="269"/>
      <c r="EY968" s="269"/>
      <c r="EZ968" s="269"/>
      <c r="FA968" s="269"/>
      <c r="FB968" s="269"/>
      <c r="FC968" s="269"/>
      <c r="FD968" s="269"/>
      <c r="FE968" s="269"/>
      <c r="FF968" s="269"/>
      <c r="FG968" s="269"/>
      <c r="FH968" s="269"/>
      <c r="FI968" s="269"/>
      <c r="FJ968" s="269"/>
      <c r="FK968" s="269"/>
      <c r="FL968" s="269"/>
      <c r="FM968" s="269"/>
      <c r="FN968" s="269"/>
      <c r="FO968" s="269"/>
      <c r="FP968" s="269"/>
      <c r="FQ968" s="269"/>
      <c r="FR968" s="269"/>
      <c r="FS968" s="269"/>
      <c r="FT968" s="269"/>
      <c r="FU968" s="269"/>
      <c r="FV968" s="269"/>
      <c r="FW968" s="269"/>
      <c r="FX968" s="269"/>
      <c r="FY968" s="269"/>
      <c r="FZ968" s="269"/>
      <c r="GA968" s="269"/>
      <c r="GB968" s="269"/>
      <c r="GC968" s="269"/>
      <c r="GD968" s="269"/>
      <c r="GE968" s="269"/>
      <c r="GF968" s="269"/>
      <c r="GG968" s="269"/>
      <c r="GH968" s="269"/>
      <c r="GI968" s="269"/>
      <c r="GJ968" s="269"/>
      <c r="GK968" s="269"/>
      <c r="GL968" s="269"/>
      <c r="GM968" s="269"/>
      <c r="GN968" s="269"/>
      <c r="GO968" s="269"/>
      <c r="GP968" s="269"/>
      <c r="GQ968" s="269"/>
      <c r="GR968" s="269"/>
      <c r="GS968" s="269"/>
      <c r="GT968" s="269"/>
      <c r="GU968" s="269"/>
      <c r="GV968" s="269"/>
      <c r="GW968" s="269"/>
      <c r="GX968" s="269"/>
      <c r="GY968" s="269"/>
      <c r="GZ968" s="269"/>
      <c r="HA968" s="269"/>
      <c r="HB968" s="269"/>
      <c r="HC968" s="269"/>
      <c r="HD968" s="269"/>
      <c r="HE968" s="269"/>
      <c r="HF968" s="269"/>
      <c r="HG968" s="269"/>
      <c r="HH968" s="269"/>
      <c r="HI968" s="269"/>
      <c r="HJ968" s="269"/>
      <c r="HK968" s="269"/>
      <c r="HL968" s="269"/>
      <c r="HM968" s="269"/>
      <c r="HN968" s="269"/>
      <c r="HO968" s="269"/>
      <c r="HP968" s="269"/>
      <c r="HQ968" s="269"/>
      <c r="HR968" s="269"/>
      <c r="HS968" s="269"/>
      <c r="HT968" s="269"/>
      <c r="HU968" s="269"/>
      <c r="HV968" s="269"/>
      <c r="HW968" s="269"/>
      <c r="HX968" s="269"/>
      <c r="HY968" s="269"/>
      <c r="HZ968" s="269"/>
      <c r="IA968" s="269"/>
      <c r="IB968" s="269"/>
      <c r="IC968" s="269"/>
      <c r="ID968" s="269"/>
      <c r="IE968" s="269"/>
      <c r="IF968" s="269"/>
      <c r="IG968" s="269"/>
      <c r="IH968" s="269"/>
      <c r="II968" s="269"/>
      <c r="IJ968" s="269"/>
      <c r="IK968" s="269"/>
      <c r="IL968" s="269"/>
      <c r="IM968" s="269"/>
      <c r="IN968" s="269"/>
      <c r="IO968" s="269"/>
      <c r="IP968" s="269"/>
      <c r="IQ968" s="269"/>
      <c r="IR968" s="269"/>
      <c r="IS968" s="269"/>
      <c r="IT968" s="269"/>
      <c r="IU968" s="269"/>
      <c r="IV968" s="269"/>
      <c r="IW968" s="269"/>
      <c r="IX968" s="269"/>
      <c r="IY968" s="269"/>
      <c r="IZ968" s="269"/>
      <c r="JA968" s="269"/>
      <c r="JB968" s="269"/>
      <c r="JC968" s="269"/>
      <c r="JD968" s="269"/>
      <c r="JE968" s="269"/>
      <c r="JF968" s="269"/>
      <c r="JG968" s="269"/>
      <c r="JH968" s="269"/>
      <c r="JI968" s="269"/>
      <c r="JJ968" s="269"/>
      <c r="JK968" s="269"/>
      <c r="JL968" s="269"/>
      <c r="JM968" s="269"/>
      <c r="JN968" s="269"/>
      <c r="JO968" s="269"/>
      <c r="JP968" s="269"/>
      <c r="JQ968" s="269"/>
      <c r="JR968" s="269"/>
      <c r="JS968" s="269"/>
      <c r="JT968" s="269"/>
      <c r="JU968" s="269"/>
      <c r="JV968" s="269"/>
      <c r="JW968" s="269"/>
      <c r="JX968" s="269"/>
      <c r="JY968" s="269"/>
      <c r="JZ968" s="269"/>
      <c r="KA968" s="269"/>
      <c r="KB968" s="269"/>
      <c r="KC968" s="269"/>
      <c r="KD968" s="269"/>
      <c r="KE968" s="269"/>
      <c r="KF968" s="269"/>
      <c r="KG968" s="269"/>
    </row>
    <row r="969" spans="1:293" s="270" customFormat="1" x14ac:dyDescent="0.25">
      <c r="A969" s="233">
        <v>33</v>
      </c>
      <c r="B969" s="234" t="s">
        <v>1266</v>
      </c>
      <c r="C969" s="234" t="s">
        <v>1268</v>
      </c>
      <c r="D969" s="235">
        <v>30288072</v>
      </c>
      <c r="E969" s="236" t="s">
        <v>1552</v>
      </c>
      <c r="F969" s="244" t="s">
        <v>2469</v>
      </c>
      <c r="G969" s="238" t="s">
        <v>24</v>
      </c>
      <c r="H969" s="238" t="s">
        <v>726</v>
      </c>
      <c r="I969" s="238" t="s">
        <v>1246</v>
      </c>
      <c r="J969" s="236" t="s">
        <v>69</v>
      </c>
      <c r="K969" s="236"/>
      <c r="L969" s="239">
        <v>30000000</v>
      </c>
      <c r="M969" s="239">
        <v>0</v>
      </c>
      <c r="N969" s="138">
        <v>25278000</v>
      </c>
      <c r="O969" s="138"/>
      <c r="P969" s="139"/>
      <c r="Q969" s="139"/>
      <c r="R969" s="139"/>
      <c r="S969" s="139"/>
      <c r="T969" s="139"/>
      <c r="U969" s="139"/>
      <c r="V969" s="139"/>
      <c r="W969" s="139"/>
      <c r="X969" s="139"/>
      <c r="Y969" s="140">
        <v>0</v>
      </c>
      <c r="Z969" s="140">
        <v>7500000</v>
      </c>
      <c r="AA969" s="140">
        <v>17777749</v>
      </c>
      <c r="AB969" s="139">
        <v>0</v>
      </c>
      <c r="AC969" s="139">
        <v>0</v>
      </c>
      <c r="AD969" s="139">
        <v>0</v>
      </c>
      <c r="AE969" s="141">
        <v>25277749</v>
      </c>
      <c r="AF969" s="141">
        <v>25277749</v>
      </c>
      <c r="AG969" s="139">
        <v>4722251</v>
      </c>
      <c r="AH969" s="241"/>
      <c r="AI969" s="241"/>
      <c r="AJ969" s="253">
        <v>41911</v>
      </c>
      <c r="AK969" s="253">
        <v>42735</v>
      </c>
      <c r="AL969" s="236" t="s">
        <v>1753</v>
      </c>
      <c r="AM969" s="236" t="s">
        <v>1754</v>
      </c>
      <c r="AN969" s="243" t="s">
        <v>1684</v>
      </c>
      <c r="AO969" s="269"/>
      <c r="AP969" s="269"/>
      <c r="AQ969" s="269"/>
      <c r="AR969" s="269"/>
      <c r="AS969" s="269"/>
      <c r="AT969" s="269"/>
      <c r="AU969" s="269"/>
      <c r="AV969" s="269"/>
      <c r="AW969" s="269"/>
      <c r="AX969" s="269"/>
      <c r="AY969" s="269"/>
      <c r="AZ969" s="269"/>
      <c r="BA969" s="269"/>
      <c r="BB969" s="269"/>
      <c r="BC969" s="269"/>
      <c r="BD969" s="269"/>
      <c r="BE969" s="269"/>
      <c r="BF969" s="269"/>
      <c r="BG969" s="269"/>
      <c r="BH969" s="269"/>
      <c r="BI969" s="269"/>
      <c r="BJ969" s="269"/>
      <c r="BK969" s="269"/>
      <c r="BL969" s="269"/>
      <c r="BM969" s="269"/>
      <c r="BN969" s="269"/>
      <c r="BO969" s="269"/>
      <c r="BP969" s="269"/>
      <c r="BQ969" s="269"/>
      <c r="BR969" s="269"/>
      <c r="BS969" s="269"/>
      <c r="BT969" s="269"/>
      <c r="BU969" s="269"/>
      <c r="BV969" s="269"/>
      <c r="BW969" s="269"/>
      <c r="BX969" s="269"/>
      <c r="BY969" s="269"/>
      <c r="BZ969" s="269"/>
      <c r="CA969" s="269"/>
      <c r="CB969" s="269"/>
      <c r="CC969" s="269"/>
      <c r="CD969" s="269"/>
      <c r="CE969" s="269"/>
      <c r="CF969" s="269"/>
      <c r="CG969" s="269"/>
      <c r="CH969" s="269"/>
      <c r="CI969" s="269"/>
      <c r="CJ969" s="269"/>
      <c r="CK969" s="269"/>
      <c r="CL969" s="269"/>
      <c r="CM969" s="269"/>
      <c r="CN969" s="269"/>
      <c r="CO969" s="269"/>
      <c r="CP969" s="269"/>
      <c r="CQ969" s="269"/>
      <c r="CR969" s="269"/>
      <c r="CS969" s="269"/>
      <c r="CT969" s="269"/>
      <c r="CU969" s="269"/>
      <c r="CV969" s="269"/>
      <c r="CW969" s="269"/>
      <c r="CX969" s="269"/>
      <c r="CY969" s="269"/>
      <c r="CZ969" s="269"/>
      <c r="DA969" s="269"/>
      <c r="DB969" s="269"/>
      <c r="DC969" s="269"/>
      <c r="DD969" s="269"/>
      <c r="DE969" s="269"/>
      <c r="DF969" s="269"/>
      <c r="DG969" s="269"/>
      <c r="DH969" s="269"/>
      <c r="DI969" s="269"/>
      <c r="DJ969" s="269"/>
      <c r="DK969" s="269"/>
      <c r="DL969" s="269"/>
      <c r="DM969" s="269"/>
      <c r="DN969" s="269"/>
      <c r="DO969" s="269"/>
      <c r="DP969" s="269"/>
      <c r="DQ969" s="269"/>
      <c r="DR969" s="269"/>
      <c r="DS969" s="269"/>
      <c r="DT969" s="269"/>
      <c r="DU969" s="269"/>
      <c r="DV969" s="269"/>
      <c r="DW969" s="269"/>
      <c r="DX969" s="269"/>
      <c r="DY969" s="269"/>
      <c r="DZ969" s="269"/>
      <c r="EA969" s="269"/>
      <c r="EB969" s="269"/>
      <c r="EC969" s="269"/>
      <c r="ED969" s="269"/>
      <c r="EE969" s="269"/>
      <c r="EF969" s="269"/>
      <c r="EG969" s="269"/>
      <c r="EH969" s="269"/>
      <c r="EI969" s="269"/>
      <c r="EJ969" s="269"/>
      <c r="EK969" s="269"/>
      <c r="EL969" s="269"/>
      <c r="EM969" s="269"/>
      <c r="EN969" s="269"/>
      <c r="EO969" s="269"/>
      <c r="EP969" s="269"/>
      <c r="EQ969" s="269"/>
      <c r="ER969" s="269"/>
      <c r="ES969" s="269"/>
      <c r="ET969" s="269"/>
      <c r="EU969" s="269"/>
      <c r="EV969" s="269"/>
      <c r="EW969" s="269"/>
      <c r="EX969" s="269"/>
      <c r="EY969" s="269"/>
      <c r="EZ969" s="269"/>
      <c r="FA969" s="269"/>
      <c r="FB969" s="269"/>
      <c r="FC969" s="269"/>
      <c r="FD969" s="269"/>
      <c r="FE969" s="269"/>
      <c r="FF969" s="269"/>
      <c r="FG969" s="269"/>
      <c r="FH969" s="269"/>
      <c r="FI969" s="269"/>
      <c r="FJ969" s="269"/>
      <c r="FK969" s="269"/>
      <c r="FL969" s="269"/>
      <c r="FM969" s="269"/>
      <c r="FN969" s="269"/>
      <c r="FO969" s="269"/>
      <c r="FP969" s="269"/>
      <c r="FQ969" s="269"/>
      <c r="FR969" s="269"/>
      <c r="FS969" s="269"/>
      <c r="FT969" s="269"/>
      <c r="FU969" s="269"/>
      <c r="FV969" s="269"/>
      <c r="FW969" s="269"/>
      <c r="FX969" s="269"/>
      <c r="FY969" s="269"/>
      <c r="FZ969" s="269"/>
      <c r="GA969" s="269"/>
      <c r="GB969" s="269"/>
      <c r="GC969" s="269"/>
      <c r="GD969" s="269"/>
      <c r="GE969" s="269"/>
      <c r="GF969" s="269"/>
      <c r="GG969" s="269"/>
      <c r="GH969" s="269"/>
      <c r="GI969" s="269"/>
      <c r="GJ969" s="269"/>
      <c r="GK969" s="269"/>
      <c r="GL969" s="269"/>
      <c r="GM969" s="269"/>
      <c r="GN969" s="269"/>
      <c r="GO969" s="269"/>
      <c r="GP969" s="269"/>
      <c r="GQ969" s="269"/>
      <c r="GR969" s="269"/>
      <c r="GS969" s="269"/>
      <c r="GT969" s="269"/>
      <c r="GU969" s="269"/>
      <c r="GV969" s="269"/>
      <c r="GW969" s="269"/>
      <c r="GX969" s="269"/>
      <c r="GY969" s="269"/>
      <c r="GZ969" s="269"/>
      <c r="HA969" s="269"/>
      <c r="HB969" s="269"/>
      <c r="HC969" s="269"/>
      <c r="HD969" s="269"/>
      <c r="HE969" s="269"/>
      <c r="HF969" s="269"/>
      <c r="HG969" s="269"/>
      <c r="HH969" s="269"/>
      <c r="HI969" s="269"/>
      <c r="HJ969" s="269"/>
      <c r="HK969" s="269"/>
      <c r="HL969" s="269"/>
      <c r="HM969" s="269"/>
      <c r="HN969" s="269"/>
      <c r="HO969" s="269"/>
      <c r="HP969" s="269"/>
      <c r="HQ969" s="269"/>
      <c r="HR969" s="269"/>
      <c r="HS969" s="269"/>
      <c r="HT969" s="269"/>
      <c r="HU969" s="269"/>
      <c r="HV969" s="269"/>
      <c r="HW969" s="269"/>
      <c r="HX969" s="269"/>
      <c r="HY969" s="269"/>
      <c r="HZ969" s="269"/>
      <c r="IA969" s="269"/>
      <c r="IB969" s="269"/>
      <c r="IC969" s="269"/>
      <c r="ID969" s="269"/>
      <c r="IE969" s="269"/>
      <c r="IF969" s="269"/>
      <c r="IG969" s="269"/>
      <c r="IH969" s="269"/>
      <c r="II969" s="269"/>
      <c r="IJ969" s="269"/>
      <c r="IK969" s="269"/>
      <c r="IL969" s="269"/>
      <c r="IM969" s="269"/>
      <c r="IN969" s="269"/>
      <c r="IO969" s="269"/>
      <c r="IP969" s="269"/>
      <c r="IQ969" s="269"/>
      <c r="IR969" s="269"/>
      <c r="IS969" s="269"/>
      <c r="IT969" s="269"/>
      <c r="IU969" s="269"/>
      <c r="IV969" s="269"/>
      <c r="IW969" s="269"/>
      <c r="IX969" s="269"/>
      <c r="IY969" s="269"/>
      <c r="IZ969" s="269"/>
      <c r="JA969" s="269"/>
      <c r="JB969" s="269"/>
      <c r="JC969" s="269"/>
      <c r="JD969" s="269"/>
      <c r="JE969" s="269"/>
      <c r="JF969" s="269"/>
      <c r="JG969" s="269"/>
      <c r="JH969" s="269"/>
      <c r="JI969" s="269"/>
      <c r="JJ969" s="269"/>
      <c r="JK969" s="269"/>
      <c r="JL969" s="269"/>
      <c r="JM969" s="269"/>
      <c r="JN969" s="269"/>
      <c r="JO969" s="269"/>
      <c r="JP969" s="269"/>
      <c r="JQ969" s="269"/>
      <c r="JR969" s="269"/>
      <c r="JS969" s="269"/>
      <c r="JT969" s="269"/>
      <c r="JU969" s="269"/>
      <c r="JV969" s="269"/>
      <c r="JW969" s="269"/>
      <c r="JX969" s="269"/>
      <c r="JY969" s="269"/>
      <c r="JZ969" s="269"/>
      <c r="KA969" s="269"/>
      <c r="KB969" s="269"/>
      <c r="KC969" s="269"/>
      <c r="KD969" s="269"/>
      <c r="KE969" s="269"/>
      <c r="KF969" s="269"/>
      <c r="KG969" s="269"/>
    </row>
    <row r="970" spans="1:293" s="270" customFormat="1" x14ac:dyDescent="0.25">
      <c r="A970" s="233">
        <v>33</v>
      </c>
      <c r="B970" s="234" t="s">
        <v>1266</v>
      </c>
      <c r="C970" s="234" t="s">
        <v>1268</v>
      </c>
      <c r="D970" s="235">
        <v>30291274</v>
      </c>
      <c r="E970" s="236" t="s">
        <v>1553</v>
      </c>
      <c r="F970" s="244" t="s">
        <v>2469</v>
      </c>
      <c r="G970" s="238" t="s">
        <v>24</v>
      </c>
      <c r="H970" s="244" t="s">
        <v>2491</v>
      </c>
      <c r="I970" s="238" t="s">
        <v>1246</v>
      </c>
      <c r="J970" s="236" t="s">
        <v>69</v>
      </c>
      <c r="K970" s="236"/>
      <c r="L970" s="239">
        <v>52020000</v>
      </c>
      <c r="M970" s="239">
        <v>0</v>
      </c>
      <c r="N970" s="138">
        <v>1000</v>
      </c>
      <c r="O970" s="138"/>
      <c r="P970" s="139"/>
      <c r="Q970" s="139"/>
      <c r="R970" s="139"/>
      <c r="S970" s="139"/>
      <c r="T970" s="139"/>
      <c r="U970" s="139"/>
      <c r="V970" s="139"/>
      <c r="W970" s="139"/>
      <c r="X970" s="139"/>
      <c r="Y970" s="140">
        <v>0</v>
      </c>
      <c r="Z970" s="140">
        <v>0</v>
      </c>
      <c r="AA970" s="140">
        <v>0</v>
      </c>
      <c r="AB970" s="139">
        <v>0</v>
      </c>
      <c r="AC970" s="139">
        <v>0</v>
      </c>
      <c r="AD970" s="139">
        <v>0</v>
      </c>
      <c r="AE970" s="141">
        <v>0</v>
      </c>
      <c r="AF970" s="141">
        <v>0</v>
      </c>
      <c r="AG970" s="139">
        <v>52020000</v>
      </c>
      <c r="AH970" s="241"/>
      <c r="AI970" s="241"/>
      <c r="AJ970" s="253">
        <v>41927</v>
      </c>
      <c r="AK970" s="253">
        <v>42735</v>
      </c>
      <c r="AL970" s="236" t="s">
        <v>1755</v>
      </c>
      <c r="AM970" s="236" t="s">
        <v>1756</v>
      </c>
      <c r="AN970" s="243" t="s">
        <v>1684</v>
      </c>
      <c r="AO970" s="269"/>
      <c r="AP970" s="269"/>
      <c r="AQ970" s="269"/>
      <c r="AR970" s="269"/>
      <c r="AS970" s="269"/>
      <c r="AT970" s="269"/>
      <c r="AU970" s="269"/>
      <c r="AV970" s="269"/>
      <c r="AW970" s="269"/>
      <c r="AX970" s="269"/>
      <c r="AY970" s="269"/>
      <c r="AZ970" s="269"/>
      <c r="BA970" s="269"/>
      <c r="BB970" s="269"/>
      <c r="BC970" s="269"/>
      <c r="BD970" s="269"/>
      <c r="BE970" s="269"/>
      <c r="BF970" s="269"/>
      <c r="BG970" s="269"/>
      <c r="BH970" s="269"/>
      <c r="BI970" s="269"/>
      <c r="BJ970" s="269"/>
      <c r="BK970" s="269"/>
      <c r="BL970" s="269"/>
      <c r="BM970" s="269"/>
      <c r="BN970" s="269"/>
      <c r="BO970" s="269"/>
      <c r="BP970" s="269"/>
      <c r="BQ970" s="269"/>
      <c r="BR970" s="269"/>
      <c r="BS970" s="269"/>
      <c r="BT970" s="269"/>
      <c r="BU970" s="269"/>
      <c r="BV970" s="269"/>
      <c r="BW970" s="269"/>
      <c r="BX970" s="269"/>
      <c r="BY970" s="269"/>
      <c r="BZ970" s="269"/>
      <c r="CA970" s="269"/>
      <c r="CB970" s="269"/>
      <c r="CC970" s="269"/>
      <c r="CD970" s="269"/>
      <c r="CE970" s="269"/>
      <c r="CF970" s="269"/>
      <c r="CG970" s="269"/>
      <c r="CH970" s="269"/>
      <c r="CI970" s="269"/>
      <c r="CJ970" s="269"/>
      <c r="CK970" s="269"/>
      <c r="CL970" s="269"/>
      <c r="CM970" s="269"/>
      <c r="CN970" s="269"/>
      <c r="CO970" s="269"/>
      <c r="CP970" s="269"/>
      <c r="CQ970" s="269"/>
      <c r="CR970" s="269"/>
      <c r="CS970" s="269"/>
      <c r="CT970" s="269"/>
      <c r="CU970" s="269"/>
      <c r="CV970" s="269"/>
      <c r="CW970" s="269"/>
      <c r="CX970" s="269"/>
      <c r="CY970" s="269"/>
      <c r="CZ970" s="269"/>
      <c r="DA970" s="269"/>
      <c r="DB970" s="269"/>
      <c r="DC970" s="269"/>
      <c r="DD970" s="269"/>
      <c r="DE970" s="269"/>
      <c r="DF970" s="269"/>
      <c r="DG970" s="269"/>
      <c r="DH970" s="269"/>
      <c r="DI970" s="269"/>
      <c r="DJ970" s="269"/>
      <c r="DK970" s="269"/>
      <c r="DL970" s="269"/>
      <c r="DM970" s="269"/>
      <c r="DN970" s="269"/>
      <c r="DO970" s="269"/>
      <c r="DP970" s="269"/>
      <c r="DQ970" s="269"/>
      <c r="DR970" s="269"/>
      <c r="DS970" s="269"/>
      <c r="DT970" s="269"/>
      <c r="DU970" s="269"/>
      <c r="DV970" s="269"/>
      <c r="DW970" s="269"/>
      <c r="DX970" s="269"/>
      <c r="DY970" s="269"/>
      <c r="DZ970" s="269"/>
      <c r="EA970" s="269"/>
      <c r="EB970" s="269"/>
      <c r="EC970" s="269"/>
      <c r="ED970" s="269"/>
      <c r="EE970" s="269"/>
      <c r="EF970" s="269"/>
      <c r="EG970" s="269"/>
      <c r="EH970" s="269"/>
      <c r="EI970" s="269"/>
      <c r="EJ970" s="269"/>
      <c r="EK970" s="269"/>
      <c r="EL970" s="269"/>
      <c r="EM970" s="269"/>
      <c r="EN970" s="269"/>
      <c r="EO970" s="269"/>
      <c r="EP970" s="269"/>
      <c r="EQ970" s="269"/>
      <c r="ER970" s="269"/>
      <c r="ES970" s="269"/>
      <c r="ET970" s="269"/>
      <c r="EU970" s="269"/>
      <c r="EV970" s="269"/>
      <c r="EW970" s="269"/>
      <c r="EX970" s="269"/>
      <c r="EY970" s="269"/>
      <c r="EZ970" s="269"/>
      <c r="FA970" s="269"/>
      <c r="FB970" s="269"/>
      <c r="FC970" s="269"/>
      <c r="FD970" s="269"/>
      <c r="FE970" s="269"/>
      <c r="FF970" s="269"/>
      <c r="FG970" s="269"/>
      <c r="FH970" s="269"/>
      <c r="FI970" s="269"/>
      <c r="FJ970" s="269"/>
      <c r="FK970" s="269"/>
      <c r="FL970" s="269"/>
      <c r="FM970" s="269"/>
      <c r="FN970" s="269"/>
      <c r="FO970" s="269"/>
      <c r="FP970" s="269"/>
      <c r="FQ970" s="269"/>
      <c r="FR970" s="269"/>
      <c r="FS970" s="269"/>
      <c r="FT970" s="269"/>
      <c r="FU970" s="269"/>
      <c r="FV970" s="269"/>
      <c r="FW970" s="269"/>
      <c r="FX970" s="269"/>
      <c r="FY970" s="269"/>
      <c r="FZ970" s="269"/>
      <c r="GA970" s="269"/>
      <c r="GB970" s="269"/>
      <c r="GC970" s="269"/>
      <c r="GD970" s="269"/>
      <c r="GE970" s="269"/>
      <c r="GF970" s="269"/>
      <c r="GG970" s="269"/>
      <c r="GH970" s="269"/>
      <c r="GI970" s="269"/>
      <c r="GJ970" s="269"/>
      <c r="GK970" s="269"/>
      <c r="GL970" s="269"/>
      <c r="GM970" s="269"/>
      <c r="GN970" s="269"/>
      <c r="GO970" s="269"/>
      <c r="GP970" s="269"/>
      <c r="GQ970" s="269"/>
      <c r="GR970" s="269"/>
      <c r="GS970" s="269"/>
      <c r="GT970" s="269"/>
      <c r="GU970" s="269"/>
      <c r="GV970" s="269"/>
      <c r="GW970" s="269"/>
      <c r="GX970" s="269"/>
      <c r="GY970" s="269"/>
      <c r="GZ970" s="269"/>
      <c r="HA970" s="269"/>
      <c r="HB970" s="269"/>
      <c r="HC970" s="269"/>
      <c r="HD970" s="269"/>
      <c r="HE970" s="269"/>
      <c r="HF970" s="269"/>
      <c r="HG970" s="269"/>
      <c r="HH970" s="269"/>
      <c r="HI970" s="269"/>
      <c r="HJ970" s="269"/>
      <c r="HK970" s="269"/>
      <c r="HL970" s="269"/>
      <c r="HM970" s="269"/>
      <c r="HN970" s="269"/>
      <c r="HO970" s="269"/>
      <c r="HP970" s="269"/>
      <c r="HQ970" s="269"/>
      <c r="HR970" s="269"/>
      <c r="HS970" s="269"/>
      <c r="HT970" s="269"/>
      <c r="HU970" s="269"/>
      <c r="HV970" s="269"/>
      <c r="HW970" s="269"/>
      <c r="HX970" s="269"/>
      <c r="HY970" s="269"/>
      <c r="HZ970" s="269"/>
      <c r="IA970" s="269"/>
      <c r="IB970" s="269"/>
      <c r="IC970" s="269"/>
      <c r="ID970" s="269"/>
      <c r="IE970" s="269"/>
      <c r="IF970" s="269"/>
      <c r="IG970" s="269"/>
      <c r="IH970" s="269"/>
      <c r="II970" s="269"/>
      <c r="IJ970" s="269"/>
      <c r="IK970" s="269"/>
      <c r="IL970" s="269"/>
      <c r="IM970" s="269"/>
      <c r="IN970" s="269"/>
      <c r="IO970" s="269"/>
      <c r="IP970" s="269"/>
      <c r="IQ970" s="269"/>
      <c r="IR970" s="269"/>
      <c r="IS970" s="269"/>
      <c r="IT970" s="269"/>
      <c r="IU970" s="269"/>
      <c r="IV970" s="269"/>
      <c r="IW970" s="269"/>
      <c r="IX970" s="269"/>
      <c r="IY970" s="269"/>
      <c r="IZ970" s="269"/>
      <c r="JA970" s="269"/>
      <c r="JB970" s="269"/>
      <c r="JC970" s="269"/>
      <c r="JD970" s="269"/>
      <c r="JE970" s="269"/>
      <c r="JF970" s="269"/>
      <c r="JG970" s="269"/>
      <c r="JH970" s="269"/>
      <c r="JI970" s="269"/>
      <c r="JJ970" s="269"/>
      <c r="JK970" s="269"/>
      <c r="JL970" s="269"/>
      <c r="JM970" s="269"/>
      <c r="JN970" s="269"/>
      <c r="JO970" s="269"/>
      <c r="JP970" s="269"/>
      <c r="JQ970" s="269"/>
      <c r="JR970" s="269"/>
      <c r="JS970" s="269"/>
      <c r="JT970" s="269"/>
      <c r="JU970" s="269"/>
      <c r="JV970" s="269"/>
      <c r="JW970" s="269"/>
      <c r="JX970" s="269"/>
      <c r="JY970" s="269"/>
      <c r="JZ970" s="269"/>
      <c r="KA970" s="269"/>
      <c r="KB970" s="269"/>
      <c r="KC970" s="269"/>
      <c r="KD970" s="269"/>
      <c r="KE970" s="269"/>
      <c r="KF970" s="269"/>
      <c r="KG970" s="269"/>
    </row>
    <row r="971" spans="1:293" s="270" customFormat="1" x14ac:dyDescent="0.25">
      <c r="A971" s="233">
        <v>33</v>
      </c>
      <c r="B971" s="234" t="s">
        <v>1245</v>
      </c>
      <c r="C971" s="234" t="s">
        <v>1272</v>
      </c>
      <c r="D971" s="235">
        <v>30295975</v>
      </c>
      <c r="E971" s="236" t="s">
        <v>1570</v>
      </c>
      <c r="F971" s="244" t="s">
        <v>2469</v>
      </c>
      <c r="G971" s="238" t="s">
        <v>24</v>
      </c>
      <c r="H971" s="238" t="s">
        <v>1265</v>
      </c>
      <c r="I971" s="238" t="s">
        <v>12</v>
      </c>
      <c r="J971" s="236" t="s">
        <v>69</v>
      </c>
      <c r="K971" s="236"/>
      <c r="L971" s="239">
        <v>5853894000</v>
      </c>
      <c r="M971" s="239">
        <v>0</v>
      </c>
      <c r="N971" s="138">
        <v>5853894000</v>
      </c>
      <c r="O971" s="138"/>
      <c r="P971" s="139">
        <v>0</v>
      </c>
      <c r="Q971" s="139">
        <v>0</v>
      </c>
      <c r="R971" s="139">
        <v>0</v>
      </c>
      <c r="S971" s="139">
        <v>0</v>
      </c>
      <c r="T971" s="139">
        <v>0</v>
      </c>
      <c r="U971" s="139">
        <v>0</v>
      </c>
      <c r="V971" s="139">
        <v>1463473000</v>
      </c>
      <c r="W971" s="139">
        <v>0</v>
      </c>
      <c r="X971" s="139">
        <v>0</v>
      </c>
      <c r="Y971" s="140">
        <v>1463473000</v>
      </c>
      <c r="Z971" s="140">
        <v>2926948000</v>
      </c>
      <c r="AA971" s="140">
        <v>0</v>
      </c>
      <c r="AB971" s="139">
        <v>0</v>
      </c>
      <c r="AC971" s="139">
        <v>0</v>
      </c>
      <c r="AD971" s="139">
        <v>1463473000</v>
      </c>
      <c r="AE971" s="141">
        <v>4390421000</v>
      </c>
      <c r="AF971" s="141">
        <v>5853894000</v>
      </c>
      <c r="AG971" s="139">
        <v>0</v>
      </c>
      <c r="AH971" s="241">
        <v>0</v>
      </c>
      <c r="AI971" s="241" t="s">
        <v>1417</v>
      </c>
      <c r="AJ971" s="242">
        <v>42003</v>
      </c>
      <c r="AK971" s="242">
        <v>42735</v>
      </c>
      <c r="AL971" s="236" t="s">
        <v>632</v>
      </c>
      <c r="AM971" s="236" t="s">
        <v>633</v>
      </c>
      <c r="AN971" s="243" t="s">
        <v>634</v>
      </c>
      <c r="AO971" s="269"/>
      <c r="AP971" s="269"/>
      <c r="AQ971" s="269"/>
      <c r="AR971" s="269"/>
      <c r="AS971" s="269"/>
      <c r="AT971" s="269"/>
      <c r="AU971" s="269"/>
      <c r="AV971" s="269"/>
      <c r="AW971" s="269"/>
      <c r="AX971" s="269"/>
      <c r="AY971" s="269"/>
      <c r="AZ971" s="269"/>
      <c r="BA971" s="269"/>
      <c r="BB971" s="269"/>
      <c r="BC971" s="269"/>
      <c r="BD971" s="269"/>
      <c r="BE971" s="269"/>
      <c r="BF971" s="269"/>
      <c r="BG971" s="269"/>
      <c r="BH971" s="269"/>
      <c r="BI971" s="269"/>
      <c r="BJ971" s="269"/>
      <c r="BK971" s="269"/>
      <c r="BL971" s="269"/>
      <c r="BM971" s="269"/>
      <c r="BN971" s="269"/>
      <c r="BO971" s="269"/>
      <c r="BP971" s="269"/>
      <c r="BQ971" s="269"/>
      <c r="BR971" s="269"/>
      <c r="BS971" s="269"/>
      <c r="BT971" s="269"/>
      <c r="BU971" s="269"/>
      <c r="BV971" s="269"/>
      <c r="BW971" s="269"/>
      <c r="BX971" s="269"/>
      <c r="BY971" s="269"/>
      <c r="BZ971" s="269"/>
      <c r="CA971" s="269"/>
      <c r="CB971" s="269"/>
      <c r="CC971" s="269"/>
      <c r="CD971" s="269"/>
      <c r="CE971" s="269"/>
      <c r="CF971" s="269"/>
      <c r="CG971" s="269"/>
      <c r="CH971" s="269"/>
      <c r="CI971" s="269"/>
      <c r="CJ971" s="269"/>
      <c r="CK971" s="269"/>
      <c r="CL971" s="269"/>
      <c r="CM971" s="269"/>
      <c r="CN971" s="269"/>
      <c r="CO971" s="269"/>
      <c r="CP971" s="269"/>
      <c r="CQ971" s="269"/>
      <c r="CR971" s="269"/>
      <c r="CS971" s="269"/>
      <c r="CT971" s="269"/>
      <c r="CU971" s="269"/>
      <c r="CV971" s="269"/>
      <c r="CW971" s="269"/>
      <c r="CX971" s="269"/>
      <c r="CY971" s="269"/>
      <c r="CZ971" s="269"/>
      <c r="DA971" s="269"/>
      <c r="DB971" s="269"/>
      <c r="DC971" s="269"/>
      <c r="DD971" s="269"/>
      <c r="DE971" s="269"/>
      <c r="DF971" s="269"/>
      <c r="DG971" s="269"/>
      <c r="DH971" s="269"/>
      <c r="DI971" s="269"/>
      <c r="DJ971" s="269"/>
      <c r="DK971" s="269"/>
      <c r="DL971" s="269"/>
      <c r="DM971" s="269"/>
      <c r="DN971" s="269"/>
      <c r="DO971" s="269"/>
      <c r="DP971" s="269"/>
      <c r="DQ971" s="269"/>
      <c r="DR971" s="269"/>
      <c r="DS971" s="269"/>
      <c r="DT971" s="269"/>
      <c r="DU971" s="269"/>
      <c r="DV971" s="269"/>
      <c r="DW971" s="269"/>
      <c r="DX971" s="269"/>
      <c r="DY971" s="269"/>
      <c r="DZ971" s="269"/>
      <c r="EA971" s="269"/>
      <c r="EB971" s="269"/>
      <c r="EC971" s="269"/>
      <c r="ED971" s="269"/>
      <c r="EE971" s="269"/>
      <c r="EF971" s="269"/>
      <c r="EG971" s="269"/>
      <c r="EH971" s="269"/>
      <c r="EI971" s="269"/>
      <c r="EJ971" s="269"/>
      <c r="EK971" s="269"/>
      <c r="EL971" s="269"/>
      <c r="EM971" s="269"/>
      <c r="EN971" s="269"/>
      <c r="EO971" s="269"/>
      <c r="EP971" s="269"/>
      <c r="EQ971" s="269"/>
      <c r="ER971" s="269"/>
      <c r="ES971" s="269"/>
      <c r="ET971" s="269"/>
      <c r="EU971" s="269"/>
      <c r="EV971" s="269"/>
      <c r="EW971" s="269"/>
      <c r="EX971" s="269"/>
      <c r="EY971" s="269"/>
      <c r="EZ971" s="269"/>
      <c r="FA971" s="269"/>
      <c r="FB971" s="269"/>
      <c r="FC971" s="269"/>
      <c r="FD971" s="269"/>
      <c r="FE971" s="269"/>
      <c r="FF971" s="269"/>
      <c r="FG971" s="269"/>
      <c r="FH971" s="269"/>
      <c r="FI971" s="269"/>
      <c r="FJ971" s="269"/>
      <c r="FK971" s="269"/>
      <c r="FL971" s="269"/>
      <c r="FM971" s="269"/>
      <c r="FN971" s="269"/>
      <c r="FO971" s="269"/>
      <c r="FP971" s="269"/>
      <c r="FQ971" s="269"/>
      <c r="FR971" s="269"/>
      <c r="FS971" s="269"/>
      <c r="FT971" s="269"/>
      <c r="FU971" s="269"/>
      <c r="FV971" s="269"/>
      <c r="FW971" s="269"/>
      <c r="FX971" s="269"/>
      <c r="FY971" s="269"/>
      <c r="FZ971" s="269"/>
      <c r="GA971" s="269"/>
      <c r="GB971" s="269"/>
      <c r="GC971" s="269"/>
      <c r="GD971" s="269"/>
      <c r="GE971" s="269"/>
      <c r="GF971" s="269"/>
      <c r="GG971" s="269"/>
      <c r="GH971" s="269"/>
      <c r="GI971" s="269"/>
      <c r="GJ971" s="269"/>
      <c r="GK971" s="269"/>
      <c r="GL971" s="269"/>
      <c r="GM971" s="269"/>
      <c r="GN971" s="269"/>
      <c r="GO971" s="269"/>
      <c r="GP971" s="269"/>
      <c r="GQ971" s="269"/>
      <c r="GR971" s="269"/>
      <c r="GS971" s="269"/>
      <c r="GT971" s="269"/>
      <c r="GU971" s="269"/>
      <c r="GV971" s="269"/>
      <c r="GW971" s="269"/>
      <c r="GX971" s="269"/>
      <c r="GY971" s="269"/>
      <c r="GZ971" s="269"/>
      <c r="HA971" s="269"/>
      <c r="HB971" s="269"/>
      <c r="HC971" s="269"/>
      <c r="HD971" s="269"/>
      <c r="HE971" s="269"/>
      <c r="HF971" s="269"/>
      <c r="HG971" s="269"/>
      <c r="HH971" s="269"/>
      <c r="HI971" s="269"/>
      <c r="HJ971" s="269"/>
      <c r="HK971" s="269"/>
      <c r="HL971" s="269"/>
      <c r="HM971" s="269"/>
      <c r="HN971" s="269"/>
      <c r="HO971" s="269"/>
      <c r="HP971" s="269"/>
      <c r="HQ971" s="269"/>
      <c r="HR971" s="269"/>
      <c r="HS971" s="269"/>
      <c r="HT971" s="269"/>
      <c r="HU971" s="269"/>
      <c r="HV971" s="269"/>
      <c r="HW971" s="269"/>
      <c r="HX971" s="269"/>
      <c r="HY971" s="269"/>
      <c r="HZ971" s="269"/>
      <c r="IA971" s="269"/>
      <c r="IB971" s="269"/>
      <c r="IC971" s="269"/>
      <c r="ID971" s="269"/>
      <c r="IE971" s="269"/>
      <c r="IF971" s="269"/>
      <c r="IG971" s="269"/>
      <c r="IH971" s="269"/>
      <c r="II971" s="269"/>
      <c r="IJ971" s="269"/>
      <c r="IK971" s="269"/>
      <c r="IL971" s="269"/>
      <c r="IM971" s="269"/>
      <c r="IN971" s="269"/>
      <c r="IO971" s="269"/>
      <c r="IP971" s="269"/>
      <c r="IQ971" s="269"/>
      <c r="IR971" s="269"/>
      <c r="IS971" s="269"/>
      <c r="IT971" s="269"/>
      <c r="IU971" s="269"/>
      <c r="IV971" s="269"/>
      <c r="IW971" s="269"/>
      <c r="IX971" s="269"/>
      <c r="IY971" s="269"/>
      <c r="IZ971" s="269"/>
      <c r="JA971" s="269"/>
      <c r="JB971" s="269"/>
      <c r="JC971" s="269"/>
      <c r="JD971" s="269"/>
      <c r="JE971" s="269"/>
      <c r="JF971" s="269"/>
      <c r="JG971" s="269"/>
      <c r="JH971" s="269"/>
      <c r="JI971" s="269"/>
      <c r="JJ971" s="269"/>
      <c r="JK971" s="269"/>
      <c r="JL971" s="269"/>
      <c r="JM971" s="269"/>
      <c r="JN971" s="269"/>
      <c r="JO971" s="269"/>
      <c r="JP971" s="269"/>
      <c r="JQ971" s="269"/>
      <c r="JR971" s="269"/>
      <c r="JS971" s="269"/>
      <c r="JT971" s="269"/>
      <c r="JU971" s="269"/>
      <c r="JV971" s="269"/>
      <c r="JW971" s="269"/>
      <c r="JX971" s="269"/>
      <c r="JY971" s="269"/>
      <c r="JZ971" s="269"/>
      <c r="KA971" s="269"/>
      <c r="KB971" s="269"/>
      <c r="KC971" s="269"/>
      <c r="KD971" s="269"/>
      <c r="KE971" s="269"/>
      <c r="KF971" s="269"/>
      <c r="KG971" s="269"/>
    </row>
    <row r="972" spans="1:293" s="270" customFormat="1" x14ac:dyDescent="0.25">
      <c r="A972" s="233">
        <v>33</v>
      </c>
      <c r="B972" s="234" t="s">
        <v>1266</v>
      </c>
      <c r="C972" s="234" t="s">
        <v>1268</v>
      </c>
      <c r="D972" s="235">
        <v>30297223</v>
      </c>
      <c r="E972" s="236" t="s">
        <v>1052</v>
      </c>
      <c r="F972" s="244" t="s">
        <v>2469</v>
      </c>
      <c r="G972" s="238" t="s">
        <v>24</v>
      </c>
      <c r="H972" s="238" t="s">
        <v>486</v>
      </c>
      <c r="I972" s="238" t="s">
        <v>12</v>
      </c>
      <c r="J972" s="236" t="s">
        <v>69</v>
      </c>
      <c r="K972" s="236"/>
      <c r="L972" s="239">
        <v>42000000</v>
      </c>
      <c r="M972" s="239">
        <v>0</v>
      </c>
      <c r="N972" s="138">
        <v>41928000</v>
      </c>
      <c r="O972" s="138"/>
      <c r="P972" s="139">
        <v>0</v>
      </c>
      <c r="Q972" s="139">
        <v>0</v>
      </c>
      <c r="R972" s="139">
        <v>0</v>
      </c>
      <c r="S972" s="139">
        <v>0</v>
      </c>
      <c r="T972" s="139">
        <v>0</v>
      </c>
      <c r="U972" s="139">
        <v>0</v>
      </c>
      <c r="V972" s="139">
        <v>0</v>
      </c>
      <c r="W972" s="139">
        <v>0</v>
      </c>
      <c r="X972" s="139">
        <v>39889913</v>
      </c>
      <c r="Y972" s="140">
        <v>0</v>
      </c>
      <c r="Z972" s="140">
        <v>2037553</v>
      </c>
      <c r="AA972" s="140">
        <v>0</v>
      </c>
      <c r="AB972" s="139">
        <v>0</v>
      </c>
      <c r="AC972" s="139">
        <v>0</v>
      </c>
      <c r="AD972" s="139">
        <v>39889913</v>
      </c>
      <c r="AE972" s="141">
        <v>2037553</v>
      </c>
      <c r="AF972" s="141">
        <v>41927466</v>
      </c>
      <c r="AG972" s="139">
        <v>72534</v>
      </c>
      <c r="AH972" s="241">
        <v>0</v>
      </c>
      <c r="AI972" s="241"/>
      <c r="AJ972" s="242">
        <v>41820</v>
      </c>
      <c r="AK972" s="242">
        <v>42369</v>
      </c>
      <c r="AL972" s="236" t="s">
        <v>1053</v>
      </c>
      <c r="AM972" s="236" t="s">
        <v>1054</v>
      </c>
      <c r="AN972" s="243" t="s">
        <v>1039</v>
      </c>
      <c r="AO972" s="269"/>
      <c r="AP972" s="269"/>
      <c r="AQ972" s="269"/>
      <c r="AR972" s="269"/>
      <c r="AS972" s="269"/>
      <c r="AT972" s="269"/>
      <c r="AU972" s="269"/>
      <c r="AV972" s="269"/>
      <c r="AW972" s="269"/>
      <c r="AX972" s="269"/>
      <c r="AY972" s="269"/>
      <c r="AZ972" s="269"/>
      <c r="BA972" s="269"/>
      <c r="BB972" s="269"/>
      <c r="BC972" s="269"/>
      <c r="BD972" s="269"/>
      <c r="BE972" s="269"/>
      <c r="BF972" s="269"/>
      <c r="BG972" s="269"/>
      <c r="BH972" s="269"/>
      <c r="BI972" s="269"/>
      <c r="BJ972" s="269"/>
      <c r="BK972" s="269"/>
      <c r="BL972" s="269"/>
      <c r="BM972" s="269"/>
      <c r="BN972" s="269"/>
      <c r="BO972" s="269"/>
      <c r="BP972" s="269"/>
      <c r="BQ972" s="269"/>
      <c r="BR972" s="269"/>
      <c r="BS972" s="269"/>
      <c r="BT972" s="269"/>
      <c r="BU972" s="269"/>
      <c r="BV972" s="269"/>
      <c r="BW972" s="269"/>
      <c r="BX972" s="269"/>
      <c r="BY972" s="269"/>
      <c r="BZ972" s="269"/>
      <c r="CA972" s="269"/>
      <c r="CB972" s="269"/>
      <c r="CC972" s="269"/>
      <c r="CD972" s="269"/>
      <c r="CE972" s="269"/>
      <c r="CF972" s="269"/>
      <c r="CG972" s="269"/>
      <c r="CH972" s="269"/>
      <c r="CI972" s="269"/>
      <c r="CJ972" s="269"/>
      <c r="CK972" s="269"/>
      <c r="CL972" s="269"/>
      <c r="CM972" s="269"/>
      <c r="CN972" s="269"/>
      <c r="CO972" s="269"/>
      <c r="CP972" s="269"/>
      <c r="CQ972" s="269"/>
      <c r="CR972" s="269"/>
      <c r="CS972" s="269"/>
      <c r="CT972" s="269"/>
      <c r="CU972" s="269"/>
      <c r="CV972" s="269"/>
      <c r="CW972" s="269"/>
      <c r="CX972" s="269"/>
      <c r="CY972" s="269"/>
      <c r="CZ972" s="269"/>
      <c r="DA972" s="269"/>
      <c r="DB972" s="269"/>
      <c r="DC972" s="269"/>
      <c r="DD972" s="269"/>
      <c r="DE972" s="269"/>
      <c r="DF972" s="269"/>
      <c r="DG972" s="269"/>
      <c r="DH972" s="269"/>
      <c r="DI972" s="269"/>
      <c r="DJ972" s="269"/>
      <c r="DK972" s="269"/>
      <c r="DL972" s="269"/>
      <c r="DM972" s="269"/>
      <c r="DN972" s="269"/>
      <c r="DO972" s="269"/>
      <c r="DP972" s="269"/>
      <c r="DQ972" s="269"/>
      <c r="DR972" s="269"/>
      <c r="DS972" s="269"/>
      <c r="DT972" s="269"/>
      <c r="DU972" s="269"/>
      <c r="DV972" s="269"/>
      <c r="DW972" s="269"/>
      <c r="DX972" s="269"/>
      <c r="DY972" s="269"/>
      <c r="DZ972" s="269"/>
      <c r="EA972" s="269"/>
      <c r="EB972" s="269"/>
      <c r="EC972" s="269"/>
      <c r="ED972" s="269"/>
      <c r="EE972" s="269"/>
      <c r="EF972" s="269"/>
      <c r="EG972" s="269"/>
      <c r="EH972" s="269"/>
      <c r="EI972" s="269"/>
      <c r="EJ972" s="269"/>
      <c r="EK972" s="269"/>
      <c r="EL972" s="269"/>
      <c r="EM972" s="269"/>
      <c r="EN972" s="269"/>
      <c r="EO972" s="269"/>
      <c r="EP972" s="269"/>
      <c r="EQ972" s="269"/>
      <c r="ER972" s="269"/>
      <c r="ES972" s="269"/>
      <c r="ET972" s="269"/>
      <c r="EU972" s="269"/>
      <c r="EV972" s="269"/>
      <c r="EW972" s="269"/>
      <c r="EX972" s="269"/>
      <c r="EY972" s="269"/>
      <c r="EZ972" s="269"/>
      <c r="FA972" s="269"/>
      <c r="FB972" s="269"/>
      <c r="FC972" s="269"/>
      <c r="FD972" s="269"/>
      <c r="FE972" s="269"/>
      <c r="FF972" s="269"/>
      <c r="FG972" s="269"/>
      <c r="FH972" s="269"/>
      <c r="FI972" s="269"/>
      <c r="FJ972" s="269"/>
      <c r="FK972" s="269"/>
      <c r="FL972" s="269"/>
      <c r="FM972" s="269"/>
      <c r="FN972" s="269"/>
      <c r="FO972" s="269"/>
      <c r="FP972" s="269"/>
      <c r="FQ972" s="269"/>
      <c r="FR972" s="269"/>
      <c r="FS972" s="269"/>
      <c r="FT972" s="269"/>
      <c r="FU972" s="269"/>
      <c r="FV972" s="269"/>
      <c r="FW972" s="269"/>
      <c r="FX972" s="269"/>
      <c r="FY972" s="269"/>
      <c r="FZ972" s="269"/>
      <c r="GA972" s="269"/>
      <c r="GB972" s="269"/>
      <c r="GC972" s="269"/>
      <c r="GD972" s="269"/>
      <c r="GE972" s="269"/>
      <c r="GF972" s="269"/>
      <c r="GG972" s="269"/>
      <c r="GH972" s="269"/>
      <c r="GI972" s="269"/>
      <c r="GJ972" s="269"/>
      <c r="GK972" s="269"/>
      <c r="GL972" s="269"/>
      <c r="GM972" s="269"/>
      <c r="GN972" s="269"/>
      <c r="GO972" s="269"/>
      <c r="GP972" s="269"/>
      <c r="GQ972" s="269"/>
      <c r="GR972" s="269"/>
      <c r="GS972" s="269"/>
      <c r="GT972" s="269"/>
      <c r="GU972" s="269"/>
      <c r="GV972" s="269"/>
      <c r="GW972" s="269"/>
      <c r="GX972" s="269"/>
      <c r="GY972" s="269"/>
      <c r="GZ972" s="269"/>
      <c r="HA972" s="269"/>
      <c r="HB972" s="269"/>
      <c r="HC972" s="269"/>
      <c r="HD972" s="269"/>
      <c r="HE972" s="269"/>
      <c r="HF972" s="269"/>
      <c r="HG972" s="269"/>
      <c r="HH972" s="269"/>
      <c r="HI972" s="269"/>
      <c r="HJ972" s="269"/>
      <c r="HK972" s="269"/>
      <c r="HL972" s="269"/>
      <c r="HM972" s="269"/>
      <c r="HN972" s="269"/>
      <c r="HO972" s="269"/>
      <c r="HP972" s="269"/>
      <c r="HQ972" s="269"/>
      <c r="HR972" s="269"/>
      <c r="HS972" s="269"/>
      <c r="HT972" s="269"/>
      <c r="HU972" s="269"/>
      <c r="HV972" s="269"/>
      <c r="HW972" s="269"/>
      <c r="HX972" s="269"/>
      <c r="HY972" s="269"/>
      <c r="HZ972" s="269"/>
      <c r="IA972" s="269"/>
      <c r="IB972" s="269"/>
      <c r="IC972" s="269"/>
      <c r="ID972" s="269"/>
      <c r="IE972" s="269"/>
      <c r="IF972" s="269"/>
      <c r="IG972" s="269"/>
      <c r="IH972" s="269"/>
      <c r="II972" s="269"/>
      <c r="IJ972" s="269"/>
      <c r="IK972" s="269"/>
      <c r="IL972" s="269"/>
      <c r="IM972" s="269"/>
      <c r="IN972" s="269"/>
      <c r="IO972" s="269"/>
      <c r="IP972" s="269"/>
      <c r="IQ972" s="269"/>
      <c r="IR972" s="269"/>
      <c r="IS972" s="269"/>
      <c r="IT972" s="269"/>
      <c r="IU972" s="269"/>
      <c r="IV972" s="269"/>
      <c r="IW972" s="269"/>
      <c r="IX972" s="269"/>
      <c r="IY972" s="269"/>
      <c r="IZ972" s="269"/>
      <c r="JA972" s="269"/>
      <c r="JB972" s="269"/>
      <c r="JC972" s="269"/>
      <c r="JD972" s="269"/>
      <c r="JE972" s="269"/>
      <c r="JF972" s="269"/>
      <c r="JG972" s="269"/>
      <c r="JH972" s="269"/>
      <c r="JI972" s="269"/>
      <c r="JJ972" s="269"/>
      <c r="JK972" s="269"/>
      <c r="JL972" s="269"/>
      <c r="JM972" s="269"/>
      <c r="JN972" s="269"/>
      <c r="JO972" s="269"/>
      <c r="JP972" s="269"/>
      <c r="JQ972" s="269"/>
      <c r="JR972" s="269"/>
      <c r="JS972" s="269"/>
      <c r="JT972" s="269"/>
      <c r="JU972" s="269"/>
      <c r="JV972" s="269"/>
      <c r="JW972" s="269"/>
      <c r="JX972" s="269"/>
      <c r="JY972" s="269"/>
      <c r="JZ972" s="269"/>
      <c r="KA972" s="269"/>
      <c r="KB972" s="269"/>
      <c r="KC972" s="269"/>
      <c r="KD972" s="269"/>
      <c r="KE972" s="269"/>
      <c r="KF972" s="269"/>
      <c r="KG972" s="269"/>
    </row>
    <row r="973" spans="1:293" s="270" customFormat="1" x14ac:dyDescent="0.25">
      <c r="A973" s="233">
        <v>33</v>
      </c>
      <c r="B973" s="234" t="s">
        <v>1266</v>
      </c>
      <c r="C973" s="234" t="s">
        <v>1268</v>
      </c>
      <c r="D973" s="235">
        <v>30298922</v>
      </c>
      <c r="E973" s="236" t="s">
        <v>1554</v>
      </c>
      <c r="F973" s="244" t="s">
        <v>2469</v>
      </c>
      <c r="G973" s="238" t="s">
        <v>24</v>
      </c>
      <c r="H973" s="238" t="s">
        <v>248</v>
      </c>
      <c r="I973" s="238" t="s">
        <v>1246</v>
      </c>
      <c r="J973" s="236" t="s">
        <v>69</v>
      </c>
      <c r="K973" s="236"/>
      <c r="L973" s="239">
        <v>16175000</v>
      </c>
      <c r="M973" s="239">
        <v>0</v>
      </c>
      <c r="N973" s="138">
        <v>1000</v>
      </c>
      <c r="O973" s="138"/>
      <c r="P973" s="139"/>
      <c r="Q973" s="139"/>
      <c r="R973" s="139"/>
      <c r="S973" s="139"/>
      <c r="T973" s="139"/>
      <c r="U973" s="139"/>
      <c r="V973" s="139"/>
      <c r="W973" s="139"/>
      <c r="X973" s="139"/>
      <c r="Y973" s="140">
        <v>0</v>
      </c>
      <c r="Z973" s="140">
        <v>0</v>
      </c>
      <c r="AA973" s="140">
        <v>0</v>
      </c>
      <c r="AB973" s="139">
        <v>0</v>
      </c>
      <c r="AC973" s="139">
        <v>0</v>
      </c>
      <c r="AD973" s="139">
        <v>0</v>
      </c>
      <c r="AE973" s="141">
        <v>0</v>
      </c>
      <c r="AF973" s="141">
        <v>0</v>
      </c>
      <c r="AG973" s="139">
        <v>16175000</v>
      </c>
      <c r="AH973" s="241"/>
      <c r="AI973" s="241"/>
      <c r="AJ973" s="253">
        <v>41925</v>
      </c>
      <c r="AK973" s="253">
        <v>42735</v>
      </c>
      <c r="AL973" s="236" t="s">
        <v>1757</v>
      </c>
      <c r="AM973" s="236" t="s">
        <v>1758</v>
      </c>
      <c r="AN973" s="243" t="s">
        <v>1684</v>
      </c>
      <c r="AO973" s="269"/>
      <c r="AP973" s="269"/>
      <c r="AQ973" s="269"/>
      <c r="AR973" s="269"/>
      <c r="AS973" s="269"/>
      <c r="AT973" s="269"/>
      <c r="AU973" s="269"/>
      <c r="AV973" s="269"/>
      <c r="AW973" s="269"/>
      <c r="AX973" s="269"/>
      <c r="AY973" s="269"/>
      <c r="AZ973" s="269"/>
      <c r="BA973" s="269"/>
      <c r="BB973" s="269"/>
      <c r="BC973" s="269"/>
      <c r="BD973" s="269"/>
      <c r="BE973" s="269"/>
      <c r="BF973" s="269"/>
      <c r="BG973" s="269"/>
      <c r="BH973" s="269"/>
      <c r="BI973" s="269"/>
      <c r="BJ973" s="269"/>
      <c r="BK973" s="269"/>
      <c r="BL973" s="269"/>
      <c r="BM973" s="269"/>
      <c r="BN973" s="269"/>
      <c r="BO973" s="269"/>
      <c r="BP973" s="269"/>
      <c r="BQ973" s="269"/>
      <c r="BR973" s="269"/>
      <c r="BS973" s="269"/>
      <c r="BT973" s="269"/>
      <c r="BU973" s="269"/>
      <c r="BV973" s="269"/>
      <c r="BW973" s="269"/>
      <c r="BX973" s="269"/>
      <c r="BY973" s="269"/>
      <c r="BZ973" s="269"/>
      <c r="CA973" s="269"/>
      <c r="CB973" s="269"/>
      <c r="CC973" s="269"/>
      <c r="CD973" s="269"/>
      <c r="CE973" s="269"/>
      <c r="CF973" s="269"/>
      <c r="CG973" s="269"/>
      <c r="CH973" s="269"/>
      <c r="CI973" s="269"/>
      <c r="CJ973" s="269"/>
      <c r="CK973" s="269"/>
      <c r="CL973" s="269"/>
      <c r="CM973" s="269"/>
      <c r="CN973" s="269"/>
      <c r="CO973" s="269"/>
      <c r="CP973" s="269"/>
      <c r="CQ973" s="269"/>
      <c r="CR973" s="269"/>
      <c r="CS973" s="269"/>
      <c r="CT973" s="269"/>
      <c r="CU973" s="269"/>
      <c r="CV973" s="269"/>
      <c r="CW973" s="269"/>
      <c r="CX973" s="269"/>
      <c r="CY973" s="269"/>
      <c r="CZ973" s="269"/>
      <c r="DA973" s="269"/>
      <c r="DB973" s="269"/>
      <c r="DC973" s="269"/>
      <c r="DD973" s="269"/>
      <c r="DE973" s="269"/>
      <c r="DF973" s="269"/>
      <c r="DG973" s="269"/>
      <c r="DH973" s="269"/>
      <c r="DI973" s="269"/>
      <c r="DJ973" s="269"/>
      <c r="DK973" s="269"/>
      <c r="DL973" s="269"/>
      <c r="DM973" s="269"/>
      <c r="DN973" s="269"/>
      <c r="DO973" s="269"/>
      <c r="DP973" s="269"/>
      <c r="DQ973" s="269"/>
      <c r="DR973" s="269"/>
      <c r="DS973" s="269"/>
      <c r="DT973" s="269"/>
      <c r="DU973" s="269"/>
      <c r="DV973" s="269"/>
      <c r="DW973" s="269"/>
      <c r="DX973" s="269"/>
      <c r="DY973" s="269"/>
      <c r="DZ973" s="269"/>
      <c r="EA973" s="269"/>
      <c r="EB973" s="269"/>
      <c r="EC973" s="269"/>
      <c r="ED973" s="269"/>
      <c r="EE973" s="269"/>
      <c r="EF973" s="269"/>
      <c r="EG973" s="269"/>
      <c r="EH973" s="269"/>
      <c r="EI973" s="269"/>
      <c r="EJ973" s="269"/>
      <c r="EK973" s="269"/>
      <c r="EL973" s="269"/>
      <c r="EM973" s="269"/>
      <c r="EN973" s="269"/>
      <c r="EO973" s="269"/>
      <c r="EP973" s="269"/>
      <c r="EQ973" s="269"/>
      <c r="ER973" s="269"/>
      <c r="ES973" s="269"/>
      <c r="ET973" s="269"/>
      <c r="EU973" s="269"/>
      <c r="EV973" s="269"/>
      <c r="EW973" s="269"/>
      <c r="EX973" s="269"/>
      <c r="EY973" s="269"/>
      <c r="EZ973" s="269"/>
      <c r="FA973" s="269"/>
      <c r="FB973" s="269"/>
      <c r="FC973" s="269"/>
      <c r="FD973" s="269"/>
      <c r="FE973" s="269"/>
      <c r="FF973" s="269"/>
      <c r="FG973" s="269"/>
      <c r="FH973" s="269"/>
      <c r="FI973" s="269"/>
      <c r="FJ973" s="269"/>
      <c r="FK973" s="269"/>
      <c r="FL973" s="269"/>
      <c r="FM973" s="269"/>
      <c r="FN973" s="269"/>
      <c r="FO973" s="269"/>
      <c r="FP973" s="269"/>
      <c r="FQ973" s="269"/>
      <c r="FR973" s="269"/>
      <c r="FS973" s="269"/>
      <c r="FT973" s="269"/>
      <c r="FU973" s="269"/>
      <c r="FV973" s="269"/>
      <c r="FW973" s="269"/>
      <c r="FX973" s="269"/>
      <c r="FY973" s="269"/>
      <c r="FZ973" s="269"/>
      <c r="GA973" s="269"/>
      <c r="GB973" s="269"/>
      <c r="GC973" s="269"/>
      <c r="GD973" s="269"/>
      <c r="GE973" s="269"/>
      <c r="GF973" s="269"/>
      <c r="GG973" s="269"/>
      <c r="GH973" s="269"/>
      <c r="GI973" s="269"/>
      <c r="GJ973" s="269"/>
      <c r="GK973" s="269"/>
      <c r="GL973" s="269"/>
      <c r="GM973" s="269"/>
      <c r="GN973" s="269"/>
      <c r="GO973" s="269"/>
      <c r="GP973" s="269"/>
      <c r="GQ973" s="269"/>
      <c r="GR973" s="269"/>
      <c r="GS973" s="269"/>
      <c r="GT973" s="269"/>
      <c r="GU973" s="269"/>
      <c r="GV973" s="269"/>
      <c r="GW973" s="269"/>
      <c r="GX973" s="269"/>
      <c r="GY973" s="269"/>
      <c r="GZ973" s="269"/>
      <c r="HA973" s="269"/>
      <c r="HB973" s="269"/>
      <c r="HC973" s="269"/>
      <c r="HD973" s="269"/>
      <c r="HE973" s="269"/>
      <c r="HF973" s="269"/>
      <c r="HG973" s="269"/>
      <c r="HH973" s="269"/>
      <c r="HI973" s="269"/>
      <c r="HJ973" s="269"/>
      <c r="HK973" s="269"/>
      <c r="HL973" s="269"/>
      <c r="HM973" s="269"/>
      <c r="HN973" s="269"/>
      <c r="HO973" s="269"/>
      <c r="HP973" s="269"/>
      <c r="HQ973" s="269"/>
      <c r="HR973" s="269"/>
      <c r="HS973" s="269"/>
      <c r="HT973" s="269"/>
      <c r="HU973" s="269"/>
      <c r="HV973" s="269"/>
      <c r="HW973" s="269"/>
      <c r="HX973" s="269"/>
      <c r="HY973" s="269"/>
      <c r="HZ973" s="269"/>
      <c r="IA973" s="269"/>
      <c r="IB973" s="269"/>
      <c r="IC973" s="269"/>
      <c r="ID973" s="269"/>
      <c r="IE973" s="269"/>
      <c r="IF973" s="269"/>
      <c r="IG973" s="269"/>
      <c r="IH973" s="269"/>
      <c r="II973" s="269"/>
      <c r="IJ973" s="269"/>
      <c r="IK973" s="269"/>
      <c r="IL973" s="269"/>
      <c r="IM973" s="269"/>
      <c r="IN973" s="269"/>
      <c r="IO973" s="269"/>
      <c r="IP973" s="269"/>
      <c r="IQ973" s="269"/>
      <c r="IR973" s="269"/>
      <c r="IS973" s="269"/>
      <c r="IT973" s="269"/>
      <c r="IU973" s="269"/>
      <c r="IV973" s="269"/>
      <c r="IW973" s="269"/>
      <c r="IX973" s="269"/>
      <c r="IY973" s="269"/>
      <c r="IZ973" s="269"/>
      <c r="JA973" s="269"/>
      <c r="JB973" s="269"/>
      <c r="JC973" s="269"/>
      <c r="JD973" s="269"/>
      <c r="JE973" s="269"/>
      <c r="JF973" s="269"/>
      <c r="JG973" s="269"/>
      <c r="JH973" s="269"/>
      <c r="JI973" s="269"/>
      <c r="JJ973" s="269"/>
      <c r="JK973" s="269"/>
      <c r="JL973" s="269"/>
      <c r="JM973" s="269"/>
      <c r="JN973" s="269"/>
      <c r="JO973" s="269"/>
      <c r="JP973" s="269"/>
      <c r="JQ973" s="269"/>
      <c r="JR973" s="269"/>
      <c r="JS973" s="269"/>
      <c r="JT973" s="269"/>
      <c r="JU973" s="269"/>
      <c r="JV973" s="269"/>
      <c r="JW973" s="269"/>
      <c r="JX973" s="269"/>
      <c r="JY973" s="269"/>
      <c r="JZ973" s="269"/>
      <c r="KA973" s="269"/>
      <c r="KB973" s="269"/>
      <c r="KC973" s="269"/>
      <c r="KD973" s="269"/>
      <c r="KE973" s="269"/>
      <c r="KF973" s="269"/>
      <c r="KG973" s="269"/>
    </row>
    <row r="974" spans="1:293" s="270" customFormat="1" x14ac:dyDescent="0.25">
      <c r="A974" s="233">
        <v>33</v>
      </c>
      <c r="B974" s="234" t="s">
        <v>1266</v>
      </c>
      <c r="C974" s="234" t="s">
        <v>1268</v>
      </c>
      <c r="D974" s="245">
        <v>30301123</v>
      </c>
      <c r="E974" s="246" t="s">
        <v>1924</v>
      </c>
      <c r="F974" s="244" t="s">
        <v>2469</v>
      </c>
      <c r="G974" s="244" t="s">
        <v>24</v>
      </c>
      <c r="H974" s="238" t="s">
        <v>248</v>
      </c>
      <c r="I974" s="244" t="s">
        <v>1246</v>
      </c>
      <c r="J974" s="236" t="s">
        <v>69</v>
      </c>
      <c r="K974" s="248"/>
      <c r="L974" s="249">
        <v>69995000</v>
      </c>
      <c r="M974" s="249">
        <v>0</v>
      </c>
      <c r="N974" s="143">
        <v>1000</v>
      </c>
      <c r="O974" s="143"/>
      <c r="P974" s="142"/>
      <c r="Q974" s="142"/>
      <c r="R974" s="142"/>
      <c r="S974" s="142"/>
      <c r="T974" s="142"/>
      <c r="U974" s="142"/>
      <c r="V974" s="142"/>
      <c r="W974" s="142"/>
      <c r="X974" s="142"/>
      <c r="Y974" s="140">
        <v>0</v>
      </c>
      <c r="Z974" s="140">
        <v>0</v>
      </c>
      <c r="AA974" s="140">
        <v>0</v>
      </c>
      <c r="AB974" s="139">
        <v>0</v>
      </c>
      <c r="AC974" s="139">
        <v>0</v>
      </c>
      <c r="AD974" s="139">
        <v>0</v>
      </c>
      <c r="AE974" s="141">
        <v>0</v>
      </c>
      <c r="AF974" s="141">
        <v>0</v>
      </c>
      <c r="AG974" s="139">
        <v>69995000</v>
      </c>
      <c r="AH974" s="240"/>
      <c r="AI974" s="142"/>
      <c r="AJ974" s="142"/>
      <c r="AK974" s="142"/>
      <c r="AL974" s="142"/>
      <c r="AM974" s="142"/>
      <c r="AN974" s="250"/>
      <c r="AO974" s="269"/>
      <c r="AP974" s="269"/>
      <c r="AQ974" s="269"/>
      <c r="AR974" s="269"/>
      <c r="AS974" s="269"/>
      <c r="AT974" s="269"/>
      <c r="AU974" s="269"/>
      <c r="AV974" s="269"/>
      <c r="AW974" s="269"/>
      <c r="AX974" s="269"/>
      <c r="AY974" s="269"/>
      <c r="AZ974" s="269"/>
      <c r="BA974" s="269"/>
      <c r="BB974" s="269"/>
      <c r="BC974" s="269"/>
      <c r="BD974" s="269"/>
      <c r="BE974" s="269"/>
      <c r="BF974" s="269"/>
      <c r="BG974" s="269"/>
      <c r="BH974" s="269"/>
      <c r="BI974" s="269"/>
      <c r="BJ974" s="269"/>
      <c r="BK974" s="269"/>
      <c r="BL974" s="269"/>
      <c r="BM974" s="269"/>
      <c r="BN974" s="269"/>
      <c r="BO974" s="269"/>
      <c r="BP974" s="269"/>
      <c r="BQ974" s="269"/>
      <c r="BR974" s="269"/>
      <c r="BS974" s="269"/>
      <c r="BT974" s="269"/>
      <c r="BU974" s="269"/>
      <c r="BV974" s="269"/>
      <c r="BW974" s="269"/>
      <c r="BX974" s="269"/>
      <c r="BY974" s="269"/>
      <c r="BZ974" s="269"/>
      <c r="CA974" s="269"/>
      <c r="CB974" s="269"/>
      <c r="CC974" s="269"/>
      <c r="CD974" s="269"/>
      <c r="CE974" s="269"/>
      <c r="CF974" s="269"/>
      <c r="CG974" s="269"/>
      <c r="CH974" s="269"/>
      <c r="CI974" s="269"/>
      <c r="CJ974" s="269"/>
      <c r="CK974" s="269"/>
      <c r="CL974" s="269"/>
      <c r="CM974" s="269"/>
      <c r="CN974" s="269"/>
      <c r="CO974" s="269"/>
      <c r="CP974" s="269"/>
      <c r="CQ974" s="269"/>
      <c r="CR974" s="269"/>
      <c r="CS974" s="269"/>
      <c r="CT974" s="269"/>
      <c r="CU974" s="269"/>
      <c r="CV974" s="269"/>
      <c r="CW974" s="269"/>
      <c r="CX974" s="269"/>
      <c r="CY974" s="269"/>
      <c r="CZ974" s="269"/>
      <c r="DA974" s="269"/>
      <c r="DB974" s="269"/>
      <c r="DC974" s="269"/>
      <c r="DD974" s="269"/>
      <c r="DE974" s="269"/>
      <c r="DF974" s="269"/>
      <c r="DG974" s="269"/>
      <c r="DH974" s="269"/>
      <c r="DI974" s="269"/>
      <c r="DJ974" s="269"/>
      <c r="DK974" s="269"/>
      <c r="DL974" s="269"/>
      <c r="DM974" s="269"/>
      <c r="DN974" s="269"/>
      <c r="DO974" s="269"/>
      <c r="DP974" s="269"/>
      <c r="DQ974" s="269"/>
      <c r="DR974" s="269"/>
      <c r="DS974" s="269"/>
      <c r="DT974" s="269"/>
      <c r="DU974" s="269"/>
      <c r="DV974" s="269"/>
      <c r="DW974" s="269"/>
      <c r="DX974" s="269"/>
      <c r="DY974" s="269"/>
      <c r="DZ974" s="269"/>
      <c r="EA974" s="269"/>
      <c r="EB974" s="269"/>
      <c r="EC974" s="269"/>
      <c r="ED974" s="269"/>
      <c r="EE974" s="269"/>
      <c r="EF974" s="269"/>
      <c r="EG974" s="269"/>
      <c r="EH974" s="269"/>
      <c r="EI974" s="269"/>
      <c r="EJ974" s="269"/>
      <c r="EK974" s="269"/>
      <c r="EL974" s="269"/>
      <c r="EM974" s="269"/>
      <c r="EN974" s="269"/>
      <c r="EO974" s="269"/>
      <c r="EP974" s="269"/>
      <c r="EQ974" s="269"/>
      <c r="ER974" s="269"/>
      <c r="ES974" s="269"/>
      <c r="ET974" s="269"/>
      <c r="EU974" s="269"/>
      <c r="EV974" s="269"/>
      <c r="EW974" s="269"/>
      <c r="EX974" s="269"/>
      <c r="EY974" s="269"/>
      <c r="EZ974" s="269"/>
      <c r="FA974" s="269"/>
      <c r="FB974" s="269"/>
      <c r="FC974" s="269"/>
      <c r="FD974" s="269"/>
      <c r="FE974" s="269"/>
      <c r="FF974" s="269"/>
      <c r="FG974" s="269"/>
      <c r="FH974" s="269"/>
      <c r="FI974" s="269"/>
      <c r="FJ974" s="269"/>
      <c r="FK974" s="269"/>
      <c r="FL974" s="269"/>
      <c r="FM974" s="269"/>
      <c r="FN974" s="269"/>
      <c r="FO974" s="269"/>
      <c r="FP974" s="269"/>
      <c r="FQ974" s="269"/>
      <c r="FR974" s="269"/>
      <c r="FS974" s="269"/>
      <c r="FT974" s="269"/>
      <c r="FU974" s="269"/>
      <c r="FV974" s="269"/>
      <c r="FW974" s="269"/>
      <c r="FX974" s="269"/>
      <c r="FY974" s="269"/>
      <c r="FZ974" s="269"/>
      <c r="GA974" s="269"/>
      <c r="GB974" s="269"/>
      <c r="GC974" s="269"/>
      <c r="GD974" s="269"/>
      <c r="GE974" s="269"/>
      <c r="GF974" s="269"/>
      <c r="GG974" s="269"/>
      <c r="GH974" s="269"/>
      <c r="GI974" s="269"/>
      <c r="GJ974" s="269"/>
      <c r="GK974" s="269"/>
      <c r="GL974" s="269"/>
      <c r="GM974" s="269"/>
      <c r="GN974" s="269"/>
      <c r="GO974" s="269"/>
      <c r="GP974" s="269"/>
      <c r="GQ974" s="269"/>
      <c r="GR974" s="269"/>
      <c r="GS974" s="269"/>
      <c r="GT974" s="269"/>
      <c r="GU974" s="269"/>
      <c r="GV974" s="269"/>
      <c r="GW974" s="269"/>
      <c r="GX974" s="269"/>
      <c r="GY974" s="269"/>
      <c r="GZ974" s="269"/>
      <c r="HA974" s="269"/>
      <c r="HB974" s="269"/>
      <c r="HC974" s="269"/>
      <c r="HD974" s="269"/>
      <c r="HE974" s="269"/>
      <c r="HF974" s="269"/>
      <c r="HG974" s="269"/>
      <c r="HH974" s="269"/>
      <c r="HI974" s="269"/>
      <c r="HJ974" s="269"/>
      <c r="HK974" s="269"/>
      <c r="HL974" s="269"/>
      <c r="HM974" s="269"/>
      <c r="HN974" s="269"/>
      <c r="HO974" s="269"/>
      <c r="HP974" s="269"/>
      <c r="HQ974" s="269"/>
      <c r="HR974" s="269"/>
      <c r="HS974" s="269"/>
      <c r="HT974" s="269"/>
      <c r="HU974" s="269"/>
      <c r="HV974" s="269"/>
      <c r="HW974" s="269"/>
      <c r="HX974" s="269"/>
      <c r="HY974" s="269"/>
      <c r="HZ974" s="269"/>
      <c r="IA974" s="269"/>
      <c r="IB974" s="269"/>
      <c r="IC974" s="269"/>
      <c r="ID974" s="269"/>
      <c r="IE974" s="269"/>
      <c r="IF974" s="269"/>
      <c r="IG974" s="269"/>
      <c r="IH974" s="269"/>
      <c r="II974" s="269"/>
      <c r="IJ974" s="269"/>
      <c r="IK974" s="269"/>
      <c r="IL974" s="269"/>
      <c r="IM974" s="269"/>
      <c r="IN974" s="269"/>
      <c r="IO974" s="269"/>
      <c r="IP974" s="269"/>
      <c r="IQ974" s="269"/>
      <c r="IR974" s="269"/>
      <c r="IS974" s="269"/>
      <c r="IT974" s="269"/>
      <c r="IU974" s="269"/>
      <c r="IV974" s="269"/>
      <c r="IW974" s="269"/>
      <c r="IX974" s="269"/>
      <c r="IY974" s="269"/>
      <c r="IZ974" s="269"/>
      <c r="JA974" s="269"/>
      <c r="JB974" s="269"/>
      <c r="JC974" s="269"/>
      <c r="JD974" s="269"/>
      <c r="JE974" s="269"/>
      <c r="JF974" s="269"/>
      <c r="JG974" s="269"/>
      <c r="JH974" s="269"/>
      <c r="JI974" s="269"/>
      <c r="JJ974" s="269"/>
      <c r="JK974" s="269"/>
      <c r="JL974" s="269"/>
      <c r="JM974" s="269"/>
      <c r="JN974" s="269"/>
      <c r="JO974" s="269"/>
      <c r="JP974" s="269"/>
      <c r="JQ974" s="269"/>
      <c r="JR974" s="269"/>
      <c r="JS974" s="269"/>
      <c r="JT974" s="269"/>
      <c r="JU974" s="269"/>
      <c r="JV974" s="269"/>
      <c r="JW974" s="269"/>
      <c r="JX974" s="269"/>
      <c r="JY974" s="269"/>
      <c r="JZ974" s="269"/>
      <c r="KA974" s="269"/>
      <c r="KB974" s="269"/>
      <c r="KC974" s="269"/>
      <c r="KD974" s="269"/>
      <c r="KE974" s="269"/>
      <c r="KF974" s="269"/>
      <c r="KG974" s="269"/>
    </row>
    <row r="975" spans="1:293" s="270" customFormat="1" x14ac:dyDescent="0.25">
      <c r="A975" s="233">
        <v>33</v>
      </c>
      <c r="B975" s="234" t="s">
        <v>1266</v>
      </c>
      <c r="C975" s="234" t="s">
        <v>1268</v>
      </c>
      <c r="D975" s="235">
        <v>30302623</v>
      </c>
      <c r="E975" s="236" t="s">
        <v>1555</v>
      </c>
      <c r="F975" s="244" t="s">
        <v>2469</v>
      </c>
      <c r="G975" s="238" t="s">
        <v>24</v>
      </c>
      <c r="H975" s="238" t="s">
        <v>43</v>
      </c>
      <c r="I975" s="238" t="s">
        <v>1246</v>
      </c>
      <c r="J975" s="236" t="s">
        <v>69</v>
      </c>
      <c r="K975" s="236"/>
      <c r="L975" s="239">
        <v>38500000</v>
      </c>
      <c r="M975" s="239">
        <v>0</v>
      </c>
      <c r="N975" s="138">
        <v>33953000</v>
      </c>
      <c r="O975" s="138"/>
      <c r="P975" s="139"/>
      <c r="Q975" s="139"/>
      <c r="R975" s="139"/>
      <c r="S975" s="139"/>
      <c r="T975" s="139"/>
      <c r="U975" s="139"/>
      <c r="V975" s="139"/>
      <c r="W975" s="139"/>
      <c r="X975" s="139"/>
      <c r="Y975" s="140">
        <v>9625000</v>
      </c>
      <c r="Z975" s="140">
        <v>9565962</v>
      </c>
      <c r="AA975" s="140">
        <v>14761082</v>
      </c>
      <c r="AB975" s="139">
        <v>0</v>
      </c>
      <c r="AC975" s="139">
        <v>0</v>
      </c>
      <c r="AD975" s="139">
        <v>0</v>
      </c>
      <c r="AE975" s="141">
        <v>33952044</v>
      </c>
      <c r="AF975" s="141">
        <v>33952044</v>
      </c>
      <c r="AG975" s="139">
        <v>4547956</v>
      </c>
      <c r="AH975" s="241"/>
      <c r="AI975" s="241"/>
      <c r="AJ975" s="253">
        <v>41883</v>
      </c>
      <c r="AK975" s="253">
        <v>42735</v>
      </c>
      <c r="AL975" s="236" t="s">
        <v>1759</v>
      </c>
      <c r="AM975" s="236" t="s">
        <v>1760</v>
      </c>
      <c r="AN975" s="243" t="s">
        <v>1684</v>
      </c>
      <c r="AO975" s="269"/>
      <c r="AP975" s="269"/>
      <c r="AQ975" s="269"/>
      <c r="AR975" s="269"/>
      <c r="AS975" s="269"/>
      <c r="AT975" s="269"/>
      <c r="AU975" s="269"/>
      <c r="AV975" s="269"/>
      <c r="AW975" s="269"/>
      <c r="AX975" s="269"/>
      <c r="AY975" s="269"/>
      <c r="AZ975" s="269"/>
      <c r="BA975" s="269"/>
      <c r="BB975" s="269"/>
      <c r="BC975" s="269"/>
      <c r="BD975" s="269"/>
      <c r="BE975" s="269"/>
      <c r="BF975" s="269"/>
      <c r="BG975" s="269"/>
      <c r="BH975" s="269"/>
      <c r="BI975" s="269"/>
      <c r="BJ975" s="269"/>
      <c r="BK975" s="269"/>
      <c r="BL975" s="269"/>
      <c r="BM975" s="269"/>
      <c r="BN975" s="269"/>
      <c r="BO975" s="269"/>
      <c r="BP975" s="269"/>
      <c r="BQ975" s="269"/>
      <c r="BR975" s="269"/>
      <c r="BS975" s="269"/>
      <c r="BT975" s="269"/>
      <c r="BU975" s="269"/>
      <c r="BV975" s="269"/>
      <c r="BW975" s="269"/>
      <c r="BX975" s="269"/>
      <c r="BY975" s="269"/>
      <c r="BZ975" s="269"/>
      <c r="CA975" s="269"/>
      <c r="CB975" s="269"/>
      <c r="CC975" s="269"/>
      <c r="CD975" s="269"/>
      <c r="CE975" s="269"/>
      <c r="CF975" s="269"/>
      <c r="CG975" s="269"/>
      <c r="CH975" s="269"/>
      <c r="CI975" s="269"/>
      <c r="CJ975" s="269"/>
      <c r="CK975" s="269"/>
      <c r="CL975" s="269"/>
      <c r="CM975" s="269"/>
      <c r="CN975" s="269"/>
      <c r="CO975" s="269"/>
      <c r="CP975" s="269"/>
      <c r="CQ975" s="269"/>
      <c r="CR975" s="269"/>
      <c r="CS975" s="269"/>
      <c r="CT975" s="269"/>
      <c r="CU975" s="269"/>
      <c r="CV975" s="269"/>
      <c r="CW975" s="269"/>
      <c r="CX975" s="269"/>
      <c r="CY975" s="269"/>
      <c r="CZ975" s="269"/>
      <c r="DA975" s="269"/>
      <c r="DB975" s="269"/>
      <c r="DC975" s="269"/>
      <c r="DD975" s="269"/>
      <c r="DE975" s="269"/>
      <c r="DF975" s="269"/>
      <c r="DG975" s="269"/>
      <c r="DH975" s="269"/>
      <c r="DI975" s="269"/>
      <c r="DJ975" s="269"/>
      <c r="DK975" s="269"/>
      <c r="DL975" s="269"/>
      <c r="DM975" s="269"/>
      <c r="DN975" s="269"/>
      <c r="DO975" s="269"/>
      <c r="DP975" s="269"/>
      <c r="DQ975" s="269"/>
      <c r="DR975" s="269"/>
      <c r="DS975" s="269"/>
      <c r="DT975" s="269"/>
      <c r="DU975" s="269"/>
      <c r="DV975" s="269"/>
      <c r="DW975" s="269"/>
      <c r="DX975" s="269"/>
      <c r="DY975" s="269"/>
      <c r="DZ975" s="269"/>
      <c r="EA975" s="269"/>
      <c r="EB975" s="269"/>
      <c r="EC975" s="269"/>
      <c r="ED975" s="269"/>
      <c r="EE975" s="269"/>
      <c r="EF975" s="269"/>
      <c r="EG975" s="269"/>
      <c r="EH975" s="269"/>
      <c r="EI975" s="269"/>
      <c r="EJ975" s="269"/>
      <c r="EK975" s="269"/>
      <c r="EL975" s="269"/>
      <c r="EM975" s="269"/>
      <c r="EN975" s="269"/>
      <c r="EO975" s="269"/>
      <c r="EP975" s="269"/>
      <c r="EQ975" s="269"/>
      <c r="ER975" s="269"/>
      <c r="ES975" s="269"/>
      <c r="ET975" s="269"/>
      <c r="EU975" s="269"/>
      <c r="EV975" s="269"/>
      <c r="EW975" s="269"/>
      <c r="EX975" s="269"/>
      <c r="EY975" s="269"/>
      <c r="EZ975" s="269"/>
      <c r="FA975" s="269"/>
      <c r="FB975" s="269"/>
      <c r="FC975" s="269"/>
      <c r="FD975" s="269"/>
      <c r="FE975" s="269"/>
      <c r="FF975" s="269"/>
      <c r="FG975" s="269"/>
      <c r="FH975" s="269"/>
      <c r="FI975" s="269"/>
      <c r="FJ975" s="269"/>
      <c r="FK975" s="269"/>
      <c r="FL975" s="269"/>
      <c r="FM975" s="269"/>
      <c r="FN975" s="269"/>
      <c r="FO975" s="269"/>
      <c r="FP975" s="269"/>
      <c r="FQ975" s="269"/>
      <c r="FR975" s="269"/>
      <c r="FS975" s="269"/>
      <c r="FT975" s="269"/>
      <c r="FU975" s="269"/>
      <c r="FV975" s="269"/>
      <c r="FW975" s="269"/>
      <c r="FX975" s="269"/>
      <c r="FY975" s="269"/>
      <c r="FZ975" s="269"/>
      <c r="GA975" s="269"/>
      <c r="GB975" s="269"/>
      <c r="GC975" s="269"/>
      <c r="GD975" s="269"/>
      <c r="GE975" s="269"/>
      <c r="GF975" s="269"/>
      <c r="GG975" s="269"/>
      <c r="GH975" s="269"/>
      <c r="GI975" s="269"/>
      <c r="GJ975" s="269"/>
      <c r="GK975" s="269"/>
      <c r="GL975" s="269"/>
      <c r="GM975" s="269"/>
      <c r="GN975" s="269"/>
      <c r="GO975" s="269"/>
      <c r="GP975" s="269"/>
      <c r="GQ975" s="269"/>
      <c r="GR975" s="269"/>
      <c r="GS975" s="269"/>
      <c r="GT975" s="269"/>
      <c r="GU975" s="269"/>
      <c r="GV975" s="269"/>
      <c r="GW975" s="269"/>
      <c r="GX975" s="269"/>
      <c r="GY975" s="269"/>
      <c r="GZ975" s="269"/>
      <c r="HA975" s="269"/>
      <c r="HB975" s="269"/>
      <c r="HC975" s="269"/>
      <c r="HD975" s="269"/>
      <c r="HE975" s="269"/>
      <c r="HF975" s="269"/>
      <c r="HG975" s="269"/>
      <c r="HH975" s="269"/>
      <c r="HI975" s="269"/>
      <c r="HJ975" s="269"/>
      <c r="HK975" s="269"/>
      <c r="HL975" s="269"/>
      <c r="HM975" s="269"/>
      <c r="HN975" s="269"/>
      <c r="HO975" s="269"/>
      <c r="HP975" s="269"/>
      <c r="HQ975" s="269"/>
      <c r="HR975" s="269"/>
      <c r="HS975" s="269"/>
      <c r="HT975" s="269"/>
      <c r="HU975" s="269"/>
      <c r="HV975" s="269"/>
      <c r="HW975" s="269"/>
      <c r="HX975" s="269"/>
      <c r="HY975" s="269"/>
      <c r="HZ975" s="269"/>
      <c r="IA975" s="269"/>
      <c r="IB975" s="269"/>
      <c r="IC975" s="269"/>
      <c r="ID975" s="269"/>
      <c r="IE975" s="269"/>
      <c r="IF975" s="269"/>
      <c r="IG975" s="269"/>
      <c r="IH975" s="269"/>
      <c r="II975" s="269"/>
      <c r="IJ975" s="269"/>
      <c r="IK975" s="269"/>
      <c r="IL975" s="269"/>
      <c r="IM975" s="269"/>
      <c r="IN975" s="269"/>
      <c r="IO975" s="269"/>
      <c r="IP975" s="269"/>
      <c r="IQ975" s="269"/>
      <c r="IR975" s="269"/>
      <c r="IS975" s="269"/>
      <c r="IT975" s="269"/>
      <c r="IU975" s="269"/>
      <c r="IV975" s="269"/>
      <c r="IW975" s="269"/>
      <c r="IX975" s="269"/>
      <c r="IY975" s="269"/>
      <c r="IZ975" s="269"/>
      <c r="JA975" s="269"/>
      <c r="JB975" s="269"/>
      <c r="JC975" s="269"/>
      <c r="JD975" s="269"/>
      <c r="JE975" s="269"/>
      <c r="JF975" s="269"/>
      <c r="JG975" s="269"/>
      <c r="JH975" s="269"/>
      <c r="JI975" s="269"/>
      <c r="JJ975" s="269"/>
      <c r="JK975" s="269"/>
      <c r="JL975" s="269"/>
      <c r="JM975" s="269"/>
      <c r="JN975" s="269"/>
      <c r="JO975" s="269"/>
      <c r="JP975" s="269"/>
      <c r="JQ975" s="269"/>
      <c r="JR975" s="269"/>
      <c r="JS975" s="269"/>
      <c r="JT975" s="269"/>
      <c r="JU975" s="269"/>
      <c r="JV975" s="269"/>
      <c r="JW975" s="269"/>
      <c r="JX975" s="269"/>
      <c r="JY975" s="269"/>
      <c r="JZ975" s="269"/>
      <c r="KA975" s="269"/>
      <c r="KB975" s="269"/>
      <c r="KC975" s="269"/>
      <c r="KD975" s="269"/>
      <c r="KE975" s="269"/>
      <c r="KF975" s="269"/>
      <c r="KG975" s="269"/>
    </row>
    <row r="976" spans="1:293" s="270" customFormat="1" x14ac:dyDescent="0.25">
      <c r="A976" s="233">
        <v>33</v>
      </c>
      <c r="B976" s="234" t="s">
        <v>1266</v>
      </c>
      <c r="C976" s="234" t="s">
        <v>1268</v>
      </c>
      <c r="D976" s="245">
        <v>30305575</v>
      </c>
      <c r="E976" s="246" t="s">
        <v>1911</v>
      </c>
      <c r="F976" s="244" t="s">
        <v>2469</v>
      </c>
      <c r="G976" s="244" t="s">
        <v>24</v>
      </c>
      <c r="H976" s="238" t="s">
        <v>248</v>
      </c>
      <c r="I976" s="244" t="s">
        <v>1246</v>
      </c>
      <c r="J976" s="236" t="s">
        <v>69</v>
      </c>
      <c r="K976" s="248"/>
      <c r="L976" s="249">
        <v>30973000</v>
      </c>
      <c r="M976" s="249">
        <v>0</v>
      </c>
      <c r="N976" s="143">
        <v>1000</v>
      </c>
      <c r="O976" s="143"/>
      <c r="P976" s="142"/>
      <c r="Q976" s="142"/>
      <c r="R976" s="142"/>
      <c r="S976" s="142"/>
      <c r="T976" s="142"/>
      <c r="U976" s="142"/>
      <c r="V976" s="142"/>
      <c r="W976" s="142"/>
      <c r="X976" s="142"/>
      <c r="Y976" s="140">
        <v>0</v>
      </c>
      <c r="Z976" s="140">
        <v>0</v>
      </c>
      <c r="AA976" s="140">
        <v>0</v>
      </c>
      <c r="AB976" s="139">
        <v>0</v>
      </c>
      <c r="AC976" s="139">
        <v>0</v>
      </c>
      <c r="AD976" s="139">
        <v>0</v>
      </c>
      <c r="AE976" s="141">
        <v>0</v>
      </c>
      <c r="AF976" s="141">
        <v>0</v>
      </c>
      <c r="AG976" s="139">
        <v>30973000</v>
      </c>
      <c r="AH976" s="240"/>
      <c r="AI976" s="142"/>
      <c r="AJ976" s="142"/>
      <c r="AK976" s="142"/>
      <c r="AL976" s="142"/>
      <c r="AM976" s="142"/>
      <c r="AN976" s="250"/>
      <c r="AO976" s="269"/>
      <c r="AP976" s="269"/>
      <c r="AQ976" s="269"/>
      <c r="AR976" s="269"/>
      <c r="AS976" s="269"/>
      <c r="AT976" s="269"/>
      <c r="AU976" s="269"/>
      <c r="AV976" s="269"/>
      <c r="AW976" s="269"/>
      <c r="AX976" s="269"/>
      <c r="AY976" s="269"/>
      <c r="AZ976" s="269"/>
      <c r="BA976" s="269"/>
      <c r="BB976" s="269"/>
      <c r="BC976" s="269"/>
      <c r="BD976" s="269"/>
      <c r="BE976" s="269"/>
      <c r="BF976" s="269"/>
      <c r="BG976" s="269"/>
      <c r="BH976" s="269"/>
      <c r="BI976" s="269"/>
      <c r="BJ976" s="269"/>
      <c r="BK976" s="269"/>
      <c r="BL976" s="269"/>
      <c r="BM976" s="269"/>
      <c r="BN976" s="269"/>
      <c r="BO976" s="269"/>
      <c r="BP976" s="269"/>
      <c r="BQ976" s="269"/>
      <c r="BR976" s="269"/>
      <c r="BS976" s="269"/>
      <c r="BT976" s="269"/>
      <c r="BU976" s="269"/>
      <c r="BV976" s="269"/>
      <c r="BW976" s="269"/>
      <c r="BX976" s="269"/>
      <c r="BY976" s="269"/>
      <c r="BZ976" s="269"/>
      <c r="CA976" s="269"/>
      <c r="CB976" s="269"/>
      <c r="CC976" s="269"/>
      <c r="CD976" s="269"/>
      <c r="CE976" s="269"/>
      <c r="CF976" s="269"/>
      <c r="CG976" s="269"/>
      <c r="CH976" s="269"/>
      <c r="CI976" s="269"/>
      <c r="CJ976" s="269"/>
      <c r="CK976" s="269"/>
      <c r="CL976" s="269"/>
      <c r="CM976" s="269"/>
      <c r="CN976" s="269"/>
      <c r="CO976" s="269"/>
      <c r="CP976" s="269"/>
      <c r="CQ976" s="269"/>
      <c r="CR976" s="269"/>
      <c r="CS976" s="269"/>
      <c r="CT976" s="269"/>
      <c r="CU976" s="269"/>
      <c r="CV976" s="269"/>
      <c r="CW976" s="269"/>
      <c r="CX976" s="269"/>
      <c r="CY976" s="269"/>
      <c r="CZ976" s="269"/>
      <c r="DA976" s="269"/>
      <c r="DB976" s="269"/>
      <c r="DC976" s="269"/>
      <c r="DD976" s="269"/>
      <c r="DE976" s="269"/>
      <c r="DF976" s="269"/>
      <c r="DG976" s="269"/>
      <c r="DH976" s="269"/>
      <c r="DI976" s="269"/>
      <c r="DJ976" s="269"/>
      <c r="DK976" s="269"/>
      <c r="DL976" s="269"/>
      <c r="DM976" s="269"/>
      <c r="DN976" s="269"/>
      <c r="DO976" s="269"/>
      <c r="DP976" s="269"/>
      <c r="DQ976" s="269"/>
      <c r="DR976" s="269"/>
      <c r="DS976" s="269"/>
      <c r="DT976" s="269"/>
      <c r="DU976" s="269"/>
      <c r="DV976" s="269"/>
      <c r="DW976" s="269"/>
      <c r="DX976" s="269"/>
      <c r="DY976" s="269"/>
      <c r="DZ976" s="269"/>
      <c r="EA976" s="269"/>
      <c r="EB976" s="269"/>
      <c r="EC976" s="269"/>
      <c r="ED976" s="269"/>
      <c r="EE976" s="269"/>
      <c r="EF976" s="269"/>
      <c r="EG976" s="269"/>
      <c r="EH976" s="269"/>
      <c r="EI976" s="269"/>
      <c r="EJ976" s="269"/>
      <c r="EK976" s="269"/>
      <c r="EL976" s="269"/>
      <c r="EM976" s="269"/>
      <c r="EN976" s="269"/>
      <c r="EO976" s="269"/>
      <c r="EP976" s="269"/>
      <c r="EQ976" s="269"/>
      <c r="ER976" s="269"/>
      <c r="ES976" s="269"/>
      <c r="ET976" s="269"/>
      <c r="EU976" s="269"/>
      <c r="EV976" s="269"/>
      <c r="EW976" s="269"/>
      <c r="EX976" s="269"/>
      <c r="EY976" s="269"/>
      <c r="EZ976" s="269"/>
      <c r="FA976" s="269"/>
      <c r="FB976" s="269"/>
      <c r="FC976" s="269"/>
      <c r="FD976" s="269"/>
      <c r="FE976" s="269"/>
      <c r="FF976" s="269"/>
      <c r="FG976" s="269"/>
      <c r="FH976" s="269"/>
      <c r="FI976" s="269"/>
      <c r="FJ976" s="269"/>
      <c r="FK976" s="269"/>
      <c r="FL976" s="269"/>
      <c r="FM976" s="269"/>
      <c r="FN976" s="269"/>
      <c r="FO976" s="269"/>
      <c r="FP976" s="269"/>
      <c r="FQ976" s="269"/>
      <c r="FR976" s="269"/>
      <c r="FS976" s="269"/>
      <c r="FT976" s="269"/>
      <c r="FU976" s="269"/>
      <c r="FV976" s="269"/>
      <c r="FW976" s="269"/>
      <c r="FX976" s="269"/>
      <c r="FY976" s="269"/>
      <c r="FZ976" s="269"/>
      <c r="GA976" s="269"/>
      <c r="GB976" s="269"/>
      <c r="GC976" s="269"/>
      <c r="GD976" s="269"/>
      <c r="GE976" s="269"/>
      <c r="GF976" s="269"/>
      <c r="GG976" s="269"/>
      <c r="GH976" s="269"/>
      <c r="GI976" s="269"/>
      <c r="GJ976" s="269"/>
      <c r="GK976" s="269"/>
      <c r="GL976" s="269"/>
      <c r="GM976" s="269"/>
      <c r="GN976" s="269"/>
      <c r="GO976" s="269"/>
      <c r="GP976" s="269"/>
      <c r="GQ976" s="269"/>
      <c r="GR976" s="269"/>
      <c r="GS976" s="269"/>
      <c r="GT976" s="269"/>
      <c r="GU976" s="269"/>
      <c r="GV976" s="269"/>
      <c r="GW976" s="269"/>
      <c r="GX976" s="269"/>
      <c r="GY976" s="269"/>
      <c r="GZ976" s="269"/>
      <c r="HA976" s="269"/>
      <c r="HB976" s="269"/>
      <c r="HC976" s="269"/>
      <c r="HD976" s="269"/>
      <c r="HE976" s="269"/>
      <c r="HF976" s="269"/>
      <c r="HG976" s="269"/>
      <c r="HH976" s="269"/>
      <c r="HI976" s="269"/>
      <c r="HJ976" s="269"/>
      <c r="HK976" s="269"/>
      <c r="HL976" s="269"/>
      <c r="HM976" s="269"/>
      <c r="HN976" s="269"/>
      <c r="HO976" s="269"/>
      <c r="HP976" s="269"/>
      <c r="HQ976" s="269"/>
      <c r="HR976" s="269"/>
      <c r="HS976" s="269"/>
      <c r="HT976" s="269"/>
      <c r="HU976" s="269"/>
      <c r="HV976" s="269"/>
      <c r="HW976" s="269"/>
      <c r="HX976" s="269"/>
      <c r="HY976" s="269"/>
      <c r="HZ976" s="269"/>
      <c r="IA976" s="269"/>
      <c r="IB976" s="269"/>
      <c r="IC976" s="269"/>
      <c r="ID976" s="269"/>
      <c r="IE976" s="269"/>
      <c r="IF976" s="269"/>
      <c r="IG976" s="269"/>
      <c r="IH976" s="269"/>
      <c r="II976" s="269"/>
      <c r="IJ976" s="269"/>
      <c r="IK976" s="269"/>
      <c r="IL976" s="269"/>
      <c r="IM976" s="269"/>
      <c r="IN976" s="269"/>
      <c r="IO976" s="269"/>
      <c r="IP976" s="269"/>
      <c r="IQ976" s="269"/>
      <c r="IR976" s="269"/>
      <c r="IS976" s="269"/>
      <c r="IT976" s="269"/>
      <c r="IU976" s="269"/>
      <c r="IV976" s="269"/>
      <c r="IW976" s="269"/>
      <c r="IX976" s="269"/>
      <c r="IY976" s="269"/>
      <c r="IZ976" s="269"/>
      <c r="JA976" s="269"/>
      <c r="JB976" s="269"/>
      <c r="JC976" s="269"/>
      <c r="JD976" s="269"/>
      <c r="JE976" s="269"/>
      <c r="JF976" s="269"/>
      <c r="JG976" s="269"/>
      <c r="JH976" s="269"/>
      <c r="JI976" s="269"/>
      <c r="JJ976" s="269"/>
      <c r="JK976" s="269"/>
      <c r="JL976" s="269"/>
      <c r="JM976" s="269"/>
      <c r="JN976" s="269"/>
      <c r="JO976" s="269"/>
      <c r="JP976" s="269"/>
      <c r="JQ976" s="269"/>
      <c r="JR976" s="269"/>
      <c r="JS976" s="269"/>
      <c r="JT976" s="269"/>
      <c r="JU976" s="269"/>
      <c r="JV976" s="269"/>
      <c r="JW976" s="269"/>
      <c r="JX976" s="269"/>
      <c r="JY976" s="269"/>
      <c r="JZ976" s="269"/>
      <c r="KA976" s="269"/>
      <c r="KB976" s="269"/>
      <c r="KC976" s="269"/>
      <c r="KD976" s="269"/>
      <c r="KE976" s="269"/>
      <c r="KF976" s="269"/>
      <c r="KG976" s="269"/>
    </row>
    <row r="977" spans="1:293" s="270" customFormat="1" x14ac:dyDescent="0.25">
      <c r="A977" s="233">
        <v>29</v>
      </c>
      <c r="B977" s="234"/>
      <c r="C977" s="234"/>
      <c r="D977" s="235">
        <v>30306431</v>
      </c>
      <c r="E977" s="236" t="s">
        <v>1447</v>
      </c>
      <c r="F977" s="244" t="s">
        <v>2469</v>
      </c>
      <c r="G977" s="238"/>
      <c r="H977" s="238" t="s">
        <v>231</v>
      </c>
      <c r="I977" s="238"/>
      <c r="J977" s="236" t="s">
        <v>13</v>
      </c>
      <c r="K977" s="236"/>
      <c r="L977" s="239">
        <v>321250000</v>
      </c>
      <c r="M977" s="239">
        <v>0</v>
      </c>
      <c r="N977" s="138">
        <v>287616000</v>
      </c>
      <c r="O977" s="138"/>
      <c r="P977" s="139"/>
      <c r="Q977" s="139"/>
      <c r="R977" s="139"/>
      <c r="S977" s="139"/>
      <c r="T977" s="139"/>
      <c r="U977" s="139"/>
      <c r="V977" s="139"/>
      <c r="W977" s="139"/>
      <c r="X977" s="139"/>
      <c r="Y977" s="140">
        <v>0</v>
      </c>
      <c r="Z977" s="140">
        <v>0</v>
      </c>
      <c r="AA977" s="140">
        <v>287615642</v>
      </c>
      <c r="AB977" s="139">
        <v>0</v>
      </c>
      <c r="AC977" s="139">
        <v>0</v>
      </c>
      <c r="AD977" s="139">
        <v>0</v>
      </c>
      <c r="AE977" s="141">
        <v>287615642</v>
      </c>
      <c r="AF977" s="141">
        <v>287615642</v>
      </c>
      <c r="AG977" s="139">
        <v>33634358</v>
      </c>
      <c r="AH977" s="241"/>
      <c r="AI977" s="241"/>
      <c r="AJ977" s="253">
        <v>41883</v>
      </c>
      <c r="AK977" s="253">
        <v>42369</v>
      </c>
      <c r="AL977" s="236" t="s">
        <v>112</v>
      </c>
      <c r="AM977" s="236" t="s">
        <v>1894</v>
      </c>
      <c r="AN977" s="243" t="s">
        <v>1693</v>
      </c>
      <c r="AO977" s="269"/>
      <c r="AP977" s="269"/>
      <c r="AQ977" s="269"/>
      <c r="AR977" s="269"/>
      <c r="AS977" s="269"/>
      <c r="AT977" s="269"/>
      <c r="AU977" s="269"/>
      <c r="AV977" s="269"/>
      <c r="AW977" s="269"/>
      <c r="AX977" s="269"/>
      <c r="AY977" s="269"/>
      <c r="AZ977" s="269"/>
      <c r="BA977" s="269"/>
      <c r="BB977" s="269"/>
      <c r="BC977" s="269"/>
      <c r="BD977" s="269"/>
      <c r="BE977" s="269"/>
      <c r="BF977" s="269"/>
      <c r="BG977" s="269"/>
      <c r="BH977" s="269"/>
      <c r="BI977" s="269"/>
      <c r="BJ977" s="269"/>
      <c r="BK977" s="269"/>
      <c r="BL977" s="269"/>
      <c r="BM977" s="269"/>
      <c r="BN977" s="269"/>
      <c r="BO977" s="269"/>
      <c r="BP977" s="269"/>
      <c r="BQ977" s="269"/>
      <c r="BR977" s="269"/>
      <c r="BS977" s="269"/>
      <c r="BT977" s="269"/>
      <c r="BU977" s="269"/>
      <c r="BV977" s="269"/>
      <c r="BW977" s="269"/>
      <c r="BX977" s="269"/>
      <c r="BY977" s="269"/>
      <c r="BZ977" s="269"/>
      <c r="CA977" s="269"/>
      <c r="CB977" s="269"/>
      <c r="CC977" s="269"/>
      <c r="CD977" s="269"/>
      <c r="CE977" s="269"/>
      <c r="CF977" s="269"/>
      <c r="CG977" s="269"/>
      <c r="CH977" s="269"/>
      <c r="CI977" s="269"/>
      <c r="CJ977" s="269"/>
      <c r="CK977" s="269"/>
      <c r="CL977" s="269"/>
      <c r="CM977" s="269"/>
      <c r="CN977" s="269"/>
      <c r="CO977" s="269"/>
      <c r="CP977" s="269"/>
      <c r="CQ977" s="269"/>
      <c r="CR977" s="269"/>
      <c r="CS977" s="269"/>
      <c r="CT977" s="269"/>
      <c r="CU977" s="269"/>
      <c r="CV977" s="269"/>
      <c r="CW977" s="269"/>
      <c r="CX977" s="269"/>
      <c r="CY977" s="269"/>
      <c r="CZ977" s="269"/>
      <c r="DA977" s="269"/>
      <c r="DB977" s="269"/>
      <c r="DC977" s="269"/>
      <c r="DD977" s="269"/>
      <c r="DE977" s="269"/>
      <c r="DF977" s="269"/>
      <c r="DG977" s="269"/>
      <c r="DH977" s="269"/>
      <c r="DI977" s="269"/>
      <c r="DJ977" s="269"/>
      <c r="DK977" s="269"/>
      <c r="DL977" s="269"/>
      <c r="DM977" s="269"/>
      <c r="DN977" s="269"/>
      <c r="DO977" s="269"/>
      <c r="DP977" s="269"/>
      <c r="DQ977" s="269"/>
      <c r="DR977" s="269"/>
      <c r="DS977" s="269"/>
      <c r="DT977" s="269"/>
      <c r="DU977" s="269"/>
      <c r="DV977" s="269"/>
      <c r="DW977" s="269"/>
      <c r="DX977" s="269"/>
      <c r="DY977" s="269"/>
      <c r="DZ977" s="269"/>
      <c r="EA977" s="269"/>
      <c r="EB977" s="269"/>
      <c r="EC977" s="269"/>
      <c r="ED977" s="269"/>
      <c r="EE977" s="269"/>
      <c r="EF977" s="269"/>
      <c r="EG977" s="269"/>
      <c r="EH977" s="269"/>
      <c r="EI977" s="269"/>
      <c r="EJ977" s="269"/>
      <c r="EK977" s="269"/>
      <c r="EL977" s="269"/>
      <c r="EM977" s="269"/>
      <c r="EN977" s="269"/>
      <c r="EO977" s="269"/>
      <c r="EP977" s="269"/>
      <c r="EQ977" s="269"/>
      <c r="ER977" s="269"/>
      <c r="ES977" s="269"/>
      <c r="ET977" s="269"/>
      <c r="EU977" s="269"/>
      <c r="EV977" s="269"/>
      <c r="EW977" s="269"/>
      <c r="EX977" s="269"/>
      <c r="EY977" s="269"/>
      <c r="EZ977" s="269"/>
      <c r="FA977" s="269"/>
      <c r="FB977" s="269"/>
      <c r="FC977" s="269"/>
      <c r="FD977" s="269"/>
      <c r="FE977" s="269"/>
      <c r="FF977" s="269"/>
      <c r="FG977" s="269"/>
      <c r="FH977" s="269"/>
      <c r="FI977" s="269"/>
      <c r="FJ977" s="269"/>
      <c r="FK977" s="269"/>
      <c r="FL977" s="269"/>
      <c r="FM977" s="269"/>
      <c r="FN977" s="269"/>
      <c r="FO977" s="269"/>
      <c r="FP977" s="269"/>
      <c r="FQ977" s="269"/>
      <c r="FR977" s="269"/>
      <c r="FS977" s="269"/>
      <c r="FT977" s="269"/>
      <c r="FU977" s="269"/>
      <c r="FV977" s="269"/>
      <c r="FW977" s="269"/>
      <c r="FX977" s="269"/>
      <c r="FY977" s="269"/>
      <c r="FZ977" s="269"/>
      <c r="GA977" s="269"/>
      <c r="GB977" s="269"/>
      <c r="GC977" s="269"/>
      <c r="GD977" s="269"/>
      <c r="GE977" s="269"/>
      <c r="GF977" s="269"/>
      <c r="GG977" s="269"/>
      <c r="GH977" s="269"/>
      <c r="GI977" s="269"/>
      <c r="GJ977" s="269"/>
      <c r="GK977" s="269"/>
      <c r="GL977" s="269"/>
      <c r="GM977" s="269"/>
      <c r="GN977" s="269"/>
      <c r="GO977" s="269"/>
      <c r="GP977" s="269"/>
      <c r="GQ977" s="269"/>
      <c r="GR977" s="269"/>
      <c r="GS977" s="269"/>
      <c r="GT977" s="269"/>
      <c r="GU977" s="269"/>
      <c r="GV977" s="269"/>
      <c r="GW977" s="269"/>
      <c r="GX977" s="269"/>
      <c r="GY977" s="269"/>
      <c r="GZ977" s="269"/>
      <c r="HA977" s="269"/>
      <c r="HB977" s="269"/>
      <c r="HC977" s="269"/>
      <c r="HD977" s="269"/>
      <c r="HE977" s="269"/>
      <c r="HF977" s="269"/>
      <c r="HG977" s="269"/>
      <c r="HH977" s="269"/>
      <c r="HI977" s="269"/>
      <c r="HJ977" s="269"/>
      <c r="HK977" s="269"/>
      <c r="HL977" s="269"/>
      <c r="HM977" s="269"/>
      <c r="HN977" s="269"/>
      <c r="HO977" s="269"/>
      <c r="HP977" s="269"/>
      <c r="HQ977" s="269"/>
      <c r="HR977" s="269"/>
      <c r="HS977" s="269"/>
      <c r="HT977" s="269"/>
      <c r="HU977" s="269"/>
      <c r="HV977" s="269"/>
      <c r="HW977" s="269"/>
      <c r="HX977" s="269"/>
      <c r="HY977" s="269"/>
      <c r="HZ977" s="269"/>
      <c r="IA977" s="269"/>
      <c r="IB977" s="269"/>
      <c r="IC977" s="269"/>
      <c r="ID977" s="269"/>
      <c r="IE977" s="269"/>
      <c r="IF977" s="269"/>
      <c r="IG977" s="269"/>
      <c r="IH977" s="269"/>
      <c r="II977" s="269"/>
      <c r="IJ977" s="269"/>
      <c r="IK977" s="269"/>
      <c r="IL977" s="269"/>
      <c r="IM977" s="269"/>
      <c r="IN977" s="269"/>
      <c r="IO977" s="269"/>
      <c r="IP977" s="269"/>
      <c r="IQ977" s="269"/>
      <c r="IR977" s="269"/>
      <c r="IS977" s="269"/>
      <c r="IT977" s="269"/>
      <c r="IU977" s="269"/>
      <c r="IV977" s="269"/>
      <c r="IW977" s="269"/>
      <c r="IX977" s="269"/>
      <c r="IY977" s="269"/>
      <c r="IZ977" s="269"/>
      <c r="JA977" s="269"/>
      <c r="JB977" s="269"/>
      <c r="JC977" s="269"/>
      <c r="JD977" s="269"/>
      <c r="JE977" s="269"/>
      <c r="JF977" s="269"/>
      <c r="JG977" s="269"/>
      <c r="JH977" s="269"/>
      <c r="JI977" s="269"/>
      <c r="JJ977" s="269"/>
      <c r="JK977" s="269"/>
      <c r="JL977" s="269"/>
      <c r="JM977" s="269"/>
      <c r="JN977" s="269"/>
      <c r="JO977" s="269"/>
      <c r="JP977" s="269"/>
      <c r="JQ977" s="269"/>
      <c r="JR977" s="269"/>
      <c r="JS977" s="269"/>
      <c r="JT977" s="269"/>
      <c r="JU977" s="269"/>
      <c r="JV977" s="269"/>
      <c r="JW977" s="269"/>
      <c r="JX977" s="269"/>
      <c r="JY977" s="269"/>
      <c r="JZ977" s="269"/>
      <c r="KA977" s="269"/>
      <c r="KB977" s="269"/>
      <c r="KC977" s="269"/>
      <c r="KD977" s="269"/>
      <c r="KE977" s="269"/>
      <c r="KF977" s="269"/>
      <c r="KG977" s="269"/>
    </row>
    <row r="978" spans="1:293" s="270" customFormat="1" x14ac:dyDescent="0.25">
      <c r="A978" s="233">
        <v>33</v>
      </c>
      <c r="B978" s="234" t="s">
        <v>1266</v>
      </c>
      <c r="C978" s="234" t="s">
        <v>1268</v>
      </c>
      <c r="D978" s="235">
        <v>30307073</v>
      </c>
      <c r="E978" s="236" t="s">
        <v>1531</v>
      </c>
      <c r="F978" s="244" t="s">
        <v>2469</v>
      </c>
      <c r="G978" s="238" t="s">
        <v>24</v>
      </c>
      <c r="H978" s="238" t="s">
        <v>258</v>
      </c>
      <c r="I978" s="238"/>
      <c r="J978" s="236" t="s">
        <v>69</v>
      </c>
      <c r="K978" s="236"/>
      <c r="L978" s="239">
        <v>30000000</v>
      </c>
      <c r="M978" s="239">
        <v>0</v>
      </c>
      <c r="N978" s="138">
        <v>1000</v>
      </c>
      <c r="O978" s="138"/>
      <c r="P978" s="139"/>
      <c r="Q978" s="139"/>
      <c r="R978" s="139"/>
      <c r="S978" s="139"/>
      <c r="T978" s="139"/>
      <c r="U978" s="139"/>
      <c r="V978" s="139"/>
      <c r="W978" s="139"/>
      <c r="X978" s="139"/>
      <c r="Y978" s="140">
        <v>0</v>
      </c>
      <c r="Z978" s="140">
        <v>0</v>
      </c>
      <c r="AA978" s="140">
        <v>0</v>
      </c>
      <c r="AB978" s="139">
        <v>0</v>
      </c>
      <c r="AC978" s="139">
        <v>0</v>
      </c>
      <c r="AD978" s="139">
        <v>0</v>
      </c>
      <c r="AE978" s="141">
        <v>0</v>
      </c>
      <c r="AF978" s="141">
        <v>0</v>
      </c>
      <c r="AG978" s="139">
        <v>30000000</v>
      </c>
      <c r="AH978" s="241"/>
      <c r="AI978" s="241"/>
      <c r="AJ978" s="253">
        <v>41913</v>
      </c>
      <c r="AK978" s="253">
        <v>42735</v>
      </c>
      <c r="AL978" s="236" t="s">
        <v>1761</v>
      </c>
      <c r="AM978" s="236" t="s">
        <v>1762</v>
      </c>
      <c r="AN978" s="243" t="s">
        <v>1684</v>
      </c>
      <c r="AO978" s="269"/>
      <c r="AP978" s="269"/>
      <c r="AQ978" s="269"/>
      <c r="AR978" s="269"/>
      <c r="AS978" s="269"/>
      <c r="AT978" s="269"/>
      <c r="AU978" s="269"/>
      <c r="AV978" s="269"/>
      <c r="AW978" s="269"/>
      <c r="AX978" s="269"/>
      <c r="AY978" s="269"/>
      <c r="AZ978" s="269"/>
      <c r="BA978" s="269"/>
      <c r="BB978" s="269"/>
      <c r="BC978" s="269"/>
      <c r="BD978" s="269"/>
      <c r="BE978" s="269"/>
      <c r="BF978" s="269"/>
      <c r="BG978" s="269"/>
      <c r="BH978" s="269"/>
      <c r="BI978" s="269"/>
      <c r="BJ978" s="269"/>
      <c r="BK978" s="269"/>
      <c r="BL978" s="269"/>
      <c r="BM978" s="269"/>
      <c r="BN978" s="269"/>
      <c r="BO978" s="269"/>
      <c r="BP978" s="269"/>
      <c r="BQ978" s="269"/>
      <c r="BR978" s="269"/>
      <c r="BS978" s="269"/>
      <c r="BT978" s="269"/>
      <c r="BU978" s="269"/>
      <c r="BV978" s="269"/>
      <c r="BW978" s="269"/>
      <c r="BX978" s="269"/>
      <c r="BY978" s="269"/>
      <c r="BZ978" s="269"/>
      <c r="CA978" s="269"/>
      <c r="CB978" s="269"/>
      <c r="CC978" s="269"/>
      <c r="CD978" s="269"/>
      <c r="CE978" s="269"/>
      <c r="CF978" s="269"/>
      <c r="CG978" s="269"/>
      <c r="CH978" s="269"/>
      <c r="CI978" s="269"/>
      <c r="CJ978" s="269"/>
      <c r="CK978" s="269"/>
      <c r="CL978" s="269"/>
      <c r="CM978" s="269"/>
      <c r="CN978" s="269"/>
      <c r="CO978" s="269"/>
      <c r="CP978" s="269"/>
      <c r="CQ978" s="269"/>
      <c r="CR978" s="269"/>
      <c r="CS978" s="269"/>
      <c r="CT978" s="269"/>
      <c r="CU978" s="269"/>
      <c r="CV978" s="269"/>
      <c r="CW978" s="269"/>
      <c r="CX978" s="269"/>
      <c r="CY978" s="269"/>
      <c r="CZ978" s="269"/>
      <c r="DA978" s="269"/>
      <c r="DB978" s="269"/>
      <c r="DC978" s="269"/>
      <c r="DD978" s="269"/>
      <c r="DE978" s="269"/>
      <c r="DF978" s="269"/>
      <c r="DG978" s="269"/>
      <c r="DH978" s="269"/>
      <c r="DI978" s="269"/>
      <c r="DJ978" s="269"/>
      <c r="DK978" s="269"/>
      <c r="DL978" s="269"/>
      <c r="DM978" s="269"/>
      <c r="DN978" s="269"/>
      <c r="DO978" s="269"/>
      <c r="DP978" s="269"/>
      <c r="DQ978" s="269"/>
      <c r="DR978" s="269"/>
      <c r="DS978" s="269"/>
      <c r="DT978" s="269"/>
      <c r="DU978" s="269"/>
      <c r="DV978" s="269"/>
      <c r="DW978" s="269"/>
      <c r="DX978" s="269"/>
      <c r="DY978" s="269"/>
      <c r="DZ978" s="269"/>
      <c r="EA978" s="269"/>
      <c r="EB978" s="269"/>
      <c r="EC978" s="269"/>
      <c r="ED978" s="269"/>
      <c r="EE978" s="269"/>
      <c r="EF978" s="269"/>
      <c r="EG978" s="269"/>
      <c r="EH978" s="269"/>
      <c r="EI978" s="269"/>
      <c r="EJ978" s="269"/>
      <c r="EK978" s="269"/>
      <c r="EL978" s="269"/>
      <c r="EM978" s="269"/>
      <c r="EN978" s="269"/>
      <c r="EO978" s="269"/>
      <c r="EP978" s="269"/>
      <c r="EQ978" s="269"/>
      <c r="ER978" s="269"/>
      <c r="ES978" s="269"/>
      <c r="ET978" s="269"/>
      <c r="EU978" s="269"/>
      <c r="EV978" s="269"/>
      <c r="EW978" s="269"/>
      <c r="EX978" s="269"/>
      <c r="EY978" s="269"/>
      <c r="EZ978" s="269"/>
      <c r="FA978" s="269"/>
      <c r="FB978" s="269"/>
      <c r="FC978" s="269"/>
      <c r="FD978" s="269"/>
      <c r="FE978" s="269"/>
      <c r="FF978" s="269"/>
      <c r="FG978" s="269"/>
      <c r="FH978" s="269"/>
      <c r="FI978" s="269"/>
      <c r="FJ978" s="269"/>
      <c r="FK978" s="269"/>
      <c r="FL978" s="269"/>
      <c r="FM978" s="269"/>
      <c r="FN978" s="269"/>
      <c r="FO978" s="269"/>
      <c r="FP978" s="269"/>
      <c r="FQ978" s="269"/>
      <c r="FR978" s="269"/>
      <c r="FS978" s="269"/>
      <c r="FT978" s="269"/>
      <c r="FU978" s="269"/>
      <c r="FV978" s="269"/>
      <c r="FW978" s="269"/>
      <c r="FX978" s="269"/>
      <c r="FY978" s="269"/>
      <c r="FZ978" s="269"/>
      <c r="GA978" s="269"/>
      <c r="GB978" s="269"/>
      <c r="GC978" s="269"/>
      <c r="GD978" s="269"/>
      <c r="GE978" s="269"/>
      <c r="GF978" s="269"/>
      <c r="GG978" s="269"/>
      <c r="GH978" s="269"/>
      <c r="GI978" s="269"/>
      <c r="GJ978" s="269"/>
      <c r="GK978" s="269"/>
      <c r="GL978" s="269"/>
      <c r="GM978" s="269"/>
      <c r="GN978" s="269"/>
      <c r="GO978" s="269"/>
      <c r="GP978" s="269"/>
      <c r="GQ978" s="269"/>
      <c r="GR978" s="269"/>
      <c r="GS978" s="269"/>
      <c r="GT978" s="269"/>
      <c r="GU978" s="269"/>
      <c r="GV978" s="269"/>
      <c r="GW978" s="269"/>
      <c r="GX978" s="269"/>
      <c r="GY978" s="269"/>
      <c r="GZ978" s="269"/>
      <c r="HA978" s="269"/>
      <c r="HB978" s="269"/>
      <c r="HC978" s="269"/>
      <c r="HD978" s="269"/>
      <c r="HE978" s="269"/>
      <c r="HF978" s="269"/>
      <c r="HG978" s="269"/>
      <c r="HH978" s="269"/>
      <c r="HI978" s="269"/>
      <c r="HJ978" s="269"/>
      <c r="HK978" s="269"/>
      <c r="HL978" s="269"/>
      <c r="HM978" s="269"/>
      <c r="HN978" s="269"/>
      <c r="HO978" s="269"/>
      <c r="HP978" s="269"/>
      <c r="HQ978" s="269"/>
      <c r="HR978" s="269"/>
      <c r="HS978" s="269"/>
      <c r="HT978" s="269"/>
      <c r="HU978" s="269"/>
      <c r="HV978" s="269"/>
      <c r="HW978" s="269"/>
      <c r="HX978" s="269"/>
      <c r="HY978" s="269"/>
      <c r="HZ978" s="269"/>
      <c r="IA978" s="269"/>
      <c r="IB978" s="269"/>
      <c r="IC978" s="269"/>
      <c r="ID978" s="269"/>
      <c r="IE978" s="269"/>
      <c r="IF978" s="269"/>
      <c r="IG978" s="269"/>
      <c r="IH978" s="269"/>
      <c r="II978" s="269"/>
      <c r="IJ978" s="269"/>
      <c r="IK978" s="269"/>
      <c r="IL978" s="269"/>
      <c r="IM978" s="269"/>
      <c r="IN978" s="269"/>
      <c r="IO978" s="269"/>
      <c r="IP978" s="269"/>
      <c r="IQ978" s="269"/>
      <c r="IR978" s="269"/>
      <c r="IS978" s="269"/>
      <c r="IT978" s="269"/>
      <c r="IU978" s="269"/>
      <c r="IV978" s="269"/>
      <c r="IW978" s="269"/>
      <c r="IX978" s="269"/>
      <c r="IY978" s="269"/>
      <c r="IZ978" s="269"/>
      <c r="JA978" s="269"/>
      <c r="JB978" s="269"/>
      <c r="JC978" s="269"/>
      <c r="JD978" s="269"/>
      <c r="JE978" s="269"/>
      <c r="JF978" s="269"/>
      <c r="JG978" s="269"/>
      <c r="JH978" s="269"/>
      <c r="JI978" s="269"/>
      <c r="JJ978" s="269"/>
      <c r="JK978" s="269"/>
      <c r="JL978" s="269"/>
      <c r="JM978" s="269"/>
      <c r="JN978" s="269"/>
      <c r="JO978" s="269"/>
      <c r="JP978" s="269"/>
      <c r="JQ978" s="269"/>
      <c r="JR978" s="269"/>
      <c r="JS978" s="269"/>
      <c r="JT978" s="269"/>
      <c r="JU978" s="269"/>
      <c r="JV978" s="269"/>
      <c r="JW978" s="269"/>
      <c r="JX978" s="269"/>
      <c r="JY978" s="269"/>
      <c r="JZ978" s="269"/>
      <c r="KA978" s="269"/>
      <c r="KB978" s="269"/>
      <c r="KC978" s="269"/>
      <c r="KD978" s="269"/>
      <c r="KE978" s="269"/>
      <c r="KF978" s="269"/>
      <c r="KG978" s="269"/>
    </row>
    <row r="979" spans="1:293" s="270" customFormat="1" x14ac:dyDescent="0.25">
      <c r="A979" s="233">
        <v>33</v>
      </c>
      <c r="B979" s="234" t="s">
        <v>1266</v>
      </c>
      <c r="C979" s="234" t="s">
        <v>1268</v>
      </c>
      <c r="D979" s="235">
        <v>30307922</v>
      </c>
      <c r="E979" s="236" t="s">
        <v>1529</v>
      </c>
      <c r="F979" s="244" t="s">
        <v>2469</v>
      </c>
      <c r="G979" s="238" t="s">
        <v>24</v>
      </c>
      <c r="H979" s="238" t="s">
        <v>258</v>
      </c>
      <c r="I979" s="238"/>
      <c r="J979" s="236" t="s">
        <v>69</v>
      </c>
      <c r="K979" s="236"/>
      <c r="L979" s="239">
        <v>43000000</v>
      </c>
      <c r="M979" s="239">
        <v>0</v>
      </c>
      <c r="N979" s="138">
        <v>1000</v>
      </c>
      <c r="O979" s="138"/>
      <c r="P979" s="139"/>
      <c r="Q979" s="139"/>
      <c r="R979" s="139"/>
      <c r="S979" s="139"/>
      <c r="T979" s="139"/>
      <c r="U979" s="139"/>
      <c r="V979" s="139"/>
      <c r="W979" s="139"/>
      <c r="X979" s="139"/>
      <c r="Y979" s="140">
        <v>0</v>
      </c>
      <c r="Z979" s="140">
        <v>0</v>
      </c>
      <c r="AA979" s="140">
        <v>0</v>
      </c>
      <c r="AB979" s="139">
        <v>0</v>
      </c>
      <c r="AC979" s="139">
        <v>0</v>
      </c>
      <c r="AD979" s="139">
        <v>0</v>
      </c>
      <c r="AE979" s="141">
        <v>0</v>
      </c>
      <c r="AF979" s="141">
        <v>0</v>
      </c>
      <c r="AG979" s="139">
        <v>43000000</v>
      </c>
      <c r="AH979" s="241"/>
      <c r="AI979" s="241"/>
      <c r="AJ979" s="253">
        <v>42004</v>
      </c>
      <c r="AK979" s="253">
        <v>42735</v>
      </c>
      <c r="AL979" s="236" t="s">
        <v>1763</v>
      </c>
      <c r="AM979" s="236" t="s">
        <v>1764</v>
      </c>
      <c r="AN979" s="243" t="s">
        <v>1684</v>
      </c>
      <c r="AO979" s="269"/>
      <c r="AP979" s="269"/>
      <c r="AQ979" s="269"/>
      <c r="AR979" s="269"/>
      <c r="AS979" s="269"/>
      <c r="AT979" s="269"/>
      <c r="AU979" s="269"/>
      <c r="AV979" s="269"/>
      <c r="AW979" s="269"/>
      <c r="AX979" s="269"/>
      <c r="AY979" s="269"/>
      <c r="AZ979" s="269"/>
      <c r="BA979" s="269"/>
      <c r="BB979" s="269"/>
      <c r="BC979" s="269"/>
      <c r="BD979" s="269"/>
      <c r="BE979" s="269"/>
      <c r="BF979" s="269"/>
      <c r="BG979" s="269"/>
      <c r="BH979" s="269"/>
      <c r="BI979" s="269"/>
      <c r="BJ979" s="269"/>
      <c r="BK979" s="269"/>
      <c r="BL979" s="269"/>
      <c r="BM979" s="269"/>
      <c r="BN979" s="269"/>
      <c r="BO979" s="269"/>
      <c r="BP979" s="269"/>
      <c r="BQ979" s="269"/>
      <c r="BR979" s="269"/>
      <c r="BS979" s="269"/>
      <c r="BT979" s="269"/>
      <c r="BU979" s="269"/>
      <c r="BV979" s="269"/>
      <c r="BW979" s="269"/>
      <c r="BX979" s="269"/>
      <c r="BY979" s="269"/>
      <c r="BZ979" s="269"/>
      <c r="CA979" s="269"/>
      <c r="CB979" s="269"/>
      <c r="CC979" s="269"/>
      <c r="CD979" s="269"/>
      <c r="CE979" s="269"/>
      <c r="CF979" s="269"/>
      <c r="CG979" s="269"/>
      <c r="CH979" s="269"/>
      <c r="CI979" s="269"/>
      <c r="CJ979" s="269"/>
      <c r="CK979" s="269"/>
      <c r="CL979" s="269"/>
      <c r="CM979" s="269"/>
      <c r="CN979" s="269"/>
      <c r="CO979" s="269"/>
      <c r="CP979" s="269"/>
      <c r="CQ979" s="269"/>
      <c r="CR979" s="269"/>
      <c r="CS979" s="269"/>
      <c r="CT979" s="269"/>
      <c r="CU979" s="269"/>
      <c r="CV979" s="269"/>
      <c r="CW979" s="269"/>
      <c r="CX979" s="269"/>
      <c r="CY979" s="269"/>
      <c r="CZ979" s="269"/>
      <c r="DA979" s="269"/>
      <c r="DB979" s="269"/>
      <c r="DC979" s="269"/>
      <c r="DD979" s="269"/>
      <c r="DE979" s="269"/>
      <c r="DF979" s="269"/>
      <c r="DG979" s="269"/>
      <c r="DH979" s="269"/>
      <c r="DI979" s="269"/>
      <c r="DJ979" s="269"/>
      <c r="DK979" s="269"/>
      <c r="DL979" s="269"/>
      <c r="DM979" s="269"/>
      <c r="DN979" s="269"/>
      <c r="DO979" s="269"/>
      <c r="DP979" s="269"/>
      <c r="DQ979" s="269"/>
      <c r="DR979" s="269"/>
      <c r="DS979" s="269"/>
      <c r="DT979" s="269"/>
      <c r="DU979" s="269"/>
      <c r="DV979" s="269"/>
      <c r="DW979" s="269"/>
      <c r="DX979" s="269"/>
      <c r="DY979" s="269"/>
      <c r="DZ979" s="269"/>
      <c r="EA979" s="269"/>
      <c r="EB979" s="269"/>
      <c r="EC979" s="269"/>
      <c r="ED979" s="269"/>
      <c r="EE979" s="269"/>
      <c r="EF979" s="269"/>
      <c r="EG979" s="269"/>
      <c r="EH979" s="269"/>
      <c r="EI979" s="269"/>
      <c r="EJ979" s="269"/>
      <c r="EK979" s="269"/>
      <c r="EL979" s="269"/>
      <c r="EM979" s="269"/>
      <c r="EN979" s="269"/>
      <c r="EO979" s="269"/>
      <c r="EP979" s="269"/>
      <c r="EQ979" s="269"/>
      <c r="ER979" s="269"/>
      <c r="ES979" s="269"/>
      <c r="ET979" s="269"/>
      <c r="EU979" s="269"/>
      <c r="EV979" s="269"/>
      <c r="EW979" s="269"/>
      <c r="EX979" s="269"/>
      <c r="EY979" s="269"/>
      <c r="EZ979" s="269"/>
      <c r="FA979" s="269"/>
      <c r="FB979" s="269"/>
      <c r="FC979" s="269"/>
      <c r="FD979" s="269"/>
      <c r="FE979" s="269"/>
      <c r="FF979" s="269"/>
      <c r="FG979" s="269"/>
      <c r="FH979" s="269"/>
      <c r="FI979" s="269"/>
      <c r="FJ979" s="269"/>
      <c r="FK979" s="269"/>
      <c r="FL979" s="269"/>
      <c r="FM979" s="269"/>
      <c r="FN979" s="269"/>
      <c r="FO979" s="269"/>
      <c r="FP979" s="269"/>
      <c r="FQ979" s="269"/>
      <c r="FR979" s="269"/>
      <c r="FS979" s="269"/>
      <c r="FT979" s="269"/>
      <c r="FU979" s="269"/>
      <c r="FV979" s="269"/>
      <c r="FW979" s="269"/>
      <c r="FX979" s="269"/>
      <c r="FY979" s="269"/>
      <c r="FZ979" s="269"/>
      <c r="GA979" s="269"/>
      <c r="GB979" s="269"/>
      <c r="GC979" s="269"/>
      <c r="GD979" s="269"/>
      <c r="GE979" s="269"/>
      <c r="GF979" s="269"/>
      <c r="GG979" s="269"/>
      <c r="GH979" s="269"/>
      <c r="GI979" s="269"/>
      <c r="GJ979" s="269"/>
      <c r="GK979" s="269"/>
      <c r="GL979" s="269"/>
      <c r="GM979" s="269"/>
      <c r="GN979" s="269"/>
      <c r="GO979" s="269"/>
      <c r="GP979" s="269"/>
      <c r="GQ979" s="269"/>
      <c r="GR979" s="269"/>
      <c r="GS979" s="269"/>
      <c r="GT979" s="269"/>
      <c r="GU979" s="269"/>
      <c r="GV979" s="269"/>
      <c r="GW979" s="269"/>
      <c r="GX979" s="269"/>
      <c r="GY979" s="269"/>
      <c r="GZ979" s="269"/>
      <c r="HA979" s="269"/>
      <c r="HB979" s="269"/>
      <c r="HC979" s="269"/>
      <c r="HD979" s="269"/>
      <c r="HE979" s="269"/>
      <c r="HF979" s="269"/>
      <c r="HG979" s="269"/>
      <c r="HH979" s="269"/>
      <c r="HI979" s="269"/>
      <c r="HJ979" s="269"/>
      <c r="HK979" s="269"/>
      <c r="HL979" s="269"/>
      <c r="HM979" s="269"/>
      <c r="HN979" s="269"/>
      <c r="HO979" s="269"/>
      <c r="HP979" s="269"/>
      <c r="HQ979" s="269"/>
      <c r="HR979" s="269"/>
      <c r="HS979" s="269"/>
      <c r="HT979" s="269"/>
      <c r="HU979" s="269"/>
      <c r="HV979" s="269"/>
      <c r="HW979" s="269"/>
      <c r="HX979" s="269"/>
      <c r="HY979" s="269"/>
      <c r="HZ979" s="269"/>
      <c r="IA979" s="269"/>
      <c r="IB979" s="269"/>
      <c r="IC979" s="269"/>
      <c r="ID979" s="269"/>
      <c r="IE979" s="269"/>
      <c r="IF979" s="269"/>
      <c r="IG979" s="269"/>
      <c r="IH979" s="269"/>
      <c r="II979" s="269"/>
      <c r="IJ979" s="269"/>
      <c r="IK979" s="269"/>
      <c r="IL979" s="269"/>
      <c r="IM979" s="269"/>
      <c r="IN979" s="269"/>
      <c r="IO979" s="269"/>
      <c r="IP979" s="269"/>
      <c r="IQ979" s="269"/>
      <c r="IR979" s="269"/>
      <c r="IS979" s="269"/>
      <c r="IT979" s="269"/>
      <c r="IU979" s="269"/>
      <c r="IV979" s="269"/>
      <c r="IW979" s="269"/>
      <c r="IX979" s="269"/>
      <c r="IY979" s="269"/>
      <c r="IZ979" s="269"/>
      <c r="JA979" s="269"/>
      <c r="JB979" s="269"/>
      <c r="JC979" s="269"/>
      <c r="JD979" s="269"/>
      <c r="JE979" s="269"/>
      <c r="JF979" s="269"/>
      <c r="JG979" s="269"/>
      <c r="JH979" s="269"/>
      <c r="JI979" s="269"/>
      <c r="JJ979" s="269"/>
      <c r="JK979" s="269"/>
      <c r="JL979" s="269"/>
      <c r="JM979" s="269"/>
      <c r="JN979" s="269"/>
      <c r="JO979" s="269"/>
      <c r="JP979" s="269"/>
      <c r="JQ979" s="269"/>
      <c r="JR979" s="269"/>
      <c r="JS979" s="269"/>
      <c r="JT979" s="269"/>
      <c r="JU979" s="269"/>
      <c r="JV979" s="269"/>
      <c r="JW979" s="269"/>
      <c r="JX979" s="269"/>
      <c r="JY979" s="269"/>
      <c r="JZ979" s="269"/>
      <c r="KA979" s="269"/>
      <c r="KB979" s="269"/>
      <c r="KC979" s="269"/>
      <c r="KD979" s="269"/>
      <c r="KE979" s="269"/>
      <c r="KF979" s="269"/>
      <c r="KG979" s="269"/>
    </row>
    <row r="980" spans="1:293" s="270" customFormat="1" x14ac:dyDescent="0.25">
      <c r="A980" s="233">
        <v>33</v>
      </c>
      <c r="B980" s="234" t="s">
        <v>1266</v>
      </c>
      <c r="C980" s="234" t="s">
        <v>1268</v>
      </c>
      <c r="D980" s="235">
        <v>30308072</v>
      </c>
      <c r="E980" s="236" t="s">
        <v>1530</v>
      </c>
      <c r="F980" s="244" t="s">
        <v>2469</v>
      </c>
      <c r="G980" s="238" t="s">
        <v>24</v>
      </c>
      <c r="H980" s="238" t="s">
        <v>258</v>
      </c>
      <c r="I980" s="238"/>
      <c r="J980" s="236" t="s">
        <v>69</v>
      </c>
      <c r="K980" s="236"/>
      <c r="L980" s="239">
        <v>17000000</v>
      </c>
      <c r="M980" s="239">
        <v>0</v>
      </c>
      <c r="N980" s="138">
        <v>1000</v>
      </c>
      <c r="O980" s="138"/>
      <c r="P980" s="139"/>
      <c r="Q980" s="139"/>
      <c r="R980" s="139"/>
      <c r="S980" s="139"/>
      <c r="T980" s="139"/>
      <c r="U980" s="139"/>
      <c r="V980" s="139"/>
      <c r="W980" s="139"/>
      <c r="X980" s="139"/>
      <c r="Y980" s="140">
        <v>0</v>
      </c>
      <c r="Z980" s="140">
        <v>0</v>
      </c>
      <c r="AA980" s="140">
        <v>0</v>
      </c>
      <c r="AB980" s="139">
        <v>0</v>
      </c>
      <c r="AC980" s="139">
        <v>0</v>
      </c>
      <c r="AD980" s="139">
        <v>0</v>
      </c>
      <c r="AE980" s="141">
        <v>0</v>
      </c>
      <c r="AF980" s="141">
        <v>0</v>
      </c>
      <c r="AG980" s="139">
        <v>17000000</v>
      </c>
      <c r="AH980" s="241"/>
      <c r="AI980" s="241"/>
      <c r="AJ980" s="253">
        <v>42004</v>
      </c>
      <c r="AK980" s="253">
        <v>42735</v>
      </c>
      <c r="AL980" s="236" t="s">
        <v>1092</v>
      </c>
      <c r="AM980" s="236" t="s">
        <v>1765</v>
      </c>
      <c r="AN980" s="243" t="s">
        <v>1684</v>
      </c>
      <c r="AO980" s="269"/>
      <c r="AP980" s="269"/>
      <c r="AQ980" s="269"/>
      <c r="AR980" s="269"/>
      <c r="AS980" s="269"/>
      <c r="AT980" s="269"/>
      <c r="AU980" s="269"/>
      <c r="AV980" s="269"/>
      <c r="AW980" s="269"/>
      <c r="AX980" s="269"/>
      <c r="AY980" s="269"/>
      <c r="AZ980" s="269"/>
      <c r="BA980" s="269"/>
      <c r="BB980" s="269"/>
      <c r="BC980" s="269"/>
      <c r="BD980" s="269"/>
      <c r="BE980" s="269"/>
      <c r="BF980" s="269"/>
      <c r="BG980" s="269"/>
      <c r="BH980" s="269"/>
      <c r="BI980" s="269"/>
      <c r="BJ980" s="269"/>
      <c r="BK980" s="269"/>
      <c r="BL980" s="269"/>
      <c r="BM980" s="269"/>
      <c r="BN980" s="269"/>
      <c r="BO980" s="269"/>
      <c r="BP980" s="269"/>
      <c r="BQ980" s="269"/>
      <c r="BR980" s="269"/>
      <c r="BS980" s="269"/>
      <c r="BT980" s="269"/>
      <c r="BU980" s="269"/>
      <c r="BV980" s="269"/>
      <c r="BW980" s="269"/>
      <c r="BX980" s="269"/>
      <c r="BY980" s="269"/>
      <c r="BZ980" s="269"/>
      <c r="CA980" s="269"/>
      <c r="CB980" s="269"/>
      <c r="CC980" s="269"/>
      <c r="CD980" s="269"/>
      <c r="CE980" s="269"/>
      <c r="CF980" s="269"/>
      <c r="CG980" s="269"/>
      <c r="CH980" s="269"/>
      <c r="CI980" s="269"/>
      <c r="CJ980" s="269"/>
      <c r="CK980" s="269"/>
      <c r="CL980" s="269"/>
      <c r="CM980" s="269"/>
      <c r="CN980" s="269"/>
      <c r="CO980" s="269"/>
      <c r="CP980" s="269"/>
      <c r="CQ980" s="269"/>
      <c r="CR980" s="269"/>
      <c r="CS980" s="269"/>
      <c r="CT980" s="269"/>
      <c r="CU980" s="269"/>
      <c r="CV980" s="269"/>
      <c r="CW980" s="269"/>
      <c r="CX980" s="269"/>
      <c r="CY980" s="269"/>
      <c r="CZ980" s="269"/>
      <c r="DA980" s="269"/>
      <c r="DB980" s="269"/>
      <c r="DC980" s="269"/>
      <c r="DD980" s="269"/>
      <c r="DE980" s="269"/>
      <c r="DF980" s="269"/>
      <c r="DG980" s="269"/>
      <c r="DH980" s="269"/>
      <c r="DI980" s="269"/>
      <c r="DJ980" s="269"/>
      <c r="DK980" s="269"/>
      <c r="DL980" s="269"/>
      <c r="DM980" s="269"/>
      <c r="DN980" s="269"/>
      <c r="DO980" s="269"/>
      <c r="DP980" s="269"/>
      <c r="DQ980" s="269"/>
      <c r="DR980" s="269"/>
      <c r="DS980" s="269"/>
      <c r="DT980" s="269"/>
      <c r="DU980" s="269"/>
      <c r="DV980" s="269"/>
      <c r="DW980" s="269"/>
      <c r="DX980" s="269"/>
      <c r="DY980" s="269"/>
      <c r="DZ980" s="269"/>
      <c r="EA980" s="269"/>
      <c r="EB980" s="269"/>
      <c r="EC980" s="269"/>
      <c r="ED980" s="269"/>
      <c r="EE980" s="269"/>
      <c r="EF980" s="269"/>
      <c r="EG980" s="269"/>
      <c r="EH980" s="269"/>
      <c r="EI980" s="269"/>
      <c r="EJ980" s="269"/>
      <c r="EK980" s="269"/>
      <c r="EL980" s="269"/>
      <c r="EM980" s="269"/>
      <c r="EN980" s="269"/>
      <c r="EO980" s="269"/>
      <c r="EP980" s="269"/>
      <c r="EQ980" s="269"/>
      <c r="ER980" s="269"/>
      <c r="ES980" s="269"/>
      <c r="ET980" s="269"/>
      <c r="EU980" s="269"/>
      <c r="EV980" s="269"/>
      <c r="EW980" s="269"/>
      <c r="EX980" s="269"/>
      <c r="EY980" s="269"/>
      <c r="EZ980" s="269"/>
      <c r="FA980" s="269"/>
      <c r="FB980" s="269"/>
      <c r="FC980" s="269"/>
      <c r="FD980" s="269"/>
      <c r="FE980" s="269"/>
      <c r="FF980" s="269"/>
      <c r="FG980" s="269"/>
      <c r="FH980" s="269"/>
      <c r="FI980" s="269"/>
      <c r="FJ980" s="269"/>
      <c r="FK980" s="269"/>
      <c r="FL980" s="269"/>
      <c r="FM980" s="269"/>
      <c r="FN980" s="269"/>
      <c r="FO980" s="269"/>
      <c r="FP980" s="269"/>
      <c r="FQ980" s="269"/>
      <c r="FR980" s="269"/>
      <c r="FS980" s="269"/>
      <c r="FT980" s="269"/>
      <c r="FU980" s="269"/>
      <c r="FV980" s="269"/>
      <c r="FW980" s="269"/>
      <c r="FX980" s="269"/>
      <c r="FY980" s="269"/>
      <c r="FZ980" s="269"/>
      <c r="GA980" s="269"/>
      <c r="GB980" s="269"/>
      <c r="GC980" s="269"/>
      <c r="GD980" s="269"/>
      <c r="GE980" s="269"/>
      <c r="GF980" s="269"/>
      <c r="GG980" s="269"/>
      <c r="GH980" s="269"/>
      <c r="GI980" s="269"/>
      <c r="GJ980" s="269"/>
      <c r="GK980" s="269"/>
      <c r="GL980" s="269"/>
      <c r="GM980" s="269"/>
      <c r="GN980" s="269"/>
      <c r="GO980" s="269"/>
      <c r="GP980" s="269"/>
      <c r="GQ980" s="269"/>
      <c r="GR980" s="269"/>
      <c r="GS980" s="269"/>
      <c r="GT980" s="269"/>
      <c r="GU980" s="269"/>
      <c r="GV980" s="269"/>
      <c r="GW980" s="269"/>
      <c r="GX980" s="269"/>
      <c r="GY980" s="269"/>
      <c r="GZ980" s="269"/>
      <c r="HA980" s="269"/>
      <c r="HB980" s="269"/>
      <c r="HC980" s="269"/>
      <c r="HD980" s="269"/>
      <c r="HE980" s="269"/>
      <c r="HF980" s="269"/>
      <c r="HG980" s="269"/>
      <c r="HH980" s="269"/>
      <c r="HI980" s="269"/>
      <c r="HJ980" s="269"/>
      <c r="HK980" s="269"/>
      <c r="HL980" s="269"/>
      <c r="HM980" s="269"/>
      <c r="HN980" s="269"/>
      <c r="HO980" s="269"/>
      <c r="HP980" s="269"/>
      <c r="HQ980" s="269"/>
      <c r="HR980" s="269"/>
      <c r="HS980" s="269"/>
      <c r="HT980" s="269"/>
      <c r="HU980" s="269"/>
      <c r="HV980" s="269"/>
      <c r="HW980" s="269"/>
      <c r="HX980" s="269"/>
      <c r="HY980" s="269"/>
      <c r="HZ980" s="269"/>
      <c r="IA980" s="269"/>
      <c r="IB980" s="269"/>
      <c r="IC980" s="269"/>
      <c r="ID980" s="269"/>
      <c r="IE980" s="269"/>
      <c r="IF980" s="269"/>
      <c r="IG980" s="269"/>
      <c r="IH980" s="269"/>
      <c r="II980" s="269"/>
      <c r="IJ980" s="269"/>
      <c r="IK980" s="269"/>
      <c r="IL980" s="269"/>
      <c r="IM980" s="269"/>
      <c r="IN980" s="269"/>
      <c r="IO980" s="269"/>
      <c r="IP980" s="269"/>
      <c r="IQ980" s="269"/>
      <c r="IR980" s="269"/>
      <c r="IS980" s="269"/>
      <c r="IT980" s="269"/>
      <c r="IU980" s="269"/>
      <c r="IV980" s="269"/>
      <c r="IW980" s="269"/>
      <c r="IX980" s="269"/>
      <c r="IY980" s="269"/>
      <c r="IZ980" s="269"/>
      <c r="JA980" s="269"/>
      <c r="JB980" s="269"/>
      <c r="JC980" s="269"/>
      <c r="JD980" s="269"/>
      <c r="JE980" s="269"/>
      <c r="JF980" s="269"/>
      <c r="JG980" s="269"/>
      <c r="JH980" s="269"/>
      <c r="JI980" s="269"/>
      <c r="JJ980" s="269"/>
      <c r="JK980" s="269"/>
      <c r="JL980" s="269"/>
      <c r="JM980" s="269"/>
      <c r="JN980" s="269"/>
      <c r="JO980" s="269"/>
      <c r="JP980" s="269"/>
      <c r="JQ980" s="269"/>
      <c r="JR980" s="269"/>
      <c r="JS980" s="269"/>
      <c r="JT980" s="269"/>
      <c r="JU980" s="269"/>
      <c r="JV980" s="269"/>
      <c r="JW980" s="269"/>
      <c r="JX980" s="269"/>
      <c r="JY980" s="269"/>
      <c r="JZ980" s="269"/>
      <c r="KA980" s="269"/>
      <c r="KB980" s="269"/>
      <c r="KC980" s="269"/>
      <c r="KD980" s="269"/>
      <c r="KE980" s="269"/>
      <c r="KF980" s="269"/>
      <c r="KG980" s="269"/>
    </row>
    <row r="981" spans="1:293" s="270" customFormat="1" x14ac:dyDescent="0.25">
      <c r="A981" s="233">
        <v>33</v>
      </c>
      <c r="B981" s="234" t="s">
        <v>1266</v>
      </c>
      <c r="C981" s="234" t="s">
        <v>1268</v>
      </c>
      <c r="D981" s="235">
        <v>30308124</v>
      </c>
      <c r="E981" s="236" t="s">
        <v>1528</v>
      </c>
      <c r="F981" s="244" t="s">
        <v>2469</v>
      </c>
      <c r="G981" s="238" t="s">
        <v>24</v>
      </c>
      <c r="H981" s="238" t="s">
        <v>258</v>
      </c>
      <c r="I981" s="238"/>
      <c r="J981" s="236" t="s">
        <v>69</v>
      </c>
      <c r="K981" s="236"/>
      <c r="L981" s="239">
        <v>38000000</v>
      </c>
      <c r="M981" s="239">
        <v>0</v>
      </c>
      <c r="N981" s="138">
        <v>1000</v>
      </c>
      <c r="O981" s="138"/>
      <c r="P981" s="139"/>
      <c r="Q981" s="139"/>
      <c r="R981" s="139"/>
      <c r="S981" s="139"/>
      <c r="T981" s="139"/>
      <c r="U981" s="139"/>
      <c r="V981" s="139"/>
      <c r="W981" s="139"/>
      <c r="X981" s="139"/>
      <c r="Y981" s="140">
        <v>0</v>
      </c>
      <c r="Z981" s="140">
        <v>0</v>
      </c>
      <c r="AA981" s="140">
        <v>0</v>
      </c>
      <c r="AB981" s="139">
        <v>0</v>
      </c>
      <c r="AC981" s="139">
        <v>0</v>
      </c>
      <c r="AD981" s="139">
        <v>0</v>
      </c>
      <c r="AE981" s="141">
        <v>0</v>
      </c>
      <c r="AF981" s="141">
        <v>0</v>
      </c>
      <c r="AG981" s="139">
        <v>38000000</v>
      </c>
      <c r="AH981" s="241"/>
      <c r="AI981" s="241"/>
      <c r="AJ981" s="253">
        <v>42004</v>
      </c>
      <c r="AK981" s="253">
        <v>42369</v>
      </c>
      <c r="AL981" s="236" t="s">
        <v>1766</v>
      </c>
      <c r="AM981" s="236" t="s">
        <v>1767</v>
      </c>
      <c r="AN981" s="243" t="s">
        <v>1684</v>
      </c>
      <c r="AO981" s="269"/>
      <c r="AP981" s="269"/>
      <c r="AQ981" s="269"/>
      <c r="AR981" s="269"/>
      <c r="AS981" s="269"/>
      <c r="AT981" s="269"/>
      <c r="AU981" s="269"/>
      <c r="AV981" s="269"/>
      <c r="AW981" s="269"/>
      <c r="AX981" s="269"/>
      <c r="AY981" s="269"/>
      <c r="AZ981" s="269"/>
      <c r="BA981" s="269"/>
      <c r="BB981" s="269"/>
      <c r="BC981" s="269"/>
      <c r="BD981" s="269"/>
      <c r="BE981" s="269"/>
      <c r="BF981" s="269"/>
      <c r="BG981" s="269"/>
      <c r="BH981" s="269"/>
      <c r="BI981" s="269"/>
      <c r="BJ981" s="269"/>
      <c r="BK981" s="269"/>
      <c r="BL981" s="269"/>
      <c r="BM981" s="269"/>
      <c r="BN981" s="269"/>
      <c r="BO981" s="269"/>
      <c r="BP981" s="269"/>
      <c r="BQ981" s="269"/>
      <c r="BR981" s="269"/>
      <c r="BS981" s="269"/>
      <c r="BT981" s="269"/>
      <c r="BU981" s="269"/>
      <c r="BV981" s="269"/>
      <c r="BW981" s="269"/>
      <c r="BX981" s="269"/>
      <c r="BY981" s="269"/>
      <c r="BZ981" s="269"/>
      <c r="CA981" s="269"/>
      <c r="CB981" s="269"/>
      <c r="CC981" s="269"/>
      <c r="CD981" s="269"/>
      <c r="CE981" s="269"/>
      <c r="CF981" s="269"/>
      <c r="CG981" s="269"/>
      <c r="CH981" s="269"/>
      <c r="CI981" s="269"/>
      <c r="CJ981" s="269"/>
      <c r="CK981" s="269"/>
      <c r="CL981" s="269"/>
      <c r="CM981" s="269"/>
      <c r="CN981" s="269"/>
      <c r="CO981" s="269"/>
      <c r="CP981" s="269"/>
      <c r="CQ981" s="269"/>
      <c r="CR981" s="269"/>
      <c r="CS981" s="269"/>
      <c r="CT981" s="269"/>
      <c r="CU981" s="269"/>
      <c r="CV981" s="269"/>
      <c r="CW981" s="269"/>
      <c r="CX981" s="269"/>
      <c r="CY981" s="269"/>
      <c r="CZ981" s="269"/>
      <c r="DA981" s="269"/>
      <c r="DB981" s="269"/>
      <c r="DC981" s="269"/>
      <c r="DD981" s="269"/>
      <c r="DE981" s="269"/>
      <c r="DF981" s="269"/>
      <c r="DG981" s="269"/>
      <c r="DH981" s="269"/>
      <c r="DI981" s="269"/>
      <c r="DJ981" s="269"/>
      <c r="DK981" s="269"/>
      <c r="DL981" s="269"/>
      <c r="DM981" s="269"/>
      <c r="DN981" s="269"/>
      <c r="DO981" s="269"/>
      <c r="DP981" s="269"/>
      <c r="DQ981" s="269"/>
      <c r="DR981" s="269"/>
      <c r="DS981" s="269"/>
      <c r="DT981" s="269"/>
      <c r="DU981" s="269"/>
      <c r="DV981" s="269"/>
      <c r="DW981" s="269"/>
      <c r="DX981" s="269"/>
      <c r="DY981" s="269"/>
      <c r="DZ981" s="269"/>
      <c r="EA981" s="269"/>
      <c r="EB981" s="269"/>
      <c r="EC981" s="269"/>
      <c r="ED981" s="269"/>
      <c r="EE981" s="269"/>
      <c r="EF981" s="269"/>
      <c r="EG981" s="269"/>
      <c r="EH981" s="269"/>
      <c r="EI981" s="269"/>
      <c r="EJ981" s="269"/>
      <c r="EK981" s="269"/>
      <c r="EL981" s="269"/>
      <c r="EM981" s="269"/>
      <c r="EN981" s="269"/>
      <c r="EO981" s="269"/>
      <c r="EP981" s="269"/>
      <c r="EQ981" s="269"/>
      <c r="ER981" s="269"/>
      <c r="ES981" s="269"/>
      <c r="ET981" s="269"/>
      <c r="EU981" s="269"/>
      <c r="EV981" s="269"/>
      <c r="EW981" s="269"/>
      <c r="EX981" s="269"/>
      <c r="EY981" s="269"/>
      <c r="EZ981" s="269"/>
      <c r="FA981" s="269"/>
      <c r="FB981" s="269"/>
      <c r="FC981" s="269"/>
      <c r="FD981" s="269"/>
      <c r="FE981" s="269"/>
      <c r="FF981" s="269"/>
      <c r="FG981" s="269"/>
      <c r="FH981" s="269"/>
      <c r="FI981" s="269"/>
      <c r="FJ981" s="269"/>
      <c r="FK981" s="269"/>
      <c r="FL981" s="269"/>
      <c r="FM981" s="269"/>
      <c r="FN981" s="269"/>
      <c r="FO981" s="269"/>
      <c r="FP981" s="269"/>
      <c r="FQ981" s="269"/>
      <c r="FR981" s="269"/>
      <c r="FS981" s="269"/>
      <c r="FT981" s="269"/>
      <c r="FU981" s="269"/>
      <c r="FV981" s="269"/>
      <c r="FW981" s="269"/>
      <c r="FX981" s="269"/>
      <c r="FY981" s="269"/>
      <c r="FZ981" s="269"/>
      <c r="GA981" s="269"/>
      <c r="GB981" s="269"/>
      <c r="GC981" s="269"/>
      <c r="GD981" s="269"/>
      <c r="GE981" s="269"/>
      <c r="GF981" s="269"/>
      <c r="GG981" s="269"/>
      <c r="GH981" s="269"/>
      <c r="GI981" s="269"/>
      <c r="GJ981" s="269"/>
      <c r="GK981" s="269"/>
      <c r="GL981" s="269"/>
      <c r="GM981" s="269"/>
      <c r="GN981" s="269"/>
      <c r="GO981" s="269"/>
      <c r="GP981" s="269"/>
      <c r="GQ981" s="269"/>
      <c r="GR981" s="269"/>
      <c r="GS981" s="269"/>
      <c r="GT981" s="269"/>
      <c r="GU981" s="269"/>
      <c r="GV981" s="269"/>
      <c r="GW981" s="269"/>
      <c r="GX981" s="269"/>
      <c r="GY981" s="269"/>
      <c r="GZ981" s="269"/>
      <c r="HA981" s="269"/>
      <c r="HB981" s="269"/>
      <c r="HC981" s="269"/>
      <c r="HD981" s="269"/>
      <c r="HE981" s="269"/>
      <c r="HF981" s="269"/>
      <c r="HG981" s="269"/>
      <c r="HH981" s="269"/>
      <c r="HI981" s="269"/>
      <c r="HJ981" s="269"/>
      <c r="HK981" s="269"/>
      <c r="HL981" s="269"/>
      <c r="HM981" s="269"/>
      <c r="HN981" s="269"/>
      <c r="HO981" s="269"/>
      <c r="HP981" s="269"/>
      <c r="HQ981" s="269"/>
      <c r="HR981" s="269"/>
      <c r="HS981" s="269"/>
      <c r="HT981" s="269"/>
      <c r="HU981" s="269"/>
      <c r="HV981" s="269"/>
      <c r="HW981" s="269"/>
      <c r="HX981" s="269"/>
      <c r="HY981" s="269"/>
      <c r="HZ981" s="269"/>
      <c r="IA981" s="269"/>
      <c r="IB981" s="269"/>
      <c r="IC981" s="269"/>
      <c r="ID981" s="269"/>
      <c r="IE981" s="269"/>
      <c r="IF981" s="269"/>
      <c r="IG981" s="269"/>
      <c r="IH981" s="269"/>
      <c r="II981" s="269"/>
      <c r="IJ981" s="269"/>
      <c r="IK981" s="269"/>
      <c r="IL981" s="269"/>
      <c r="IM981" s="269"/>
      <c r="IN981" s="269"/>
      <c r="IO981" s="269"/>
      <c r="IP981" s="269"/>
      <c r="IQ981" s="269"/>
      <c r="IR981" s="269"/>
      <c r="IS981" s="269"/>
      <c r="IT981" s="269"/>
      <c r="IU981" s="269"/>
      <c r="IV981" s="269"/>
      <c r="IW981" s="269"/>
      <c r="IX981" s="269"/>
      <c r="IY981" s="269"/>
      <c r="IZ981" s="269"/>
      <c r="JA981" s="269"/>
      <c r="JB981" s="269"/>
      <c r="JC981" s="269"/>
      <c r="JD981" s="269"/>
      <c r="JE981" s="269"/>
      <c r="JF981" s="269"/>
      <c r="JG981" s="269"/>
      <c r="JH981" s="269"/>
      <c r="JI981" s="269"/>
      <c r="JJ981" s="269"/>
      <c r="JK981" s="269"/>
      <c r="JL981" s="269"/>
      <c r="JM981" s="269"/>
      <c r="JN981" s="269"/>
      <c r="JO981" s="269"/>
      <c r="JP981" s="269"/>
      <c r="JQ981" s="269"/>
      <c r="JR981" s="269"/>
      <c r="JS981" s="269"/>
      <c r="JT981" s="269"/>
      <c r="JU981" s="269"/>
      <c r="JV981" s="269"/>
      <c r="JW981" s="269"/>
      <c r="JX981" s="269"/>
      <c r="JY981" s="269"/>
      <c r="JZ981" s="269"/>
      <c r="KA981" s="269"/>
      <c r="KB981" s="269"/>
      <c r="KC981" s="269"/>
      <c r="KD981" s="269"/>
      <c r="KE981" s="269"/>
      <c r="KF981" s="269"/>
      <c r="KG981" s="269"/>
    </row>
    <row r="982" spans="1:293" s="270" customFormat="1" x14ac:dyDescent="0.25">
      <c r="A982" s="233">
        <v>33</v>
      </c>
      <c r="B982" s="234" t="s">
        <v>1266</v>
      </c>
      <c r="C982" s="234" t="s">
        <v>1268</v>
      </c>
      <c r="D982" s="235">
        <v>30308223</v>
      </c>
      <c r="E982" s="236" t="s">
        <v>1527</v>
      </c>
      <c r="F982" s="244" t="s">
        <v>2469</v>
      </c>
      <c r="G982" s="238" t="s">
        <v>24</v>
      </c>
      <c r="H982" s="238" t="s">
        <v>258</v>
      </c>
      <c r="I982" s="238"/>
      <c r="J982" s="236" t="s">
        <v>69</v>
      </c>
      <c r="K982" s="236"/>
      <c r="L982" s="239">
        <v>68000000</v>
      </c>
      <c r="M982" s="239">
        <v>0</v>
      </c>
      <c r="N982" s="138">
        <v>1000</v>
      </c>
      <c r="O982" s="138"/>
      <c r="P982" s="139"/>
      <c r="Q982" s="139"/>
      <c r="R982" s="139"/>
      <c r="S982" s="139"/>
      <c r="T982" s="139"/>
      <c r="U982" s="139"/>
      <c r="V982" s="139"/>
      <c r="W982" s="139"/>
      <c r="X982" s="139"/>
      <c r="Y982" s="140">
        <v>0</v>
      </c>
      <c r="Z982" s="140">
        <v>0</v>
      </c>
      <c r="AA982" s="140">
        <v>0</v>
      </c>
      <c r="AB982" s="139">
        <v>0</v>
      </c>
      <c r="AC982" s="139">
        <v>0</v>
      </c>
      <c r="AD982" s="139">
        <v>0</v>
      </c>
      <c r="AE982" s="141">
        <v>0</v>
      </c>
      <c r="AF982" s="141">
        <v>0</v>
      </c>
      <c r="AG982" s="139">
        <v>68000000</v>
      </c>
      <c r="AH982" s="241"/>
      <c r="AI982" s="241"/>
      <c r="AJ982" s="253">
        <v>42004</v>
      </c>
      <c r="AK982" s="253">
        <v>42735</v>
      </c>
      <c r="AL982" s="236" t="s">
        <v>1768</v>
      </c>
      <c r="AM982" s="236" t="s">
        <v>1769</v>
      </c>
      <c r="AN982" s="243" t="s">
        <v>1684</v>
      </c>
      <c r="AO982" s="269"/>
      <c r="AP982" s="269"/>
      <c r="AQ982" s="269"/>
      <c r="AR982" s="269"/>
      <c r="AS982" s="269"/>
      <c r="AT982" s="269"/>
      <c r="AU982" s="269"/>
      <c r="AV982" s="269"/>
      <c r="AW982" s="269"/>
      <c r="AX982" s="269"/>
      <c r="AY982" s="269"/>
      <c r="AZ982" s="269"/>
      <c r="BA982" s="269"/>
      <c r="BB982" s="269"/>
      <c r="BC982" s="269"/>
      <c r="BD982" s="269"/>
      <c r="BE982" s="269"/>
      <c r="BF982" s="269"/>
      <c r="BG982" s="269"/>
      <c r="BH982" s="269"/>
      <c r="BI982" s="269"/>
      <c r="BJ982" s="269"/>
      <c r="BK982" s="269"/>
      <c r="BL982" s="269"/>
      <c r="BM982" s="269"/>
      <c r="BN982" s="269"/>
      <c r="BO982" s="269"/>
      <c r="BP982" s="269"/>
      <c r="BQ982" s="269"/>
      <c r="BR982" s="269"/>
      <c r="BS982" s="269"/>
      <c r="BT982" s="269"/>
      <c r="BU982" s="269"/>
      <c r="BV982" s="269"/>
      <c r="BW982" s="269"/>
      <c r="BX982" s="269"/>
      <c r="BY982" s="269"/>
      <c r="BZ982" s="269"/>
      <c r="CA982" s="269"/>
      <c r="CB982" s="269"/>
      <c r="CC982" s="269"/>
      <c r="CD982" s="269"/>
      <c r="CE982" s="269"/>
      <c r="CF982" s="269"/>
      <c r="CG982" s="269"/>
      <c r="CH982" s="269"/>
      <c r="CI982" s="269"/>
      <c r="CJ982" s="269"/>
      <c r="CK982" s="269"/>
      <c r="CL982" s="269"/>
      <c r="CM982" s="269"/>
      <c r="CN982" s="269"/>
      <c r="CO982" s="269"/>
      <c r="CP982" s="269"/>
      <c r="CQ982" s="269"/>
      <c r="CR982" s="269"/>
      <c r="CS982" s="269"/>
      <c r="CT982" s="269"/>
      <c r="CU982" s="269"/>
      <c r="CV982" s="269"/>
      <c r="CW982" s="269"/>
      <c r="CX982" s="269"/>
      <c r="CY982" s="269"/>
      <c r="CZ982" s="269"/>
      <c r="DA982" s="269"/>
      <c r="DB982" s="269"/>
      <c r="DC982" s="269"/>
      <c r="DD982" s="269"/>
      <c r="DE982" s="269"/>
      <c r="DF982" s="269"/>
      <c r="DG982" s="269"/>
      <c r="DH982" s="269"/>
      <c r="DI982" s="269"/>
      <c r="DJ982" s="269"/>
      <c r="DK982" s="269"/>
      <c r="DL982" s="269"/>
      <c r="DM982" s="269"/>
      <c r="DN982" s="269"/>
      <c r="DO982" s="269"/>
      <c r="DP982" s="269"/>
      <c r="DQ982" s="269"/>
      <c r="DR982" s="269"/>
      <c r="DS982" s="269"/>
      <c r="DT982" s="269"/>
      <c r="DU982" s="269"/>
      <c r="DV982" s="269"/>
      <c r="DW982" s="269"/>
      <c r="DX982" s="269"/>
      <c r="DY982" s="269"/>
      <c r="DZ982" s="269"/>
      <c r="EA982" s="269"/>
      <c r="EB982" s="269"/>
      <c r="EC982" s="269"/>
      <c r="ED982" s="269"/>
      <c r="EE982" s="269"/>
      <c r="EF982" s="269"/>
      <c r="EG982" s="269"/>
      <c r="EH982" s="269"/>
      <c r="EI982" s="269"/>
      <c r="EJ982" s="269"/>
      <c r="EK982" s="269"/>
      <c r="EL982" s="269"/>
      <c r="EM982" s="269"/>
      <c r="EN982" s="269"/>
      <c r="EO982" s="269"/>
      <c r="EP982" s="269"/>
      <c r="EQ982" s="269"/>
      <c r="ER982" s="269"/>
      <c r="ES982" s="269"/>
      <c r="ET982" s="269"/>
      <c r="EU982" s="269"/>
      <c r="EV982" s="269"/>
      <c r="EW982" s="269"/>
      <c r="EX982" s="269"/>
      <c r="EY982" s="269"/>
      <c r="EZ982" s="269"/>
      <c r="FA982" s="269"/>
      <c r="FB982" s="269"/>
      <c r="FC982" s="269"/>
      <c r="FD982" s="269"/>
      <c r="FE982" s="269"/>
      <c r="FF982" s="269"/>
      <c r="FG982" s="269"/>
      <c r="FH982" s="269"/>
      <c r="FI982" s="269"/>
      <c r="FJ982" s="269"/>
      <c r="FK982" s="269"/>
      <c r="FL982" s="269"/>
      <c r="FM982" s="269"/>
      <c r="FN982" s="269"/>
      <c r="FO982" s="269"/>
      <c r="FP982" s="269"/>
      <c r="FQ982" s="269"/>
      <c r="FR982" s="269"/>
      <c r="FS982" s="269"/>
      <c r="FT982" s="269"/>
      <c r="FU982" s="269"/>
      <c r="FV982" s="269"/>
      <c r="FW982" s="269"/>
      <c r="FX982" s="269"/>
      <c r="FY982" s="269"/>
      <c r="FZ982" s="269"/>
      <c r="GA982" s="269"/>
      <c r="GB982" s="269"/>
      <c r="GC982" s="269"/>
      <c r="GD982" s="269"/>
      <c r="GE982" s="269"/>
      <c r="GF982" s="269"/>
      <c r="GG982" s="269"/>
      <c r="GH982" s="269"/>
      <c r="GI982" s="269"/>
      <c r="GJ982" s="269"/>
      <c r="GK982" s="269"/>
      <c r="GL982" s="269"/>
      <c r="GM982" s="269"/>
      <c r="GN982" s="269"/>
      <c r="GO982" s="269"/>
      <c r="GP982" s="269"/>
      <c r="GQ982" s="269"/>
      <c r="GR982" s="269"/>
      <c r="GS982" s="269"/>
      <c r="GT982" s="269"/>
      <c r="GU982" s="269"/>
      <c r="GV982" s="269"/>
      <c r="GW982" s="269"/>
      <c r="GX982" s="269"/>
      <c r="GY982" s="269"/>
      <c r="GZ982" s="269"/>
      <c r="HA982" s="269"/>
      <c r="HB982" s="269"/>
      <c r="HC982" s="269"/>
      <c r="HD982" s="269"/>
      <c r="HE982" s="269"/>
      <c r="HF982" s="269"/>
      <c r="HG982" s="269"/>
      <c r="HH982" s="269"/>
      <c r="HI982" s="269"/>
      <c r="HJ982" s="269"/>
      <c r="HK982" s="269"/>
      <c r="HL982" s="269"/>
      <c r="HM982" s="269"/>
      <c r="HN982" s="269"/>
      <c r="HO982" s="269"/>
      <c r="HP982" s="269"/>
      <c r="HQ982" s="269"/>
      <c r="HR982" s="269"/>
      <c r="HS982" s="269"/>
      <c r="HT982" s="269"/>
      <c r="HU982" s="269"/>
      <c r="HV982" s="269"/>
      <c r="HW982" s="269"/>
      <c r="HX982" s="269"/>
      <c r="HY982" s="269"/>
      <c r="HZ982" s="269"/>
      <c r="IA982" s="269"/>
      <c r="IB982" s="269"/>
      <c r="IC982" s="269"/>
      <c r="ID982" s="269"/>
      <c r="IE982" s="269"/>
      <c r="IF982" s="269"/>
      <c r="IG982" s="269"/>
      <c r="IH982" s="269"/>
      <c r="II982" s="269"/>
      <c r="IJ982" s="269"/>
      <c r="IK982" s="269"/>
      <c r="IL982" s="269"/>
      <c r="IM982" s="269"/>
      <c r="IN982" s="269"/>
      <c r="IO982" s="269"/>
      <c r="IP982" s="269"/>
      <c r="IQ982" s="269"/>
      <c r="IR982" s="269"/>
      <c r="IS982" s="269"/>
      <c r="IT982" s="269"/>
      <c r="IU982" s="269"/>
      <c r="IV982" s="269"/>
      <c r="IW982" s="269"/>
      <c r="IX982" s="269"/>
      <c r="IY982" s="269"/>
      <c r="IZ982" s="269"/>
      <c r="JA982" s="269"/>
      <c r="JB982" s="269"/>
      <c r="JC982" s="269"/>
      <c r="JD982" s="269"/>
      <c r="JE982" s="269"/>
      <c r="JF982" s="269"/>
      <c r="JG982" s="269"/>
      <c r="JH982" s="269"/>
      <c r="JI982" s="269"/>
      <c r="JJ982" s="269"/>
      <c r="JK982" s="269"/>
      <c r="JL982" s="269"/>
      <c r="JM982" s="269"/>
      <c r="JN982" s="269"/>
      <c r="JO982" s="269"/>
      <c r="JP982" s="269"/>
      <c r="JQ982" s="269"/>
      <c r="JR982" s="269"/>
      <c r="JS982" s="269"/>
      <c r="JT982" s="269"/>
      <c r="JU982" s="269"/>
      <c r="JV982" s="269"/>
      <c r="JW982" s="269"/>
      <c r="JX982" s="269"/>
      <c r="JY982" s="269"/>
      <c r="JZ982" s="269"/>
      <c r="KA982" s="269"/>
      <c r="KB982" s="269"/>
      <c r="KC982" s="269"/>
      <c r="KD982" s="269"/>
      <c r="KE982" s="269"/>
      <c r="KF982" s="269"/>
      <c r="KG982" s="269"/>
    </row>
    <row r="983" spans="1:293" s="270" customFormat="1" x14ac:dyDescent="0.25">
      <c r="A983" s="233">
        <v>31</v>
      </c>
      <c r="B983" s="234" t="s">
        <v>1245</v>
      </c>
      <c r="C983" s="234"/>
      <c r="D983" s="235">
        <v>30311673</v>
      </c>
      <c r="E983" s="236" t="s">
        <v>1556</v>
      </c>
      <c r="F983" s="244" t="s">
        <v>2469</v>
      </c>
      <c r="G983" s="238" t="s">
        <v>24</v>
      </c>
      <c r="H983" s="238" t="s">
        <v>79</v>
      </c>
      <c r="I983" s="238" t="s">
        <v>1246</v>
      </c>
      <c r="J983" s="236" t="s">
        <v>45</v>
      </c>
      <c r="K983" s="236"/>
      <c r="L983" s="239">
        <v>130378000</v>
      </c>
      <c r="M983" s="239">
        <v>0</v>
      </c>
      <c r="N983" s="138">
        <v>1000</v>
      </c>
      <c r="O983" s="138"/>
      <c r="P983" s="139"/>
      <c r="Q983" s="139"/>
      <c r="R983" s="139"/>
      <c r="S983" s="139"/>
      <c r="T983" s="139"/>
      <c r="U983" s="139"/>
      <c r="V983" s="139"/>
      <c r="W983" s="139"/>
      <c r="X983" s="139"/>
      <c r="Y983" s="140">
        <v>0</v>
      </c>
      <c r="Z983" s="140">
        <v>0</v>
      </c>
      <c r="AA983" s="140">
        <v>0</v>
      </c>
      <c r="AB983" s="139">
        <v>0</v>
      </c>
      <c r="AC983" s="139">
        <v>0</v>
      </c>
      <c r="AD983" s="139">
        <v>0</v>
      </c>
      <c r="AE983" s="141">
        <v>0</v>
      </c>
      <c r="AF983" s="141">
        <v>0</v>
      </c>
      <c r="AG983" s="139">
        <v>130378000</v>
      </c>
      <c r="AH983" s="241"/>
      <c r="AI983" s="241"/>
      <c r="AJ983" s="253">
        <v>42093</v>
      </c>
      <c r="AK983" s="253">
        <v>42369</v>
      </c>
      <c r="AL983" s="236" t="s">
        <v>1866</v>
      </c>
      <c r="AM983" s="236" t="s">
        <v>1867</v>
      </c>
      <c r="AN983" s="243" t="s">
        <v>131</v>
      </c>
      <c r="AO983" s="269"/>
      <c r="AP983" s="269"/>
      <c r="AQ983" s="269"/>
      <c r="AR983" s="269"/>
      <c r="AS983" s="269"/>
      <c r="AT983" s="269"/>
      <c r="AU983" s="269"/>
      <c r="AV983" s="269"/>
      <c r="AW983" s="269"/>
      <c r="AX983" s="269"/>
      <c r="AY983" s="269"/>
      <c r="AZ983" s="269"/>
      <c r="BA983" s="269"/>
      <c r="BB983" s="269"/>
      <c r="BC983" s="269"/>
      <c r="BD983" s="269"/>
      <c r="BE983" s="269"/>
      <c r="BF983" s="269"/>
      <c r="BG983" s="269"/>
      <c r="BH983" s="269"/>
      <c r="BI983" s="269"/>
      <c r="BJ983" s="269"/>
      <c r="BK983" s="269"/>
      <c r="BL983" s="269"/>
      <c r="BM983" s="269"/>
      <c r="BN983" s="269"/>
      <c r="BO983" s="269"/>
      <c r="BP983" s="269"/>
      <c r="BQ983" s="269"/>
      <c r="BR983" s="269"/>
      <c r="BS983" s="269"/>
      <c r="BT983" s="269"/>
      <c r="BU983" s="269"/>
      <c r="BV983" s="269"/>
      <c r="BW983" s="269"/>
      <c r="BX983" s="269"/>
      <c r="BY983" s="269"/>
      <c r="BZ983" s="269"/>
      <c r="CA983" s="269"/>
      <c r="CB983" s="269"/>
      <c r="CC983" s="269"/>
      <c r="CD983" s="269"/>
      <c r="CE983" s="269"/>
      <c r="CF983" s="269"/>
      <c r="CG983" s="269"/>
      <c r="CH983" s="269"/>
      <c r="CI983" s="269"/>
      <c r="CJ983" s="269"/>
      <c r="CK983" s="269"/>
      <c r="CL983" s="269"/>
      <c r="CM983" s="269"/>
      <c r="CN983" s="269"/>
      <c r="CO983" s="269"/>
      <c r="CP983" s="269"/>
      <c r="CQ983" s="269"/>
      <c r="CR983" s="269"/>
      <c r="CS983" s="269"/>
      <c r="CT983" s="269"/>
      <c r="CU983" s="269"/>
      <c r="CV983" s="269"/>
      <c r="CW983" s="269"/>
      <c r="CX983" s="269"/>
      <c r="CY983" s="269"/>
      <c r="CZ983" s="269"/>
      <c r="DA983" s="269"/>
      <c r="DB983" s="269"/>
      <c r="DC983" s="269"/>
      <c r="DD983" s="269"/>
      <c r="DE983" s="269"/>
      <c r="DF983" s="269"/>
      <c r="DG983" s="269"/>
      <c r="DH983" s="269"/>
      <c r="DI983" s="269"/>
      <c r="DJ983" s="269"/>
      <c r="DK983" s="269"/>
      <c r="DL983" s="269"/>
      <c r="DM983" s="269"/>
      <c r="DN983" s="269"/>
      <c r="DO983" s="269"/>
      <c r="DP983" s="269"/>
      <c r="DQ983" s="269"/>
      <c r="DR983" s="269"/>
      <c r="DS983" s="269"/>
      <c r="DT983" s="269"/>
      <c r="DU983" s="269"/>
      <c r="DV983" s="269"/>
      <c r="DW983" s="269"/>
      <c r="DX983" s="269"/>
      <c r="DY983" s="269"/>
      <c r="DZ983" s="269"/>
      <c r="EA983" s="269"/>
      <c r="EB983" s="269"/>
      <c r="EC983" s="269"/>
      <c r="ED983" s="269"/>
      <c r="EE983" s="269"/>
      <c r="EF983" s="269"/>
      <c r="EG983" s="269"/>
      <c r="EH983" s="269"/>
      <c r="EI983" s="269"/>
      <c r="EJ983" s="269"/>
      <c r="EK983" s="269"/>
      <c r="EL983" s="269"/>
      <c r="EM983" s="269"/>
      <c r="EN983" s="269"/>
      <c r="EO983" s="269"/>
      <c r="EP983" s="269"/>
      <c r="EQ983" s="269"/>
      <c r="ER983" s="269"/>
      <c r="ES983" s="269"/>
      <c r="ET983" s="269"/>
      <c r="EU983" s="269"/>
      <c r="EV983" s="269"/>
      <c r="EW983" s="269"/>
      <c r="EX983" s="269"/>
      <c r="EY983" s="269"/>
      <c r="EZ983" s="269"/>
      <c r="FA983" s="269"/>
      <c r="FB983" s="269"/>
      <c r="FC983" s="269"/>
      <c r="FD983" s="269"/>
      <c r="FE983" s="269"/>
      <c r="FF983" s="269"/>
      <c r="FG983" s="269"/>
      <c r="FH983" s="269"/>
      <c r="FI983" s="269"/>
      <c r="FJ983" s="269"/>
      <c r="FK983" s="269"/>
      <c r="FL983" s="269"/>
      <c r="FM983" s="269"/>
      <c r="FN983" s="269"/>
      <c r="FO983" s="269"/>
      <c r="FP983" s="269"/>
      <c r="FQ983" s="269"/>
      <c r="FR983" s="269"/>
      <c r="FS983" s="269"/>
      <c r="FT983" s="269"/>
      <c r="FU983" s="269"/>
      <c r="FV983" s="269"/>
      <c r="FW983" s="269"/>
      <c r="FX983" s="269"/>
      <c r="FY983" s="269"/>
      <c r="FZ983" s="269"/>
      <c r="GA983" s="269"/>
      <c r="GB983" s="269"/>
      <c r="GC983" s="269"/>
      <c r="GD983" s="269"/>
      <c r="GE983" s="269"/>
      <c r="GF983" s="269"/>
      <c r="GG983" s="269"/>
      <c r="GH983" s="269"/>
      <c r="GI983" s="269"/>
      <c r="GJ983" s="269"/>
      <c r="GK983" s="269"/>
      <c r="GL983" s="269"/>
      <c r="GM983" s="269"/>
      <c r="GN983" s="269"/>
      <c r="GO983" s="269"/>
      <c r="GP983" s="269"/>
      <c r="GQ983" s="269"/>
      <c r="GR983" s="269"/>
      <c r="GS983" s="269"/>
      <c r="GT983" s="269"/>
      <c r="GU983" s="269"/>
      <c r="GV983" s="269"/>
      <c r="GW983" s="269"/>
      <c r="GX983" s="269"/>
      <c r="GY983" s="269"/>
      <c r="GZ983" s="269"/>
      <c r="HA983" s="269"/>
      <c r="HB983" s="269"/>
      <c r="HC983" s="269"/>
      <c r="HD983" s="269"/>
      <c r="HE983" s="269"/>
      <c r="HF983" s="269"/>
      <c r="HG983" s="269"/>
      <c r="HH983" s="269"/>
      <c r="HI983" s="269"/>
      <c r="HJ983" s="269"/>
      <c r="HK983" s="269"/>
      <c r="HL983" s="269"/>
      <c r="HM983" s="269"/>
      <c r="HN983" s="269"/>
      <c r="HO983" s="269"/>
      <c r="HP983" s="269"/>
      <c r="HQ983" s="269"/>
      <c r="HR983" s="269"/>
      <c r="HS983" s="269"/>
      <c r="HT983" s="269"/>
      <c r="HU983" s="269"/>
      <c r="HV983" s="269"/>
      <c r="HW983" s="269"/>
      <c r="HX983" s="269"/>
      <c r="HY983" s="269"/>
      <c r="HZ983" s="269"/>
      <c r="IA983" s="269"/>
      <c r="IB983" s="269"/>
      <c r="IC983" s="269"/>
      <c r="ID983" s="269"/>
      <c r="IE983" s="269"/>
      <c r="IF983" s="269"/>
      <c r="IG983" s="269"/>
      <c r="IH983" s="269"/>
      <c r="II983" s="269"/>
      <c r="IJ983" s="269"/>
      <c r="IK983" s="269"/>
      <c r="IL983" s="269"/>
      <c r="IM983" s="269"/>
      <c r="IN983" s="269"/>
      <c r="IO983" s="269"/>
      <c r="IP983" s="269"/>
      <c r="IQ983" s="269"/>
      <c r="IR983" s="269"/>
      <c r="IS983" s="269"/>
      <c r="IT983" s="269"/>
      <c r="IU983" s="269"/>
      <c r="IV983" s="269"/>
      <c r="IW983" s="269"/>
      <c r="IX983" s="269"/>
      <c r="IY983" s="269"/>
      <c r="IZ983" s="269"/>
      <c r="JA983" s="269"/>
      <c r="JB983" s="269"/>
      <c r="JC983" s="269"/>
      <c r="JD983" s="269"/>
      <c r="JE983" s="269"/>
      <c r="JF983" s="269"/>
      <c r="JG983" s="269"/>
      <c r="JH983" s="269"/>
      <c r="JI983" s="269"/>
      <c r="JJ983" s="269"/>
      <c r="JK983" s="269"/>
      <c r="JL983" s="269"/>
      <c r="JM983" s="269"/>
      <c r="JN983" s="269"/>
      <c r="JO983" s="269"/>
      <c r="JP983" s="269"/>
      <c r="JQ983" s="269"/>
      <c r="JR983" s="269"/>
      <c r="JS983" s="269"/>
      <c r="JT983" s="269"/>
      <c r="JU983" s="269"/>
      <c r="JV983" s="269"/>
      <c r="JW983" s="269"/>
      <c r="JX983" s="269"/>
      <c r="JY983" s="269"/>
      <c r="JZ983" s="269"/>
      <c r="KA983" s="269"/>
      <c r="KB983" s="269"/>
      <c r="KC983" s="269"/>
      <c r="KD983" s="269"/>
      <c r="KE983" s="269"/>
      <c r="KF983" s="269"/>
      <c r="KG983" s="269"/>
    </row>
    <row r="984" spans="1:293" s="270" customFormat="1" x14ac:dyDescent="0.25">
      <c r="A984" s="233">
        <v>33</v>
      </c>
      <c r="B984" s="234" t="s">
        <v>1266</v>
      </c>
      <c r="C984" s="234" t="s">
        <v>1268</v>
      </c>
      <c r="D984" s="245">
        <v>30313373</v>
      </c>
      <c r="E984" s="246" t="s">
        <v>1925</v>
      </c>
      <c r="F984" s="244" t="s">
        <v>2469</v>
      </c>
      <c r="G984" s="244" t="s">
        <v>24</v>
      </c>
      <c r="H984" s="238" t="s">
        <v>248</v>
      </c>
      <c r="I984" s="244" t="s">
        <v>1246</v>
      </c>
      <c r="J984" s="236" t="s">
        <v>69</v>
      </c>
      <c r="K984" s="248"/>
      <c r="L984" s="249">
        <v>15030000</v>
      </c>
      <c r="M984" s="249">
        <v>0</v>
      </c>
      <c r="N984" s="143">
        <v>1000</v>
      </c>
      <c r="O984" s="143"/>
      <c r="P984" s="142"/>
      <c r="Q984" s="142"/>
      <c r="R984" s="142"/>
      <c r="S984" s="142"/>
      <c r="T984" s="142"/>
      <c r="U984" s="142"/>
      <c r="V984" s="142"/>
      <c r="W984" s="142"/>
      <c r="X984" s="142"/>
      <c r="Y984" s="140">
        <v>0</v>
      </c>
      <c r="Z984" s="140">
        <v>0</v>
      </c>
      <c r="AA984" s="140">
        <v>0</v>
      </c>
      <c r="AB984" s="139">
        <v>0</v>
      </c>
      <c r="AC984" s="139">
        <v>0</v>
      </c>
      <c r="AD984" s="139">
        <v>0</v>
      </c>
      <c r="AE984" s="141">
        <v>0</v>
      </c>
      <c r="AF984" s="141">
        <v>0</v>
      </c>
      <c r="AG984" s="139">
        <v>15030000</v>
      </c>
      <c r="AH984" s="240"/>
      <c r="AI984" s="142"/>
      <c r="AJ984" s="142"/>
      <c r="AK984" s="142"/>
      <c r="AL984" s="142"/>
      <c r="AM984" s="142"/>
      <c r="AN984" s="250"/>
      <c r="AO984" s="269"/>
      <c r="AP984" s="269"/>
      <c r="AQ984" s="269"/>
      <c r="AR984" s="269"/>
      <c r="AS984" s="269"/>
      <c r="AT984" s="269"/>
      <c r="AU984" s="269"/>
      <c r="AV984" s="269"/>
      <c r="AW984" s="269"/>
      <c r="AX984" s="269"/>
      <c r="AY984" s="269"/>
      <c r="AZ984" s="269"/>
      <c r="BA984" s="269"/>
      <c r="BB984" s="269"/>
      <c r="BC984" s="269"/>
      <c r="BD984" s="269"/>
      <c r="BE984" s="269"/>
      <c r="BF984" s="269"/>
      <c r="BG984" s="269"/>
      <c r="BH984" s="269"/>
      <c r="BI984" s="269"/>
      <c r="BJ984" s="269"/>
      <c r="BK984" s="269"/>
      <c r="BL984" s="269"/>
      <c r="BM984" s="269"/>
      <c r="BN984" s="269"/>
      <c r="BO984" s="269"/>
      <c r="BP984" s="269"/>
      <c r="BQ984" s="269"/>
      <c r="BR984" s="269"/>
      <c r="BS984" s="269"/>
      <c r="BT984" s="269"/>
      <c r="BU984" s="269"/>
      <c r="BV984" s="269"/>
      <c r="BW984" s="269"/>
      <c r="BX984" s="269"/>
      <c r="BY984" s="269"/>
      <c r="BZ984" s="269"/>
      <c r="CA984" s="269"/>
      <c r="CB984" s="269"/>
      <c r="CC984" s="269"/>
      <c r="CD984" s="269"/>
      <c r="CE984" s="269"/>
      <c r="CF984" s="269"/>
      <c r="CG984" s="269"/>
      <c r="CH984" s="269"/>
      <c r="CI984" s="269"/>
      <c r="CJ984" s="269"/>
      <c r="CK984" s="269"/>
      <c r="CL984" s="269"/>
      <c r="CM984" s="269"/>
      <c r="CN984" s="269"/>
      <c r="CO984" s="269"/>
      <c r="CP984" s="269"/>
      <c r="CQ984" s="269"/>
      <c r="CR984" s="269"/>
      <c r="CS984" s="269"/>
      <c r="CT984" s="269"/>
      <c r="CU984" s="269"/>
      <c r="CV984" s="269"/>
      <c r="CW984" s="269"/>
      <c r="CX984" s="269"/>
      <c r="CY984" s="269"/>
      <c r="CZ984" s="269"/>
      <c r="DA984" s="269"/>
      <c r="DB984" s="269"/>
      <c r="DC984" s="269"/>
      <c r="DD984" s="269"/>
      <c r="DE984" s="269"/>
      <c r="DF984" s="269"/>
      <c r="DG984" s="269"/>
      <c r="DH984" s="269"/>
      <c r="DI984" s="269"/>
      <c r="DJ984" s="269"/>
      <c r="DK984" s="269"/>
      <c r="DL984" s="269"/>
      <c r="DM984" s="269"/>
      <c r="DN984" s="269"/>
      <c r="DO984" s="269"/>
      <c r="DP984" s="269"/>
      <c r="DQ984" s="269"/>
      <c r="DR984" s="269"/>
      <c r="DS984" s="269"/>
      <c r="DT984" s="269"/>
      <c r="DU984" s="269"/>
      <c r="DV984" s="269"/>
      <c r="DW984" s="269"/>
      <c r="DX984" s="269"/>
      <c r="DY984" s="269"/>
      <c r="DZ984" s="269"/>
      <c r="EA984" s="269"/>
      <c r="EB984" s="269"/>
      <c r="EC984" s="269"/>
      <c r="ED984" s="269"/>
      <c r="EE984" s="269"/>
      <c r="EF984" s="269"/>
      <c r="EG984" s="269"/>
      <c r="EH984" s="269"/>
      <c r="EI984" s="269"/>
      <c r="EJ984" s="269"/>
      <c r="EK984" s="269"/>
      <c r="EL984" s="269"/>
      <c r="EM984" s="269"/>
      <c r="EN984" s="269"/>
      <c r="EO984" s="269"/>
      <c r="EP984" s="269"/>
      <c r="EQ984" s="269"/>
      <c r="ER984" s="269"/>
      <c r="ES984" s="269"/>
      <c r="ET984" s="269"/>
      <c r="EU984" s="269"/>
      <c r="EV984" s="269"/>
      <c r="EW984" s="269"/>
      <c r="EX984" s="269"/>
      <c r="EY984" s="269"/>
      <c r="EZ984" s="269"/>
      <c r="FA984" s="269"/>
      <c r="FB984" s="269"/>
      <c r="FC984" s="269"/>
      <c r="FD984" s="269"/>
      <c r="FE984" s="269"/>
      <c r="FF984" s="269"/>
      <c r="FG984" s="269"/>
      <c r="FH984" s="269"/>
      <c r="FI984" s="269"/>
      <c r="FJ984" s="269"/>
      <c r="FK984" s="269"/>
      <c r="FL984" s="269"/>
      <c r="FM984" s="269"/>
      <c r="FN984" s="269"/>
      <c r="FO984" s="269"/>
      <c r="FP984" s="269"/>
      <c r="FQ984" s="269"/>
      <c r="FR984" s="269"/>
      <c r="FS984" s="269"/>
      <c r="FT984" s="269"/>
      <c r="FU984" s="269"/>
      <c r="FV984" s="269"/>
      <c r="FW984" s="269"/>
      <c r="FX984" s="269"/>
      <c r="FY984" s="269"/>
      <c r="FZ984" s="269"/>
      <c r="GA984" s="269"/>
      <c r="GB984" s="269"/>
      <c r="GC984" s="269"/>
      <c r="GD984" s="269"/>
      <c r="GE984" s="269"/>
      <c r="GF984" s="269"/>
      <c r="GG984" s="269"/>
      <c r="GH984" s="269"/>
      <c r="GI984" s="269"/>
      <c r="GJ984" s="269"/>
      <c r="GK984" s="269"/>
      <c r="GL984" s="269"/>
      <c r="GM984" s="269"/>
      <c r="GN984" s="269"/>
      <c r="GO984" s="269"/>
      <c r="GP984" s="269"/>
      <c r="GQ984" s="269"/>
      <c r="GR984" s="269"/>
      <c r="GS984" s="269"/>
      <c r="GT984" s="269"/>
      <c r="GU984" s="269"/>
      <c r="GV984" s="269"/>
      <c r="GW984" s="269"/>
      <c r="GX984" s="269"/>
      <c r="GY984" s="269"/>
      <c r="GZ984" s="269"/>
      <c r="HA984" s="269"/>
      <c r="HB984" s="269"/>
      <c r="HC984" s="269"/>
      <c r="HD984" s="269"/>
      <c r="HE984" s="269"/>
      <c r="HF984" s="269"/>
      <c r="HG984" s="269"/>
      <c r="HH984" s="269"/>
      <c r="HI984" s="269"/>
      <c r="HJ984" s="269"/>
      <c r="HK984" s="269"/>
      <c r="HL984" s="269"/>
      <c r="HM984" s="269"/>
      <c r="HN984" s="269"/>
      <c r="HO984" s="269"/>
      <c r="HP984" s="269"/>
      <c r="HQ984" s="269"/>
      <c r="HR984" s="269"/>
      <c r="HS984" s="269"/>
      <c r="HT984" s="269"/>
      <c r="HU984" s="269"/>
      <c r="HV984" s="269"/>
      <c r="HW984" s="269"/>
      <c r="HX984" s="269"/>
      <c r="HY984" s="269"/>
      <c r="HZ984" s="269"/>
      <c r="IA984" s="269"/>
      <c r="IB984" s="269"/>
      <c r="IC984" s="269"/>
      <c r="ID984" s="269"/>
      <c r="IE984" s="269"/>
      <c r="IF984" s="269"/>
      <c r="IG984" s="269"/>
      <c r="IH984" s="269"/>
      <c r="II984" s="269"/>
      <c r="IJ984" s="269"/>
      <c r="IK984" s="269"/>
      <c r="IL984" s="269"/>
      <c r="IM984" s="269"/>
      <c r="IN984" s="269"/>
      <c r="IO984" s="269"/>
      <c r="IP984" s="269"/>
      <c r="IQ984" s="269"/>
      <c r="IR984" s="269"/>
      <c r="IS984" s="269"/>
      <c r="IT984" s="269"/>
      <c r="IU984" s="269"/>
      <c r="IV984" s="269"/>
      <c r="IW984" s="269"/>
      <c r="IX984" s="269"/>
      <c r="IY984" s="269"/>
      <c r="IZ984" s="269"/>
      <c r="JA984" s="269"/>
      <c r="JB984" s="269"/>
      <c r="JC984" s="269"/>
      <c r="JD984" s="269"/>
      <c r="JE984" s="269"/>
      <c r="JF984" s="269"/>
      <c r="JG984" s="269"/>
      <c r="JH984" s="269"/>
      <c r="JI984" s="269"/>
      <c r="JJ984" s="269"/>
      <c r="JK984" s="269"/>
      <c r="JL984" s="269"/>
      <c r="JM984" s="269"/>
      <c r="JN984" s="269"/>
      <c r="JO984" s="269"/>
      <c r="JP984" s="269"/>
      <c r="JQ984" s="269"/>
      <c r="JR984" s="269"/>
      <c r="JS984" s="269"/>
      <c r="JT984" s="269"/>
      <c r="JU984" s="269"/>
      <c r="JV984" s="269"/>
      <c r="JW984" s="269"/>
      <c r="JX984" s="269"/>
      <c r="JY984" s="269"/>
      <c r="JZ984" s="269"/>
      <c r="KA984" s="269"/>
      <c r="KB984" s="269"/>
      <c r="KC984" s="269"/>
      <c r="KD984" s="269"/>
      <c r="KE984" s="269"/>
      <c r="KF984" s="269"/>
      <c r="KG984" s="269"/>
    </row>
    <row r="985" spans="1:293" s="270" customFormat="1" x14ac:dyDescent="0.25">
      <c r="A985" s="233">
        <v>33</v>
      </c>
      <c r="B985" s="234" t="s">
        <v>1266</v>
      </c>
      <c r="C985" s="234" t="s">
        <v>1268</v>
      </c>
      <c r="D985" s="245">
        <v>30313674</v>
      </c>
      <c r="E985" s="246" t="s">
        <v>2445</v>
      </c>
      <c r="F985" s="244" t="s">
        <v>2469</v>
      </c>
      <c r="G985" s="244" t="s">
        <v>24</v>
      </c>
      <c r="H985" s="238" t="s">
        <v>184</v>
      </c>
      <c r="I985" s="247" t="s">
        <v>1246</v>
      </c>
      <c r="J985" s="236" t="s">
        <v>69</v>
      </c>
      <c r="K985" s="248"/>
      <c r="L985" s="249">
        <v>52730000</v>
      </c>
      <c r="M985" s="249">
        <v>0</v>
      </c>
      <c r="N985" s="143">
        <v>1000</v>
      </c>
      <c r="O985" s="143"/>
      <c r="P985" s="142"/>
      <c r="Q985" s="142"/>
      <c r="R985" s="142"/>
      <c r="S985" s="142"/>
      <c r="T985" s="142"/>
      <c r="U985" s="142"/>
      <c r="V985" s="142"/>
      <c r="W985" s="142"/>
      <c r="X985" s="142"/>
      <c r="Y985" s="140">
        <v>0</v>
      </c>
      <c r="Z985" s="140">
        <v>0</v>
      </c>
      <c r="AA985" s="140">
        <v>0</v>
      </c>
      <c r="AB985" s="139">
        <v>0</v>
      </c>
      <c r="AC985" s="139">
        <v>0</v>
      </c>
      <c r="AD985" s="139">
        <v>0</v>
      </c>
      <c r="AE985" s="141">
        <v>0</v>
      </c>
      <c r="AF985" s="141">
        <v>0</v>
      </c>
      <c r="AG985" s="139">
        <v>52730000</v>
      </c>
      <c r="AH985" s="240"/>
      <c r="AI985" s="142"/>
      <c r="AJ985" s="142"/>
      <c r="AK985" s="142"/>
      <c r="AL985" s="142"/>
      <c r="AM985" s="142"/>
      <c r="AN985" s="250"/>
      <c r="AO985" s="269"/>
      <c r="AP985" s="269"/>
      <c r="AQ985" s="269"/>
      <c r="AR985" s="269"/>
      <c r="AS985" s="269"/>
      <c r="AT985" s="269"/>
      <c r="AU985" s="269"/>
      <c r="AV985" s="269"/>
      <c r="AW985" s="269"/>
      <c r="AX985" s="269"/>
      <c r="AY985" s="269"/>
      <c r="AZ985" s="269"/>
      <c r="BA985" s="269"/>
      <c r="BB985" s="269"/>
      <c r="BC985" s="269"/>
      <c r="BD985" s="269"/>
      <c r="BE985" s="269"/>
      <c r="BF985" s="269"/>
      <c r="BG985" s="269"/>
      <c r="BH985" s="269"/>
      <c r="BI985" s="269"/>
      <c r="BJ985" s="269"/>
      <c r="BK985" s="269"/>
      <c r="BL985" s="269"/>
      <c r="BM985" s="269"/>
      <c r="BN985" s="269"/>
      <c r="BO985" s="269"/>
      <c r="BP985" s="269"/>
      <c r="BQ985" s="269"/>
      <c r="BR985" s="269"/>
      <c r="BS985" s="269"/>
      <c r="BT985" s="269"/>
      <c r="BU985" s="269"/>
      <c r="BV985" s="269"/>
      <c r="BW985" s="269"/>
      <c r="BX985" s="269"/>
      <c r="BY985" s="269"/>
      <c r="BZ985" s="269"/>
      <c r="CA985" s="269"/>
      <c r="CB985" s="269"/>
      <c r="CC985" s="269"/>
      <c r="CD985" s="269"/>
      <c r="CE985" s="269"/>
      <c r="CF985" s="269"/>
      <c r="CG985" s="269"/>
      <c r="CH985" s="269"/>
      <c r="CI985" s="269"/>
      <c r="CJ985" s="269"/>
      <c r="CK985" s="269"/>
      <c r="CL985" s="269"/>
      <c r="CM985" s="269"/>
      <c r="CN985" s="269"/>
      <c r="CO985" s="269"/>
      <c r="CP985" s="269"/>
      <c r="CQ985" s="269"/>
      <c r="CR985" s="269"/>
      <c r="CS985" s="269"/>
      <c r="CT985" s="269"/>
      <c r="CU985" s="269"/>
      <c r="CV985" s="269"/>
      <c r="CW985" s="269"/>
      <c r="CX985" s="269"/>
      <c r="CY985" s="269"/>
      <c r="CZ985" s="269"/>
      <c r="DA985" s="269"/>
      <c r="DB985" s="269"/>
      <c r="DC985" s="269"/>
      <c r="DD985" s="269"/>
      <c r="DE985" s="269"/>
      <c r="DF985" s="269"/>
      <c r="DG985" s="269"/>
      <c r="DH985" s="269"/>
      <c r="DI985" s="269"/>
      <c r="DJ985" s="269"/>
      <c r="DK985" s="269"/>
      <c r="DL985" s="269"/>
      <c r="DM985" s="269"/>
      <c r="DN985" s="269"/>
      <c r="DO985" s="269"/>
      <c r="DP985" s="269"/>
      <c r="DQ985" s="269"/>
      <c r="DR985" s="269"/>
      <c r="DS985" s="269"/>
      <c r="DT985" s="269"/>
      <c r="DU985" s="269"/>
      <c r="DV985" s="269"/>
      <c r="DW985" s="269"/>
      <c r="DX985" s="269"/>
      <c r="DY985" s="269"/>
      <c r="DZ985" s="269"/>
      <c r="EA985" s="269"/>
      <c r="EB985" s="269"/>
      <c r="EC985" s="269"/>
      <c r="ED985" s="269"/>
      <c r="EE985" s="269"/>
      <c r="EF985" s="269"/>
      <c r="EG985" s="269"/>
      <c r="EH985" s="269"/>
      <c r="EI985" s="269"/>
      <c r="EJ985" s="269"/>
      <c r="EK985" s="269"/>
      <c r="EL985" s="269"/>
      <c r="EM985" s="269"/>
      <c r="EN985" s="269"/>
      <c r="EO985" s="269"/>
      <c r="EP985" s="269"/>
      <c r="EQ985" s="269"/>
      <c r="ER985" s="269"/>
      <c r="ES985" s="269"/>
      <c r="ET985" s="269"/>
      <c r="EU985" s="269"/>
      <c r="EV985" s="269"/>
      <c r="EW985" s="269"/>
      <c r="EX985" s="269"/>
      <c r="EY985" s="269"/>
      <c r="EZ985" s="269"/>
      <c r="FA985" s="269"/>
      <c r="FB985" s="269"/>
      <c r="FC985" s="269"/>
      <c r="FD985" s="269"/>
      <c r="FE985" s="269"/>
      <c r="FF985" s="269"/>
      <c r="FG985" s="269"/>
      <c r="FH985" s="269"/>
      <c r="FI985" s="269"/>
      <c r="FJ985" s="269"/>
      <c r="FK985" s="269"/>
      <c r="FL985" s="269"/>
      <c r="FM985" s="269"/>
      <c r="FN985" s="269"/>
      <c r="FO985" s="269"/>
      <c r="FP985" s="269"/>
      <c r="FQ985" s="269"/>
      <c r="FR985" s="269"/>
      <c r="FS985" s="269"/>
      <c r="FT985" s="269"/>
      <c r="FU985" s="269"/>
      <c r="FV985" s="269"/>
      <c r="FW985" s="269"/>
      <c r="FX985" s="269"/>
      <c r="FY985" s="269"/>
      <c r="FZ985" s="269"/>
      <c r="GA985" s="269"/>
      <c r="GB985" s="269"/>
      <c r="GC985" s="269"/>
      <c r="GD985" s="269"/>
      <c r="GE985" s="269"/>
      <c r="GF985" s="269"/>
      <c r="GG985" s="269"/>
      <c r="GH985" s="269"/>
      <c r="GI985" s="269"/>
      <c r="GJ985" s="269"/>
      <c r="GK985" s="269"/>
      <c r="GL985" s="269"/>
      <c r="GM985" s="269"/>
      <c r="GN985" s="269"/>
      <c r="GO985" s="269"/>
      <c r="GP985" s="269"/>
      <c r="GQ985" s="269"/>
      <c r="GR985" s="269"/>
      <c r="GS985" s="269"/>
      <c r="GT985" s="269"/>
      <c r="GU985" s="269"/>
      <c r="GV985" s="269"/>
      <c r="GW985" s="269"/>
      <c r="GX985" s="269"/>
      <c r="GY985" s="269"/>
      <c r="GZ985" s="269"/>
      <c r="HA985" s="269"/>
      <c r="HB985" s="269"/>
      <c r="HC985" s="269"/>
      <c r="HD985" s="269"/>
      <c r="HE985" s="269"/>
      <c r="HF985" s="269"/>
      <c r="HG985" s="269"/>
      <c r="HH985" s="269"/>
      <c r="HI985" s="269"/>
      <c r="HJ985" s="269"/>
      <c r="HK985" s="269"/>
      <c r="HL985" s="269"/>
      <c r="HM985" s="269"/>
      <c r="HN985" s="269"/>
      <c r="HO985" s="269"/>
      <c r="HP985" s="269"/>
      <c r="HQ985" s="269"/>
      <c r="HR985" s="269"/>
      <c r="HS985" s="269"/>
      <c r="HT985" s="269"/>
      <c r="HU985" s="269"/>
      <c r="HV985" s="269"/>
      <c r="HW985" s="269"/>
      <c r="HX985" s="269"/>
      <c r="HY985" s="269"/>
      <c r="HZ985" s="269"/>
      <c r="IA985" s="269"/>
      <c r="IB985" s="269"/>
      <c r="IC985" s="269"/>
      <c r="ID985" s="269"/>
      <c r="IE985" s="269"/>
      <c r="IF985" s="269"/>
      <c r="IG985" s="269"/>
      <c r="IH985" s="269"/>
      <c r="II985" s="269"/>
      <c r="IJ985" s="269"/>
      <c r="IK985" s="269"/>
      <c r="IL985" s="269"/>
      <c r="IM985" s="269"/>
      <c r="IN985" s="269"/>
      <c r="IO985" s="269"/>
      <c r="IP985" s="269"/>
      <c r="IQ985" s="269"/>
      <c r="IR985" s="269"/>
      <c r="IS985" s="269"/>
      <c r="IT985" s="269"/>
      <c r="IU985" s="269"/>
      <c r="IV985" s="269"/>
      <c r="IW985" s="269"/>
      <c r="IX985" s="269"/>
      <c r="IY985" s="269"/>
      <c r="IZ985" s="269"/>
      <c r="JA985" s="269"/>
      <c r="JB985" s="269"/>
      <c r="JC985" s="269"/>
      <c r="JD985" s="269"/>
      <c r="JE985" s="269"/>
      <c r="JF985" s="269"/>
      <c r="JG985" s="269"/>
      <c r="JH985" s="269"/>
      <c r="JI985" s="269"/>
      <c r="JJ985" s="269"/>
      <c r="JK985" s="269"/>
      <c r="JL985" s="269"/>
      <c r="JM985" s="269"/>
      <c r="JN985" s="269"/>
      <c r="JO985" s="269"/>
      <c r="JP985" s="269"/>
      <c r="JQ985" s="269"/>
      <c r="JR985" s="269"/>
      <c r="JS985" s="269"/>
      <c r="JT985" s="269"/>
      <c r="JU985" s="269"/>
      <c r="JV985" s="269"/>
      <c r="JW985" s="269"/>
      <c r="JX985" s="269"/>
      <c r="JY985" s="269"/>
      <c r="JZ985" s="269"/>
      <c r="KA985" s="269"/>
      <c r="KB985" s="269"/>
      <c r="KC985" s="269"/>
      <c r="KD985" s="269"/>
      <c r="KE985" s="269"/>
      <c r="KF985" s="269"/>
      <c r="KG985" s="269"/>
    </row>
    <row r="986" spans="1:293" s="270" customFormat="1" x14ac:dyDescent="0.25">
      <c r="A986" s="233">
        <v>33</v>
      </c>
      <c r="B986" s="234" t="s">
        <v>1266</v>
      </c>
      <c r="C986" s="234" t="s">
        <v>1268</v>
      </c>
      <c r="D986" s="245">
        <v>30313822</v>
      </c>
      <c r="E986" s="246" t="s">
        <v>2446</v>
      </c>
      <c r="F986" s="244" t="s">
        <v>2469</v>
      </c>
      <c r="G986" s="244" t="s">
        <v>24</v>
      </c>
      <c r="H986" s="238" t="s">
        <v>184</v>
      </c>
      <c r="I986" s="244" t="s">
        <v>1246</v>
      </c>
      <c r="J986" s="236" t="s">
        <v>69</v>
      </c>
      <c r="K986" s="248"/>
      <c r="L986" s="249">
        <v>68603000</v>
      </c>
      <c r="M986" s="249">
        <v>0</v>
      </c>
      <c r="N986" s="143">
        <v>1000</v>
      </c>
      <c r="O986" s="143"/>
      <c r="P986" s="142"/>
      <c r="Q986" s="142"/>
      <c r="R986" s="142"/>
      <c r="S986" s="142"/>
      <c r="T986" s="142"/>
      <c r="U986" s="142"/>
      <c r="V986" s="142"/>
      <c r="W986" s="142"/>
      <c r="X986" s="142"/>
      <c r="Y986" s="140">
        <v>0</v>
      </c>
      <c r="Z986" s="140">
        <v>0</v>
      </c>
      <c r="AA986" s="140">
        <v>0</v>
      </c>
      <c r="AB986" s="139">
        <v>0</v>
      </c>
      <c r="AC986" s="139">
        <v>0</v>
      </c>
      <c r="AD986" s="139">
        <v>0</v>
      </c>
      <c r="AE986" s="141">
        <v>0</v>
      </c>
      <c r="AF986" s="141">
        <v>0</v>
      </c>
      <c r="AG986" s="139">
        <v>68603000</v>
      </c>
      <c r="AH986" s="240"/>
      <c r="AI986" s="142"/>
      <c r="AJ986" s="142"/>
      <c r="AK986" s="142"/>
      <c r="AL986" s="142"/>
      <c r="AM986" s="142"/>
      <c r="AN986" s="250"/>
      <c r="AO986" s="269"/>
      <c r="AP986" s="269"/>
      <c r="AQ986" s="269"/>
      <c r="AR986" s="269"/>
      <c r="AS986" s="269"/>
      <c r="AT986" s="269"/>
      <c r="AU986" s="269"/>
      <c r="AV986" s="269"/>
      <c r="AW986" s="269"/>
      <c r="AX986" s="269"/>
      <c r="AY986" s="269"/>
      <c r="AZ986" s="269"/>
      <c r="BA986" s="269"/>
      <c r="BB986" s="269"/>
      <c r="BC986" s="269"/>
      <c r="BD986" s="269"/>
      <c r="BE986" s="269"/>
      <c r="BF986" s="269"/>
      <c r="BG986" s="269"/>
      <c r="BH986" s="269"/>
      <c r="BI986" s="269"/>
      <c r="BJ986" s="269"/>
      <c r="BK986" s="269"/>
      <c r="BL986" s="269"/>
      <c r="BM986" s="269"/>
      <c r="BN986" s="269"/>
      <c r="BO986" s="269"/>
      <c r="BP986" s="269"/>
      <c r="BQ986" s="269"/>
      <c r="BR986" s="269"/>
      <c r="BS986" s="269"/>
      <c r="BT986" s="269"/>
      <c r="BU986" s="269"/>
      <c r="BV986" s="269"/>
      <c r="BW986" s="269"/>
      <c r="BX986" s="269"/>
      <c r="BY986" s="269"/>
      <c r="BZ986" s="269"/>
      <c r="CA986" s="269"/>
      <c r="CB986" s="269"/>
      <c r="CC986" s="269"/>
      <c r="CD986" s="269"/>
      <c r="CE986" s="269"/>
      <c r="CF986" s="269"/>
      <c r="CG986" s="269"/>
      <c r="CH986" s="269"/>
      <c r="CI986" s="269"/>
      <c r="CJ986" s="269"/>
      <c r="CK986" s="269"/>
      <c r="CL986" s="269"/>
      <c r="CM986" s="269"/>
      <c r="CN986" s="269"/>
      <c r="CO986" s="269"/>
      <c r="CP986" s="269"/>
      <c r="CQ986" s="269"/>
      <c r="CR986" s="269"/>
      <c r="CS986" s="269"/>
      <c r="CT986" s="269"/>
      <c r="CU986" s="269"/>
      <c r="CV986" s="269"/>
      <c r="CW986" s="269"/>
      <c r="CX986" s="269"/>
      <c r="CY986" s="269"/>
      <c r="CZ986" s="269"/>
      <c r="DA986" s="269"/>
      <c r="DB986" s="269"/>
      <c r="DC986" s="269"/>
      <c r="DD986" s="269"/>
      <c r="DE986" s="269"/>
      <c r="DF986" s="269"/>
      <c r="DG986" s="269"/>
      <c r="DH986" s="269"/>
      <c r="DI986" s="269"/>
      <c r="DJ986" s="269"/>
      <c r="DK986" s="269"/>
      <c r="DL986" s="269"/>
      <c r="DM986" s="269"/>
      <c r="DN986" s="269"/>
      <c r="DO986" s="269"/>
      <c r="DP986" s="269"/>
      <c r="DQ986" s="269"/>
      <c r="DR986" s="269"/>
      <c r="DS986" s="269"/>
      <c r="DT986" s="269"/>
      <c r="DU986" s="269"/>
      <c r="DV986" s="269"/>
      <c r="DW986" s="269"/>
      <c r="DX986" s="269"/>
      <c r="DY986" s="269"/>
      <c r="DZ986" s="269"/>
      <c r="EA986" s="269"/>
      <c r="EB986" s="269"/>
      <c r="EC986" s="269"/>
      <c r="ED986" s="269"/>
      <c r="EE986" s="269"/>
      <c r="EF986" s="269"/>
      <c r="EG986" s="269"/>
      <c r="EH986" s="269"/>
      <c r="EI986" s="269"/>
      <c r="EJ986" s="269"/>
      <c r="EK986" s="269"/>
      <c r="EL986" s="269"/>
      <c r="EM986" s="269"/>
      <c r="EN986" s="269"/>
      <c r="EO986" s="269"/>
      <c r="EP986" s="269"/>
      <c r="EQ986" s="269"/>
      <c r="ER986" s="269"/>
      <c r="ES986" s="269"/>
      <c r="ET986" s="269"/>
      <c r="EU986" s="269"/>
      <c r="EV986" s="269"/>
      <c r="EW986" s="269"/>
      <c r="EX986" s="269"/>
      <c r="EY986" s="269"/>
      <c r="EZ986" s="269"/>
      <c r="FA986" s="269"/>
      <c r="FB986" s="269"/>
      <c r="FC986" s="269"/>
      <c r="FD986" s="269"/>
      <c r="FE986" s="269"/>
      <c r="FF986" s="269"/>
      <c r="FG986" s="269"/>
      <c r="FH986" s="269"/>
      <c r="FI986" s="269"/>
      <c r="FJ986" s="269"/>
      <c r="FK986" s="269"/>
      <c r="FL986" s="269"/>
      <c r="FM986" s="269"/>
      <c r="FN986" s="269"/>
      <c r="FO986" s="269"/>
      <c r="FP986" s="269"/>
      <c r="FQ986" s="269"/>
      <c r="FR986" s="269"/>
      <c r="FS986" s="269"/>
      <c r="FT986" s="269"/>
      <c r="FU986" s="269"/>
      <c r="FV986" s="269"/>
      <c r="FW986" s="269"/>
      <c r="FX986" s="269"/>
      <c r="FY986" s="269"/>
      <c r="FZ986" s="269"/>
      <c r="GA986" s="269"/>
      <c r="GB986" s="269"/>
      <c r="GC986" s="269"/>
      <c r="GD986" s="269"/>
      <c r="GE986" s="269"/>
      <c r="GF986" s="269"/>
      <c r="GG986" s="269"/>
      <c r="GH986" s="269"/>
      <c r="GI986" s="269"/>
      <c r="GJ986" s="269"/>
      <c r="GK986" s="269"/>
      <c r="GL986" s="269"/>
      <c r="GM986" s="269"/>
      <c r="GN986" s="269"/>
      <c r="GO986" s="269"/>
      <c r="GP986" s="269"/>
      <c r="GQ986" s="269"/>
      <c r="GR986" s="269"/>
      <c r="GS986" s="269"/>
      <c r="GT986" s="269"/>
      <c r="GU986" s="269"/>
      <c r="GV986" s="269"/>
      <c r="GW986" s="269"/>
      <c r="GX986" s="269"/>
      <c r="GY986" s="269"/>
      <c r="GZ986" s="269"/>
      <c r="HA986" s="269"/>
      <c r="HB986" s="269"/>
      <c r="HC986" s="269"/>
      <c r="HD986" s="269"/>
      <c r="HE986" s="269"/>
      <c r="HF986" s="269"/>
      <c r="HG986" s="269"/>
      <c r="HH986" s="269"/>
      <c r="HI986" s="269"/>
      <c r="HJ986" s="269"/>
      <c r="HK986" s="269"/>
      <c r="HL986" s="269"/>
      <c r="HM986" s="269"/>
      <c r="HN986" s="269"/>
      <c r="HO986" s="269"/>
      <c r="HP986" s="269"/>
      <c r="HQ986" s="269"/>
      <c r="HR986" s="269"/>
      <c r="HS986" s="269"/>
      <c r="HT986" s="269"/>
      <c r="HU986" s="269"/>
      <c r="HV986" s="269"/>
      <c r="HW986" s="269"/>
      <c r="HX986" s="269"/>
      <c r="HY986" s="269"/>
      <c r="HZ986" s="269"/>
      <c r="IA986" s="269"/>
      <c r="IB986" s="269"/>
      <c r="IC986" s="269"/>
      <c r="ID986" s="269"/>
      <c r="IE986" s="269"/>
      <c r="IF986" s="269"/>
      <c r="IG986" s="269"/>
      <c r="IH986" s="269"/>
      <c r="II986" s="269"/>
      <c r="IJ986" s="269"/>
      <c r="IK986" s="269"/>
      <c r="IL986" s="269"/>
      <c r="IM986" s="269"/>
      <c r="IN986" s="269"/>
      <c r="IO986" s="269"/>
      <c r="IP986" s="269"/>
      <c r="IQ986" s="269"/>
      <c r="IR986" s="269"/>
      <c r="IS986" s="269"/>
      <c r="IT986" s="269"/>
      <c r="IU986" s="269"/>
      <c r="IV986" s="269"/>
      <c r="IW986" s="269"/>
      <c r="IX986" s="269"/>
      <c r="IY986" s="269"/>
      <c r="IZ986" s="269"/>
      <c r="JA986" s="269"/>
      <c r="JB986" s="269"/>
      <c r="JC986" s="269"/>
      <c r="JD986" s="269"/>
      <c r="JE986" s="269"/>
      <c r="JF986" s="269"/>
      <c r="JG986" s="269"/>
      <c r="JH986" s="269"/>
      <c r="JI986" s="269"/>
      <c r="JJ986" s="269"/>
      <c r="JK986" s="269"/>
      <c r="JL986" s="269"/>
      <c r="JM986" s="269"/>
      <c r="JN986" s="269"/>
      <c r="JO986" s="269"/>
      <c r="JP986" s="269"/>
      <c r="JQ986" s="269"/>
      <c r="JR986" s="269"/>
      <c r="JS986" s="269"/>
      <c r="JT986" s="269"/>
      <c r="JU986" s="269"/>
      <c r="JV986" s="269"/>
      <c r="JW986" s="269"/>
      <c r="JX986" s="269"/>
      <c r="JY986" s="269"/>
      <c r="JZ986" s="269"/>
      <c r="KA986" s="269"/>
      <c r="KB986" s="269"/>
      <c r="KC986" s="269"/>
      <c r="KD986" s="269"/>
      <c r="KE986" s="269"/>
      <c r="KF986" s="269"/>
      <c r="KG986" s="269"/>
    </row>
    <row r="987" spans="1:293" s="270" customFormat="1" x14ac:dyDescent="0.25">
      <c r="A987" s="233">
        <v>33</v>
      </c>
      <c r="B987" s="234" t="s">
        <v>1266</v>
      </c>
      <c r="C987" s="234" t="s">
        <v>1268</v>
      </c>
      <c r="D987" s="235">
        <v>30316422</v>
      </c>
      <c r="E987" s="236" t="s">
        <v>1524</v>
      </c>
      <c r="F987" s="244" t="s">
        <v>2469</v>
      </c>
      <c r="G987" s="238" t="s">
        <v>24</v>
      </c>
      <c r="H987" s="238" t="s">
        <v>63</v>
      </c>
      <c r="I987" s="238"/>
      <c r="J987" s="236" t="s">
        <v>69</v>
      </c>
      <c r="K987" s="236"/>
      <c r="L987" s="239">
        <v>54131000</v>
      </c>
      <c r="M987" s="239">
        <v>0</v>
      </c>
      <c r="N987" s="138">
        <v>1000</v>
      </c>
      <c r="O987" s="138"/>
      <c r="P987" s="139"/>
      <c r="Q987" s="139"/>
      <c r="R987" s="139"/>
      <c r="S987" s="139"/>
      <c r="T987" s="139"/>
      <c r="U987" s="139"/>
      <c r="V987" s="139"/>
      <c r="W987" s="139"/>
      <c r="X987" s="139"/>
      <c r="Y987" s="140">
        <v>0</v>
      </c>
      <c r="Z987" s="140">
        <v>0</v>
      </c>
      <c r="AA987" s="140">
        <v>0</v>
      </c>
      <c r="AB987" s="139">
        <v>0</v>
      </c>
      <c r="AC987" s="139">
        <v>0</v>
      </c>
      <c r="AD987" s="139">
        <v>0</v>
      </c>
      <c r="AE987" s="141">
        <v>0</v>
      </c>
      <c r="AF987" s="141">
        <v>0</v>
      </c>
      <c r="AG987" s="139">
        <v>54131000</v>
      </c>
      <c r="AH987" s="241"/>
      <c r="AI987" s="241"/>
      <c r="AJ987" s="253">
        <v>42004</v>
      </c>
      <c r="AK987" s="253">
        <v>42735</v>
      </c>
      <c r="AL987" s="236" t="s">
        <v>1770</v>
      </c>
      <c r="AM987" s="236" t="s">
        <v>1771</v>
      </c>
      <c r="AN987" s="243" t="s">
        <v>1684</v>
      </c>
      <c r="AO987" s="269"/>
      <c r="AP987" s="269"/>
      <c r="AQ987" s="269"/>
      <c r="AR987" s="269"/>
      <c r="AS987" s="269"/>
      <c r="AT987" s="269"/>
      <c r="AU987" s="269"/>
      <c r="AV987" s="269"/>
      <c r="AW987" s="269"/>
      <c r="AX987" s="269"/>
      <c r="AY987" s="269"/>
      <c r="AZ987" s="269"/>
      <c r="BA987" s="269"/>
      <c r="BB987" s="269"/>
      <c r="BC987" s="269"/>
      <c r="BD987" s="269"/>
      <c r="BE987" s="269"/>
      <c r="BF987" s="269"/>
      <c r="BG987" s="269"/>
      <c r="BH987" s="269"/>
      <c r="BI987" s="269"/>
      <c r="BJ987" s="269"/>
      <c r="BK987" s="269"/>
      <c r="BL987" s="269"/>
      <c r="BM987" s="269"/>
      <c r="BN987" s="269"/>
      <c r="BO987" s="269"/>
      <c r="BP987" s="269"/>
      <c r="BQ987" s="269"/>
      <c r="BR987" s="269"/>
      <c r="BS987" s="269"/>
      <c r="BT987" s="269"/>
      <c r="BU987" s="269"/>
      <c r="BV987" s="269"/>
      <c r="BW987" s="269"/>
      <c r="BX987" s="269"/>
      <c r="BY987" s="269"/>
      <c r="BZ987" s="269"/>
      <c r="CA987" s="269"/>
      <c r="CB987" s="269"/>
      <c r="CC987" s="269"/>
      <c r="CD987" s="269"/>
      <c r="CE987" s="269"/>
      <c r="CF987" s="269"/>
      <c r="CG987" s="269"/>
      <c r="CH987" s="269"/>
      <c r="CI987" s="269"/>
      <c r="CJ987" s="269"/>
      <c r="CK987" s="269"/>
      <c r="CL987" s="269"/>
      <c r="CM987" s="269"/>
      <c r="CN987" s="269"/>
      <c r="CO987" s="269"/>
      <c r="CP987" s="269"/>
      <c r="CQ987" s="269"/>
      <c r="CR987" s="269"/>
      <c r="CS987" s="269"/>
      <c r="CT987" s="269"/>
      <c r="CU987" s="269"/>
      <c r="CV987" s="269"/>
      <c r="CW987" s="269"/>
      <c r="CX987" s="269"/>
      <c r="CY987" s="269"/>
      <c r="CZ987" s="269"/>
      <c r="DA987" s="269"/>
      <c r="DB987" s="269"/>
      <c r="DC987" s="269"/>
      <c r="DD987" s="269"/>
      <c r="DE987" s="269"/>
      <c r="DF987" s="269"/>
      <c r="DG987" s="269"/>
      <c r="DH987" s="269"/>
      <c r="DI987" s="269"/>
      <c r="DJ987" s="269"/>
      <c r="DK987" s="269"/>
      <c r="DL987" s="269"/>
      <c r="DM987" s="269"/>
      <c r="DN987" s="269"/>
      <c r="DO987" s="269"/>
      <c r="DP987" s="269"/>
      <c r="DQ987" s="269"/>
      <c r="DR987" s="269"/>
      <c r="DS987" s="269"/>
      <c r="DT987" s="269"/>
      <c r="DU987" s="269"/>
      <c r="DV987" s="269"/>
      <c r="DW987" s="269"/>
      <c r="DX987" s="269"/>
      <c r="DY987" s="269"/>
      <c r="DZ987" s="269"/>
      <c r="EA987" s="269"/>
      <c r="EB987" s="269"/>
      <c r="EC987" s="269"/>
      <c r="ED987" s="269"/>
      <c r="EE987" s="269"/>
      <c r="EF987" s="269"/>
      <c r="EG987" s="269"/>
      <c r="EH987" s="269"/>
      <c r="EI987" s="269"/>
      <c r="EJ987" s="269"/>
      <c r="EK987" s="269"/>
      <c r="EL987" s="269"/>
      <c r="EM987" s="269"/>
      <c r="EN987" s="269"/>
      <c r="EO987" s="269"/>
      <c r="EP987" s="269"/>
      <c r="EQ987" s="269"/>
      <c r="ER987" s="269"/>
      <c r="ES987" s="269"/>
      <c r="ET987" s="269"/>
      <c r="EU987" s="269"/>
      <c r="EV987" s="269"/>
      <c r="EW987" s="269"/>
      <c r="EX987" s="269"/>
      <c r="EY987" s="269"/>
      <c r="EZ987" s="269"/>
      <c r="FA987" s="269"/>
      <c r="FB987" s="269"/>
      <c r="FC987" s="269"/>
      <c r="FD987" s="269"/>
      <c r="FE987" s="269"/>
      <c r="FF987" s="269"/>
      <c r="FG987" s="269"/>
      <c r="FH987" s="269"/>
      <c r="FI987" s="269"/>
      <c r="FJ987" s="269"/>
      <c r="FK987" s="269"/>
      <c r="FL987" s="269"/>
      <c r="FM987" s="269"/>
      <c r="FN987" s="269"/>
      <c r="FO987" s="269"/>
      <c r="FP987" s="269"/>
      <c r="FQ987" s="269"/>
      <c r="FR987" s="269"/>
      <c r="FS987" s="269"/>
      <c r="FT987" s="269"/>
      <c r="FU987" s="269"/>
      <c r="FV987" s="269"/>
      <c r="FW987" s="269"/>
      <c r="FX987" s="269"/>
      <c r="FY987" s="269"/>
      <c r="FZ987" s="269"/>
      <c r="GA987" s="269"/>
      <c r="GB987" s="269"/>
      <c r="GC987" s="269"/>
      <c r="GD987" s="269"/>
      <c r="GE987" s="269"/>
      <c r="GF987" s="269"/>
      <c r="GG987" s="269"/>
      <c r="GH987" s="269"/>
      <c r="GI987" s="269"/>
      <c r="GJ987" s="269"/>
      <c r="GK987" s="269"/>
      <c r="GL987" s="269"/>
      <c r="GM987" s="269"/>
      <c r="GN987" s="269"/>
      <c r="GO987" s="269"/>
      <c r="GP987" s="269"/>
      <c r="GQ987" s="269"/>
      <c r="GR987" s="269"/>
      <c r="GS987" s="269"/>
      <c r="GT987" s="269"/>
      <c r="GU987" s="269"/>
      <c r="GV987" s="269"/>
      <c r="GW987" s="269"/>
      <c r="GX987" s="269"/>
      <c r="GY987" s="269"/>
      <c r="GZ987" s="269"/>
      <c r="HA987" s="269"/>
      <c r="HB987" s="269"/>
      <c r="HC987" s="269"/>
      <c r="HD987" s="269"/>
      <c r="HE987" s="269"/>
      <c r="HF987" s="269"/>
      <c r="HG987" s="269"/>
      <c r="HH987" s="269"/>
      <c r="HI987" s="269"/>
      <c r="HJ987" s="269"/>
      <c r="HK987" s="269"/>
      <c r="HL987" s="269"/>
      <c r="HM987" s="269"/>
      <c r="HN987" s="269"/>
      <c r="HO987" s="269"/>
      <c r="HP987" s="269"/>
      <c r="HQ987" s="269"/>
      <c r="HR987" s="269"/>
      <c r="HS987" s="269"/>
      <c r="HT987" s="269"/>
      <c r="HU987" s="269"/>
      <c r="HV987" s="269"/>
      <c r="HW987" s="269"/>
      <c r="HX987" s="269"/>
      <c r="HY987" s="269"/>
      <c r="HZ987" s="269"/>
      <c r="IA987" s="269"/>
      <c r="IB987" s="269"/>
      <c r="IC987" s="269"/>
      <c r="ID987" s="269"/>
      <c r="IE987" s="269"/>
      <c r="IF987" s="269"/>
      <c r="IG987" s="269"/>
      <c r="IH987" s="269"/>
      <c r="II987" s="269"/>
      <c r="IJ987" s="269"/>
      <c r="IK987" s="269"/>
      <c r="IL987" s="269"/>
      <c r="IM987" s="269"/>
      <c r="IN987" s="269"/>
      <c r="IO987" s="269"/>
      <c r="IP987" s="269"/>
      <c r="IQ987" s="269"/>
      <c r="IR987" s="269"/>
      <c r="IS987" s="269"/>
      <c r="IT987" s="269"/>
      <c r="IU987" s="269"/>
      <c r="IV987" s="269"/>
      <c r="IW987" s="269"/>
      <c r="IX987" s="269"/>
      <c r="IY987" s="269"/>
      <c r="IZ987" s="269"/>
      <c r="JA987" s="269"/>
      <c r="JB987" s="269"/>
      <c r="JC987" s="269"/>
      <c r="JD987" s="269"/>
      <c r="JE987" s="269"/>
      <c r="JF987" s="269"/>
      <c r="JG987" s="269"/>
      <c r="JH987" s="269"/>
      <c r="JI987" s="269"/>
      <c r="JJ987" s="269"/>
      <c r="JK987" s="269"/>
      <c r="JL987" s="269"/>
      <c r="JM987" s="269"/>
      <c r="JN987" s="269"/>
      <c r="JO987" s="269"/>
      <c r="JP987" s="269"/>
      <c r="JQ987" s="269"/>
      <c r="JR987" s="269"/>
      <c r="JS987" s="269"/>
      <c r="JT987" s="269"/>
      <c r="JU987" s="269"/>
      <c r="JV987" s="269"/>
      <c r="JW987" s="269"/>
      <c r="JX987" s="269"/>
      <c r="JY987" s="269"/>
      <c r="JZ987" s="269"/>
      <c r="KA987" s="269"/>
      <c r="KB987" s="269"/>
      <c r="KC987" s="269"/>
      <c r="KD987" s="269"/>
      <c r="KE987" s="269"/>
      <c r="KF987" s="269"/>
      <c r="KG987" s="269"/>
    </row>
    <row r="988" spans="1:293" s="270" customFormat="1" x14ac:dyDescent="0.25">
      <c r="A988" s="233">
        <v>33</v>
      </c>
      <c r="B988" s="234" t="s">
        <v>1266</v>
      </c>
      <c r="C988" s="234" t="s">
        <v>1268</v>
      </c>
      <c r="D988" s="235">
        <v>30316423</v>
      </c>
      <c r="E988" s="236" t="s">
        <v>1526</v>
      </c>
      <c r="F988" s="244" t="s">
        <v>2469</v>
      </c>
      <c r="G988" s="238" t="s">
        <v>24</v>
      </c>
      <c r="H988" s="238" t="s">
        <v>63</v>
      </c>
      <c r="I988" s="238"/>
      <c r="J988" s="236" t="s">
        <v>69</v>
      </c>
      <c r="K988" s="236"/>
      <c r="L988" s="239">
        <v>28200000</v>
      </c>
      <c r="M988" s="239">
        <v>0</v>
      </c>
      <c r="N988" s="138">
        <v>1000</v>
      </c>
      <c r="O988" s="138"/>
      <c r="P988" s="139"/>
      <c r="Q988" s="139"/>
      <c r="R988" s="139"/>
      <c r="S988" s="139"/>
      <c r="T988" s="139"/>
      <c r="U988" s="139"/>
      <c r="V988" s="139"/>
      <c r="W988" s="139"/>
      <c r="X988" s="139"/>
      <c r="Y988" s="140">
        <v>0</v>
      </c>
      <c r="Z988" s="140">
        <v>0</v>
      </c>
      <c r="AA988" s="140">
        <v>0</v>
      </c>
      <c r="AB988" s="139">
        <v>0</v>
      </c>
      <c r="AC988" s="139">
        <v>0</v>
      </c>
      <c r="AD988" s="139">
        <v>0</v>
      </c>
      <c r="AE988" s="141">
        <v>0</v>
      </c>
      <c r="AF988" s="141">
        <v>0</v>
      </c>
      <c r="AG988" s="139">
        <v>28200000</v>
      </c>
      <c r="AH988" s="241"/>
      <c r="AI988" s="241"/>
      <c r="AJ988" s="253">
        <v>42004</v>
      </c>
      <c r="AK988" s="253">
        <v>42735</v>
      </c>
      <c r="AL988" s="236" t="s">
        <v>1772</v>
      </c>
      <c r="AM988" s="236" t="s">
        <v>1773</v>
      </c>
      <c r="AN988" s="243" t="s">
        <v>1684</v>
      </c>
      <c r="AO988" s="269"/>
      <c r="AP988" s="269"/>
      <c r="AQ988" s="269"/>
      <c r="AR988" s="269"/>
      <c r="AS988" s="269"/>
      <c r="AT988" s="269"/>
      <c r="AU988" s="269"/>
      <c r="AV988" s="269"/>
      <c r="AW988" s="269"/>
      <c r="AX988" s="269"/>
      <c r="AY988" s="269"/>
      <c r="AZ988" s="269"/>
      <c r="BA988" s="269"/>
      <c r="BB988" s="269"/>
      <c r="BC988" s="269"/>
      <c r="BD988" s="269"/>
      <c r="BE988" s="269"/>
      <c r="BF988" s="269"/>
      <c r="BG988" s="269"/>
      <c r="BH988" s="269"/>
      <c r="BI988" s="269"/>
      <c r="BJ988" s="269"/>
      <c r="BK988" s="269"/>
      <c r="BL988" s="269"/>
      <c r="BM988" s="269"/>
      <c r="BN988" s="269"/>
      <c r="BO988" s="269"/>
      <c r="BP988" s="269"/>
      <c r="BQ988" s="269"/>
      <c r="BR988" s="269"/>
      <c r="BS988" s="269"/>
      <c r="BT988" s="269"/>
      <c r="BU988" s="269"/>
      <c r="BV988" s="269"/>
      <c r="BW988" s="269"/>
      <c r="BX988" s="269"/>
      <c r="BY988" s="269"/>
      <c r="BZ988" s="269"/>
      <c r="CA988" s="269"/>
      <c r="CB988" s="269"/>
      <c r="CC988" s="269"/>
      <c r="CD988" s="269"/>
      <c r="CE988" s="269"/>
      <c r="CF988" s="269"/>
      <c r="CG988" s="269"/>
      <c r="CH988" s="269"/>
      <c r="CI988" s="269"/>
      <c r="CJ988" s="269"/>
      <c r="CK988" s="269"/>
      <c r="CL988" s="269"/>
      <c r="CM988" s="269"/>
      <c r="CN988" s="269"/>
      <c r="CO988" s="269"/>
      <c r="CP988" s="269"/>
      <c r="CQ988" s="269"/>
      <c r="CR988" s="269"/>
      <c r="CS988" s="269"/>
      <c r="CT988" s="269"/>
      <c r="CU988" s="269"/>
      <c r="CV988" s="269"/>
      <c r="CW988" s="269"/>
      <c r="CX988" s="269"/>
      <c r="CY988" s="269"/>
      <c r="CZ988" s="269"/>
      <c r="DA988" s="269"/>
      <c r="DB988" s="269"/>
      <c r="DC988" s="269"/>
      <c r="DD988" s="269"/>
      <c r="DE988" s="269"/>
      <c r="DF988" s="269"/>
      <c r="DG988" s="269"/>
      <c r="DH988" s="269"/>
      <c r="DI988" s="269"/>
      <c r="DJ988" s="269"/>
      <c r="DK988" s="269"/>
      <c r="DL988" s="269"/>
      <c r="DM988" s="269"/>
      <c r="DN988" s="269"/>
      <c r="DO988" s="269"/>
      <c r="DP988" s="269"/>
      <c r="DQ988" s="269"/>
      <c r="DR988" s="269"/>
      <c r="DS988" s="269"/>
      <c r="DT988" s="269"/>
      <c r="DU988" s="269"/>
      <c r="DV988" s="269"/>
      <c r="DW988" s="269"/>
      <c r="DX988" s="269"/>
      <c r="DY988" s="269"/>
      <c r="DZ988" s="269"/>
      <c r="EA988" s="269"/>
      <c r="EB988" s="269"/>
      <c r="EC988" s="269"/>
      <c r="ED988" s="269"/>
      <c r="EE988" s="269"/>
      <c r="EF988" s="269"/>
      <c r="EG988" s="269"/>
      <c r="EH988" s="269"/>
      <c r="EI988" s="269"/>
      <c r="EJ988" s="269"/>
      <c r="EK988" s="269"/>
      <c r="EL988" s="269"/>
      <c r="EM988" s="269"/>
      <c r="EN988" s="269"/>
      <c r="EO988" s="269"/>
      <c r="EP988" s="269"/>
      <c r="EQ988" s="269"/>
      <c r="ER988" s="269"/>
      <c r="ES988" s="269"/>
      <c r="ET988" s="269"/>
      <c r="EU988" s="269"/>
      <c r="EV988" s="269"/>
      <c r="EW988" s="269"/>
      <c r="EX988" s="269"/>
      <c r="EY988" s="269"/>
      <c r="EZ988" s="269"/>
      <c r="FA988" s="269"/>
      <c r="FB988" s="269"/>
      <c r="FC988" s="269"/>
      <c r="FD988" s="269"/>
      <c r="FE988" s="269"/>
      <c r="FF988" s="269"/>
      <c r="FG988" s="269"/>
      <c r="FH988" s="269"/>
      <c r="FI988" s="269"/>
      <c r="FJ988" s="269"/>
      <c r="FK988" s="269"/>
      <c r="FL988" s="269"/>
      <c r="FM988" s="269"/>
      <c r="FN988" s="269"/>
      <c r="FO988" s="269"/>
      <c r="FP988" s="269"/>
      <c r="FQ988" s="269"/>
      <c r="FR988" s="269"/>
      <c r="FS988" s="269"/>
      <c r="FT988" s="269"/>
      <c r="FU988" s="269"/>
      <c r="FV988" s="269"/>
      <c r="FW988" s="269"/>
      <c r="FX988" s="269"/>
      <c r="FY988" s="269"/>
      <c r="FZ988" s="269"/>
      <c r="GA988" s="269"/>
      <c r="GB988" s="269"/>
      <c r="GC988" s="269"/>
      <c r="GD988" s="269"/>
      <c r="GE988" s="269"/>
      <c r="GF988" s="269"/>
      <c r="GG988" s="269"/>
      <c r="GH988" s="269"/>
      <c r="GI988" s="269"/>
      <c r="GJ988" s="269"/>
      <c r="GK988" s="269"/>
      <c r="GL988" s="269"/>
      <c r="GM988" s="269"/>
      <c r="GN988" s="269"/>
      <c r="GO988" s="269"/>
      <c r="GP988" s="269"/>
      <c r="GQ988" s="269"/>
      <c r="GR988" s="269"/>
      <c r="GS988" s="269"/>
      <c r="GT988" s="269"/>
      <c r="GU988" s="269"/>
      <c r="GV988" s="269"/>
      <c r="GW988" s="269"/>
      <c r="GX988" s="269"/>
      <c r="GY988" s="269"/>
      <c r="GZ988" s="269"/>
      <c r="HA988" s="269"/>
      <c r="HB988" s="269"/>
      <c r="HC988" s="269"/>
      <c r="HD988" s="269"/>
      <c r="HE988" s="269"/>
      <c r="HF988" s="269"/>
      <c r="HG988" s="269"/>
      <c r="HH988" s="269"/>
      <c r="HI988" s="269"/>
      <c r="HJ988" s="269"/>
      <c r="HK988" s="269"/>
      <c r="HL988" s="269"/>
      <c r="HM988" s="269"/>
      <c r="HN988" s="269"/>
      <c r="HO988" s="269"/>
      <c r="HP988" s="269"/>
      <c r="HQ988" s="269"/>
      <c r="HR988" s="269"/>
      <c r="HS988" s="269"/>
      <c r="HT988" s="269"/>
      <c r="HU988" s="269"/>
      <c r="HV988" s="269"/>
      <c r="HW988" s="269"/>
      <c r="HX988" s="269"/>
      <c r="HY988" s="269"/>
      <c r="HZ988" s="269"/>
      <c r="IA988" s="269"/>
      <c r="IB988" s="269"/>
      <c r="IC988" s="269"/>
      <c r="ID988" s="269"/>
      <c r="IE988" s="269"/>
      <c r="IF988" s="269"/>
      <c r="IG988" s="269"/>
      <c r="IH988" s="269"/>
      <c r="II988" s="269"/>
      <c r="IJ988" s="269"/>
      <c r="IK988" s="269"/>
      <c r="IL988" s="269"/>
      <c r="IM988" s="269"/>
      <c r="IN988" s="269"/>
      <c r="IO988" s="269"/>
      <c r="IP988" s="269"/>
      <c r="IQ988" s="269"/>
      <c r="IR988" s="269"/>
      <c r="IS988" s="269"/>
      <c r="IT988" s="269"/>
      <c r="IU988" s="269"/>
      <c r="IV988" s="269"/>
      <c r="IW988" s="269"/>
      <c r="IX988" s="269"/>
      <c r="IY988" s="269"/>
      <c r="IZ988" s="269"/>
      <c r="JA988" s="269"/>
      <c r="JB988" s="269"/>
      <c r="JC988" s="269"/>
      <c r="JD988" s="269"/>
      <c r="JE988" s="269"/>
      <c r="JF988" s="269"/>
      <c r="JG988" s="269"/>
      <c r="JH988" s="269"/>
      <c r="JI988" s="269"/>
      <c r="JJ988" s="269"/>
      <c r="JK988" s="269"/>
      <c r="JL988" s="269"/>
      <c r="JM988" s="269"/>
      <c r="JN988" s="269"/>
      <c r="JO988" s="269"/>
      <c r="JP988" s="269"/>
      <c r="JQ988" s="269"/>
      <c r="JR988" s="269"/>
      <c r="JS988" s="269"/>
      <c r="JT988" s="269"/>
      <c r="JU988" s="269"/>
      <c r="JV988" s="269"/>
      <c r="JW988" s="269"/>
      <c r="JX988" s="269"/>
      <c r="JY988" s="269"/>
      <c r="JZ988" s="269"/>
      <c r="KA988" s="269"/>
      <c r="KB988" s="269"/>
      <c r="KC988" s="269"/>
      <c r="KD988" s="269"/>
      <c r="KE988" s="269"/>
      <c r="KF988" s="269"/>
      <c r="KG988" s="269"/>
    </row>
    <row r="989" spans="1:293" s="270" customFormat="1" x14ac:dyDescent="0.25">
      <c r="A989" s="233">
        <v>33</v>
      </c>
      <c r="B989" s="234" t="s">
        <v>1266</v>
      </c>
      <c r="C989" s="234" t="s">
        <v>1268</v>
      </c>
      <c r="D989" s="235">
        <v>30316723</v>
      </c>
      <c r="E989" s="236" t="s">
        <v>1525</v>
      </c>
      <c r="F989" s="244" t="s">
        <v>2469</v>
      </c>
      <c r="G989" s="238" t="s">
        <v>24</v>
      </c>
      <c r="H989" s="238" t="s">
        <v>63</v>
      </c>
      <c r="I989" s="238"/>
      <c r="J989" s="236" t="s">
        <v>69</v>
      </c>
      <c r="K989" s="236"/>
      <c r="L989" s="239">
        <v>18414000</v>
      </c>
      <c r="M989" s="239">
        <v>0</v>
      </c>
      <c r="N989" s="138">
        <v>1000</v>
      </c>
      <c r="O989" s="138"/>
      <c r="P989" s="139"/>
      <c r="Q989" s="139"/>
      <c r="R989" s="139"/>
      <c r="S989" s="139"/>
      <c r="T989" s="139"/>
      <c r="U989" s="139"/>
      <c r="V989" s="139"/>
      <c r="W989" s="139"/>
      <c r="X989" s="139"/>
      <c r="Y989" s="140">
        <v>0</v>
      </c>
      <c r="Z989" s="140">
        <v>0</v>
      </c>
      <c r="AA989" s="140">
        <v>0</v>
      </c>
      <c r="AB989" s="139">
        <v>0</v>
      </c>
      <c r="AC989" s="139">
        <v>0</v>
      </c>
      <c r="AD989" s="139">
        <v>0</v>
      </c>
      <c r="AE989" s="141">
        <v>0</v>
      </c>
      <c r="AF989" s="141">
        <v>0</v>
      </c>
      <c r="AG989" s="139">
        <v>18414000</v>
      </c>
      <c r="AH989" s="241"/>
      <c r="AI989" s="241"/>
      <c r="AJ989" s="253">
        <v>42004</v>
      </c>
      <c r="AK989" s="253">
        <v>42735</v>
      </c>
      <c r="AL989" s="236" t="s">
        <v>1774</v>
      </c>
      <c r="AM989" s="236" t="s">
        <v>1775</v>
      </c>
      <c r="AN989" s="243" t="s">
        <v>1684</v>
      </c>
      <c r="AO989" s="269"/>
      <c r="AP989" s="269"/>
      <c r="AQ989" s="269"/>
      <c r="AR989" s="269"/>
      <c r="AS989" s="269"/>
      <c r="AT989" s="269"/>
      <c r="AU989" s="269"/>
      <c r="AV989" s="269"/>
      <c r="AW989" s="269"/>
      <c r="AX989" s="269"/>
      <c r="AY989" s="269"/>
      <c r="AZ989" s="269"/>
      <c r="BA989" s="269"/>
      <c r="BB989" s="269"/>
      <c r="BC989" s="269"/>
      <c r="BD989" s="269"/>
      <c r="BE989" s="269"/>
      <c r="BF989" s="269"/>
      <c r="BG989" s="269"/>
      <c r="BH989" s="269"/>
      <c r="BI989" s="269"/>
      <c r="BJ989" s="269"/>
      <c r="BK989" s="269"/>
      <c r="BL989" s="269"/>
      <c r="BM989" s="269"/>
      <c r="BN989" s="269"/>
      <c r="BO989" s="269"/>
      <c r="BP989" s="269"/>
      <c r="BQ989" s="269"/>
      <c r="BR989" s="269"/>
      <c r="BS989" s="269"/>
      <c r="BT989" s="269"/>
      <c r="BU989" s="269"/>
      <c r="BV989" s="269"/>
      <c r="BW989" s="269"/>
      <c r="BX989" s="269"/>
      <c r="BY989" s="269"/>
      <c r="BZ989" s="269"/>
      <c r="CA989" s="269"/>
      <c r="CB989" s="269"/>
      <c r="CC989" s="269"/>
      <c r="CD989" s="269"/>
      <c r="CE989" s="269"/>
      <c r="CF989" s="269"/>
      <c r="CG989" s="269"/>
      <c r="CH989" s="269"/>
      <c r="CI989" s="269"/>
      <c r="CJ989" s="269"/>
      <c r="CK989" s="269"/>
      <c r="CL989" s="269"/>
      <c r="CM989" s="269"/>
      <c r="CN989" s="269"/>
      <c r="CO989" s="269"/>
      <c r="CP989" s="269"/>
      <c r="CQ989" s="269"/>
      <c r="CR989" s="269"/>
      <c r="CS989" s="269"/>
      <c r="CT989" s="269"/>
      <c r="CU989" s="269"/>
      <c r="CV989" s="269"/>
      <c r="CW989" s="269"/>
      <c r="CX989" s="269"/>
      <c r="CY989" s="269"/>
      <c r="CZ989" s="269"/>
      <c r="DA989" s="269"/>
      <c r="DB989" s="269"/>
      <c r="DC989" s="269"/>
      <c r="DD989" s="269"/>
      <c r="DE989" s="269"/>
      <c r="DF989" s="269"/>
      <c r="DG989" s="269"/>
      <c r="DH989" s="269"/>
      <c r="DI989" s="269"/>
      <c r="DJ989" s="269"/>
      <c r="DK989" s="269"/>
      <c r="DL989" s="269"/>
      <c r="DM989" s="269"/>
      <c r="DN989" s="269"/>
      <c r="DO989" s="269"/>
      <c r="DP989" s="269"/>
      <c r="DQ989" s="269"/>
      <c r="DR989" s="269"/>
      <c r="DS989" s="269"/>
      <c r="DT989" s="269"/>
      <c r="DU989" s="269"/>
      <c r="DV989" s="269"/>
      <c r="DW989" s="269"/>
      <c r="DX989" s="269"/>
      <c r="DY989" s="269"/>
      <c r="DZ989" s="269"/>
      <c r="EA989" s="269"/>
      <c r="EB989" s="269"/>
      <c r="EC989" s="269"/>
      <c r="ED989" s="269"/>
      <c r="EE989" s="269"/>
      <c r="EF989" s="269"/>
      <c r="EG989" s="269"/>
      <c r="EH989" s="269"/>
      <c r="EI989" s="269"/>
      <c r="EJ989" s="269"/>
      <c r="EK989" s="269"/>
      <c r="EL989" s="269"/>
      <c r="EM989" s="269"/>
      <c r="EN989" s="269"/>
      <c r="EO989" s="269"/>
      <c r="EP989" s="269"/>
      <c r="EQ989" s="269"/>
      <c r="ER989" s="269"/>
      <c r="ES989" s="269"/>
      <c r="ET989" s="269"/>
      <c r="EU989" s="269"/>
      <c r="EV989" s="269"/>
      <c r="EW989" s="269"/>
      <c r="EX989" s="269"/>
      <c r="EY989" s="269"/>
      <c r="EZ989" s="269"/>
      <c r="FA989" s="269"/>
      <c r="FB989" s="269"/>
      <c r="FC989" s="269"/>
      <c r="FD989" s="269"/>
      <c r="FE989" s="269"/>
      <c r="FF989" s="269"/>
      <c r="FG989" s="269"/>
      <c r="FH989" s="269"/>
      <c r="FI989" s="269"/>
      <c r="FJ989" s="269"/>
      <c r="FK989" s="269"/>
      <c r="FL989" s="269"/>
      <c r="FM989" s="269"/>
      <c r="FN989" s="269"/>
      <c r="FO989" s="269"/>
      <c r="FP989" s="269"/>
      <c r="FQ989" s="269"/>
      <c r="FR989" s="269"/>
      <c r="FS989" s="269"/>
      <c r="FT989" s="269"/>
      <c r="FU989" s="269"/>
      <c r="FV989" s="269"/>
      <c r="FW989" s="269"/>
      <c r="FX989" s="269"/>
      <c r="FY989" s="269"/>
      <c r="FZ989" s="269"/>
      <c r="GA989" s="269"/>
      <c r="GB989" s="269"/>
      <c r="GC989" s="269"/>
      <c r="GD989" s="269"/>
      <c r="GE989" s="269"/>
      <c r="GF989" s="269"/>
      <c r="GG989" s="269"/>
      <c r="GH989" s="269"/>
      <c r="GI989" s="269"/>
      <c r="GJ989" s="269"/>
      <c r="GK989" s="269"/>
      <c r="GL989" s="269"/>
      <c r="GM989" s="269"/>
      <c r="GN989" s="269"/>
      <c r="GO989" s="269"/>
      <c r="GP989" s="269"/>
      <c r="GQ989" s="269"/>
      <c r="GR989" s="269"/>
      <c r="GS989" s="269"/>
      <c r="GT989" s="269"/>
      <c r="GU989" s="269"/>
      <c r="GV989" s="269"/>
      <c r="GW989" s="269"/>
      <c r="GX989" s="269"/>
      <c r="GY989" s="269"/>
      <c r="GZ989" s="269"/>
      <c r="HA989" s="269"/>
      <c r="HB989" s="269"/>
      <c r="HC989" s="269"/>
      <c r="HD989" s="269"/>
      <c r="HE989" s="269"/>
      <c r="HF989" s="269"/>
      <c r="HG989" s="269"/>
      <c r="HH989" s="269"/>
      <c r="HI989" s="269"/>
      <c r="HJ989" s="269"/>
      <c r="HK989" s="269"/>
      <c r="HL989" s="269"/>
      <c r="HM989" s="269"/>
      <c r="HN989" s="269"/>
      <c r="HO989" s="269"/>
      <c r="HP989" s="269"/>
      <c r="HQ989" s="269"/>
      <c r="HR989" s="269"/>
      <c r="HS989" s="269"/>
      <c r="HT989" s="269"/>
      <c r="HU989" s="269"/>
      <c r="HV989" s="269"/>
      <c r="HW989" s="269"/>
      <c r="HX989" s="269"/>
      <c r="HY989" s="269"/>
      <c r="HZ989" s="269"/>
      <c r="IA989" s="269"/>
      <c r="IB989" s="269"/>
      <c r="IC989" s="269"/>
      <c r="ID989" s="269"/>
      <c r="IE989" s="269"/>
      <c r="IF989" s="269"/>
      <c r="IG989" s="269"/>
      <c r="IH989" s="269"/>
      <c r="II989" s="269"/>
      <c r="IJ989" s="269"/>
      <c r="IK989" s="269"/>
      <c r="IL989" s="269"/>
      <c r="IM989" s="269"/>
      <c r="IN989" s="269"/>
      <c r="IO989" s="269"/>
      <c r="IP989" s="269"/>
      <c r="IQ989" s="269"/>
      <c r="IR989" s="269"/>
      <c r="IS989" s="269"/>
      <c r="IT989" s="269"/>
      <c r="IU989" s="269"/>
      <c r="IV989" s="269"/>
      <c r="IW989" s="269"/>
      <c r="IX989" s="269"/>
      <c r="IY989" s="269"/>
      <c r="IZ989" s="269"/>
      <c r="JA989" s="269"/>
      <c r="JB989" s="269"/>
      <c r="JC989" s="269"/>
      <c r="JD989" s="269"/>
      <c r="JE989" s="269"/>
      <c r="JF989" s="269"/>
      <c r="JG989" s="269"/>
      <c r="JH989" s="269"/>
      <c r="JI989" s="269"/>
      <c r="JJ989" s="269"/>
      <c r="JK989" s="269"/>
      <c r="JL989" s="269"/>
      <c r="JM989" s="269"/>
      <c r="JN989" s="269"/>
      <c r="JO989" s="269"/>
      <c r="JP989" s="269"/>
      <c r="JQ989" s="269"/>
      <c r="JR989" s="269"/>
      <c r="JS989" s="269"/>
      <c r="JT989" s="269"/>
      <c r="JU989" s="269"/>
      <c r="JV989" s="269"/>
      <c r="JW989" s="269"/>
      <c r="JX989" s="269"/>
      <c r="JY989" s="269"/>
      <c r="JZ989" s="269"/>
      <c r="KA989" s="269"/>
      <c r="KB989" s="269"/>
      <c r="KC989" s="269"/>
      <c r="KD989" s="269"/>
      <c r="KE989" s="269"/>
      <c r="KF989" s="269"/>
      <c r="KG989" s="269"/>
    </row>
    <row r="990" spans="1:293" s="270" customFormat="1" x14ac:dyDescent="0.25">
      <c r="A990" s="233">
        <v>33</v>
      </c>
      <c r="B990" s="234" t="s">
        <v>1266</v>
      </c>
      <c r="C990" s="234" t="s">
        <v>1268</v>
      </c>
      <c r="D990" s="245">
        <v>30317972</v>
      </c>
      <c r="E990" s="246" t="s">
        <v>2447</v>
      </c>
      <c r="F990" s="244" t="s">
        <v>2469</v>
      </c>
      <c r="G990" s="244" t="s">
        <v>24</v>
      </c>
      <c r="H990" s="244" t="s">
        <v>2491</v>
      </c>
      <c r="I990" s="247" t="s">
        <v>1246</v>
      </c>
      <c r="J990" s="236" t="s">
        <v>69</v>
      </c>
      <c r="K990" s="248"/>
      <c r="L990" s="249">
        <v>27647000</v>
      </c>
      <c r="M990" s="249">
        <v>0</v>
      </c>
      <c r="N990" s="143">
        <v>1000</v>
      </c>
      <c r="O990" s="143"/>
      <c r="P990" s="142"/>
      <c r="Q990" s="142"/>
      <c r="R990" s="142"/>
      <c r="S990" s="142"/>
      <c r="T990" s="142"/>
      <c r="U990" s="142"/>
      <c r="V990" s="142"/>
      <c r="W990" s="142"/>
      <c r="X990" s="142"/>
      <c r="Y990" s="140">
        <v>0</v>
      </c>
      <c r="Z990" s="140">
        <v>0</v>
      </c>
      <c r="AA990" s="140">
        <v>0</v>
      </c>
      <c r="AB990" s="139">
        <v>0</v>
      </c>
      <c r="AC990" s="139">
        <v>0</v>
      </c>
      <c r="AD990" s="139">
        <v>0</v>
      </c>
      <c r="AE990" s="141">
        <v>0</v>
      </c>
      <c r="AF990" s="141">
        <v>0</v>
      </c>
      <c r="AG990" s="139">
        <v>27647000</v>
      </c>
      <c r="AH990" s="240"/>
      <c r="AI990" s="142"/>
      <c r="AJ990" s="142"/>
      <c r="AK990" s="142"/>
      <c r="AL990" s="142"/>
      <c r="AM990" s="142"/>
      <c r="AN990" s="250"/>
      <c r="AO990" s="269"/>
      <c r="AP990" s="269"/>
      <c r="AQ990" s="269"/>
      <c r="AR990" s="269"/>
      <c r="AS990" s="269"/>
      <c r="AT990" s="269"/>
      <c r="AU990" s="269"/>
      <c r="AV990" s="269"/>
      <c r="AW990" s="269"/>
      <c r="AX990" s="269"/>
      <c r="AY990" s="269"/>
      <c r="AZ990" s="269"/>
      <c r="BA990" s="269"/>
      <c r="BB990" s="269"/>
      <c r="BC990" s="269"/>
      <c r="BD990" s="269"/>
      <c r="BE990" s="269"/>
      <c r="BF990" s="269"/>
      <c r="BG990" s="269"/>
      <c r="BH990" s="269"/>
      <c r="BI990" s="269"/>
      <c r="BJ990" s="269"/>
      <c r="BK990" s="269"/>
      <c r="BL990" s="269"/>
      <c r="BM990" s="269"/>
      <c r="BN990" s="269"/>
      <c r="BO990" s="269"/>
      <c r="BP990" s="269"/>
      <c r="BQ990" s="269"/>
      <c r="BR990" s="269"/>
      <c r="BS990" s="269"/>
      <c r="BT990" s="269"/>
      <c r="BU990" s="269"/>
      <c r="BV990" s="269"/>
      <c r="BW990" s="269"/>
      <c r="BX990" s="269"/>
      <c r="BY990" s="269"/>
      <c r="BZ990" s="269"/>
      <c r="CA990" s="269"/>
      <c r="CB990" s="269"/>
      <c r="CC990" s="269"/>
      <c r="CD990" s="269"/>
      <c r="CE990" s="269"/>
      <c r="CF990" s="269"/>
      <c r="CG990" s="269"/>
      <c r="CH990" s="269"/>
      <c r="CI990" s="269"/>
      <c r="CJ990" s="269"/>
      <c r="CK990" s="269"/>
      <c r="CL990" s="269"/>
      <c r="CM990" s="269"/>
      <c r="CN990" s="269"/>
      <c r="CO990" s="269"/>
      <c r="CP990" s="269"/>
      <c r="CQ990" s="269"/>
      <c r="CR990" s="269"/>
      <c r="CS990" s="269"/>
      <c r="CT990" s="269"/>
      <c r="CU990" s="269"/>
      <c r="CV990" s="269"/>
      <c r="CW990" s="269"/>
      <c r="CX990" s="269"/>
      <c r="CY990" s="269"/>
      <c r="CZ990" s="269"/>
      <c r="DA990" s="269"/>
      <c r="DB990" s="269"/>
      <c r="DC990" s="269"/>
      <c r="DD990" s="269"/>
      <c r="DE990" s="269"/>
      <c r="DF990" s="269"/>
      <c r="DG990" s="269"/>
      <c r="DH990" s="269"/>
      <c r="DI990" s="269"/>
      <c r="DJ990" s="269"/>
      <c r="DK990" s="269"/>
      <c r="DL990" s="269"/>
      <c r="DM990" s="269"/>
      <c r="DN990" s="269"/>
      <c r="DO990" s="269"/>
      <c r="DP990" s="269"/>
      <c r="DQ990" s="269"/>
      <c r="DR990" s="269"/>
      <c r="DS990" s="269"/>
      <c r="DT990" s="269"/>
      <c r="DU990" s="269"/>
      <c r="DV990" s="269"/>
      <c r="DW990" s="269"/>
      <c r="DX990" s="269"/>
      <c r="DY990" s="269"/>
      <c r="DZ990" s="269"/>
      <c r="EA990" s="269"/>
      <c r="EB990" s="269"/>
      <c r="EC990" s="269"/>
      <c r="ED990" s="269"/>
      <c r="EE990" s="269"/>
      <c r="EF990" s="269"/>
      <c r="EG990" s="269"/>
      <c r="EH990" s="269"/>
      <c r="EI990" s="269"/>
      <c r="EJ990" s="269"/>
      <c r="EK990" s="269"/>
      <c r="EL990" s="269"/>
      <c r="EM990" s="269"/>
      <c r="EN990" s="269"/>
      <c r="EO990" s="269"/>
      <c r="EP990" s="269"/>
      <c r="EQ990" s="269"/>
      <c r="ER990" s="269"/>
      <c r="ES990" s="269"/>
      <c r="ET990" s="269"/>
      <c r="EU990" s="269"/>
      <c r="EV990" s="269"/>
      <c r="EW990" s="269"/>
      <c r="EX990" s="269"/>
      <c r="EY990" s="269"/>
      <c r="EZ990" s="269"/>
      <c r="FA990" s="269"/>
      <c r="FB990" s="269"/>
      <c r="FC990" s="269"/>
      <c r="FD990" s="269"/>
      <c r="FE990" s="269"/>
      <c r="FF990" s="269"/>
      <c r="FG990" s="269"/>
      <c r="FH990" s="269"/>
      <c r="FI990" s="269"/>
      <c r="FJ990" s="269"/>
      <c r="FK990" s="269"/>
      <c r="FL990" s="269"/>
      <c r="FM990" s="269"/>
      <c r="FN990" s="269"/>
      <c r="FO990" s="269"/>
      <c r="FP990" s="269"/>
      <c r="FQ990" s="269"/>
      <c r="FR990" s="269"/>
      <c r="FS990" s="269"/>
      <c r="FT990" s="269"/>
      <c r="FU990" s="269"/>
      <c r="FV990" s="269"/>
      <c r="FW990" s="269"/>
      <c r="FX990" s="269"/>
      <c r="FY990" s="269"/>
      <c r="FZ990" s="269"/>
      <c r="GA990" s="269"/>
      <c r="GB990" s="269"/>
      <c r="GC990" s="269"/>
      <c r="GD990" s="269"/>
      <c r="GE990" s="269"/>
      <c r="GF990" s="269"/>
      <c r="GG990" s="269"/>
      <c r="GH990" s="269"/>
      <c r="GI990" s="269"/>
      <c r="GJ990" s="269"/>
      <c r="GK990" s="269"/>
      <c r="GL990" s="269"/>
      <c r="GM990" s="269"/>
      <c r="GN990" s="269"/>
      <c r="GO990" s="269"/>
      <c r="GP990" s="269"/>
      <c r="GQ990" s="269"/>
      <c r="GR990" s="269"/>
      <c r="GS990" s="269"/>
      <c r="GT990" s="269"/>
      <c r="GU990" s="269"/>
      <c r="GV990" s="269"/>
      <c r="GW990" s="269"/>
      <c r="GX990" s="269"/>
      <c r="GY990" s="269"/>
      <c r="GZ990" s="269"/>
      <c r="HA990" s="269"/>
      <c r="HB990" s="269"/>
      <c r="HC990" s="269"/>
      <c r="HD990" s="269"/>
      <c r="HE990" s="269"/>
      <c r="HF990" s="269"/>
      <c r="HG990" s="269"/>
      <c r="HH990" s="269"/>
      <c r="HI990" s="269"/>
      <c r="HJ990" s="269"/>
      <c r="HK990" s="269"/>
      <c r="HL990" s="269"/>
      <c r="HM990" s="269"/>
      <c r="HN990" s="269"/>
      <c r="HO990" s="269"/>
      <c r="HP990" s="269"/>
      <c r="HQ990" s="269"/>
      <c r="HR990" s="269"/>
      <c r="HS990" s="269"/>
      <c r="HT990" s="269"/>
      <c r="HU990" s="269"/>
      <c r="HV990" s="269"/>
      <c r="HW990" s="269"/>
      <c r="HX990" s="269"/>
      <c r="HY990" s="269"/>
      <c r="HZ990" s="269"/>
      <c r="IA990" s="269"/>
      <c r="IB990" s="269"/>
      <c r="IC990" s="269"/>
      <c r="ID990" s="269"/>
      <c r="IE990" s="269"/>
      <c r="IF990" s="269"/>
      <c r="IG990" s="269"/>
      <c r="IH990" s="269"/>
      <c r="II990" s="269"/>
      <c r="IJ990" s="269"/>
      <c r="IK990" s="269"/>
      <c r="IL990" s="269"/>
      <c r="IM990" s="269"/>
      <c r="IN990" s="269"/>
      <c r="IO990" s="269"/>
      <c r="IP990" s="269"/>
      <c r="IQ990" s="269"/>
      <c r="IR990" s="269"/>
      <c r="IS990" s="269"/>
      <c r="IT990" s="269"/>
      <c r="IU990" s="269"/>
      <c r="IV990" s="269"/>
      <c r="IW990" s="269"/>
      <c r="IX990" s="269"/>
      <c r="IY990" s="269"/>
      <c r="IZ990" s="269"/>
      <c r="JA990" s="269"/>
      <c r="JB990" s="269"/>
      <c r="JC990" s="269"/>
      <c r="JD990" s="269"/>
      <c r="JE990" s="269"/>
      <c r="JF990" s="269"/>
      <c r="JG990" s="269"/>
      <c r="JH990" s="269"/>
      <c r="JI990" s="269"/>
      <c r="JJ990" s="269"/>
      <c r="JK990" s="269"/>
      <c r="JL990" s="269"/>
      <c r="JM990" s="269"/>
      <c r="JN990" s="269"/>
      <c r="JO990" s="269"/>
      <c r="JP990" s="269"/>
      <c r="JQ990" s="269"/>
      <c r="JR990" s="269"/>
      <c r="JS990" s="269"/>
      <c r="JT990" s="269"/>
      <c r="JU990" s="269"/>
      <c r="JV990" s="269"/>
      <c r="JW990" s="269"/>
      <c r="JX990" s="269"/>
      <c r="JY990" s="269"/>
      <c r="JZ990" s="269"/>
      <c r="KA990" s="269"/>
      <c r="KB990" s="269"/>
      <c r="KC990" s="269"/>
      <c r="KD990" s="269"/>
      <c r="KE990" s="269"/>
      <c r="KF990" s="269"/>
      <c r="KG990" s="269"/>
    </row>
    <row r="991" spans="1:293" s="270" customFormat="1" x14ac:dyDescent="0.25">
      <c r="A991" s="233">
        <v>33</v>
      </c>
      <c r="B991" s="234" t="s">
        <v>1266</v>
      </c>
      <c r="C991" s="234" t="s">
        <v>1268</v>
      </c>
      <c r="D991" s="235">
        <v>30318223</v>
      </c>
      <c r="E991" s="236" t="s">
        <v>1521</v>
      </c>
      <c r="F991" s="244" t="s">
        <v>2469</v>
      </c>
      <c r="G991" s="238" t="s">
        <v>24</v>
      </c>
      <c r="H991" s="238" t="s">
        <v>43</v>
      </c>
      <c r="I991" s="238" t="s">
        <v>1246</v>
      </c>
      <c r="J991" s="236" t="s">
        <v>69</v>
      </c>
      <c r="K991" s="236"/>
      <c r="L991" s="239">
        <v>76241000</v>
      </c>
      <c r="M991" s="239">
        <v>0</v>
      </c>
      <c r="N991" s="138">
        <v>19061000</v>
      </c>
      <c r="O991" s="138"/>
      <c r="P991" s="139"/>
      <c r="Q991" s="139"/>
      <c r="R991" s="139"/>
      <c r="S991" s="139"/>
      <c r="T991" s="139"/>
      <c r="U991" s="139"/>
      <c r="V991" s="139"/>
      <c r="W991" s="139"/>
      <c r="X991" s="139"/>
      <c r="Y991" s="140">
        <v>0</v>
      </c>
      <c r="Z991" s="140">
        <v>0</v>
      </c>
      <c r="AA991" s="140">
        <v>19060250</v>
      </c>
      <c r="AB991" s="139">
        <v>0</v>
      </c>
      <c r="AC991" s="139">
        <v>0</v>
      </c>
      <c r="AD991" s="139">
        <v>0</v>
      </c>
      <c r="AE991" s="141">
        <v>19060250</v>
      </c>
      <c r="AF991" s="141">
        <v>19060250</v>
      </c>
      <c r="AG991" s="139">
        <v>57180750</v>
      </c>
      <c r="AH991" s="241"/>
      <c r="AI991" s="241"/>
      <c r="AJ991" s="253">
        <v>42004</v>
      </c>
      <c r="AK991" s="253">
        <v>42735</v>
      </c>
      <c r="AL991" s="236" t="s">
        <v>1776</v>
      </c>
      <c r="AM991" s="236" t="s">
        <v>1777</v>
      </c>
      <c r="AN991" s="243" t="s">
        <v>1684</v>
      </c>
      <c r="AO991" s="269"/>
      <c r="AP991" s="269"/>
      <c r="AQ991" s="269"/>
      <c r="AR991" s="269"/>
      <c r="AS991" s="269"/>
      <c r="AT991" s="269"/>
      <c r="AU991" s="269"/>
      <c r="AV991" s="269"/>
      <c r="AW991" s="269"/>
      <c r="AX991" s="269"/>
      <c r="AY991" s="269"/>
      <c r="AZ991" s="269"/>
      <c r="BA991" s="269"/>
      <c r="BB991" s="269"/>
      <c r="BC991" s="269"/>
      <c r="BD991" s="269"/>
      <c r="BE991" s="269"/>
      <c r="BF991" s="269"/>
      <c r="BG991" s="269"/>
      <c r="BH991" s="269"/>
      <c r="BI991" s="269"/>
      <c r="BJ991" s="269"/>
      <c r="BK991" s="269"/>
      <c r="BL991" s="269"/>
      <c r="BM991" s="269"/>
      <c r="BN991" s="269"/>
      <c r="BO991" s="269"/>
      <c r="BP991" s="269"/>
      <c r="BQ991" s="269"/>
      <c r="BR991" s="269"/>
      <c r="BS991" s="269"/>
      <c r="BT991" s="269"/>
      <c r="BU991" s="269"/>
      <c r="BV991" s="269"/>
      <c r="BW991" s="269"/>
      <c r="BX991" s="269"/>
      <c r="BY991" s="269"/>
      <c r="BZ991" s="269"/>
      <c r="CA991" s="269"/>
      <c r="CB991" s="269"/>
      <c r="CC991" s="269"/>
      <c r="CD991" s="269"/>
      <c r="CE991" s="269"/>
      <c r="CF991" s="269"/>
      <c r="CG991" s="269"/>
      <c r="CH991" s="269"/>
      <c r="CI991" s="269"/>
      <c r="CJ991" s="269"/>
      <c r="CK991" s="269"/>
      <c r="CL991" s="269"/>
      <c r="CM991" s="269"/>
      <c r="CN991" s="269"/>
      <c r="CO991" s="269"/>
      <c r="CP991" s="269"/>
      <c r="CQ991" s="269"/>
      <c r="CR991" s="269"/>
      <c r="CS991" s="269"/>
      <c r="CT991" s="269"/>
      <c r="CU991" s="269"/>
      <c r="CV991" s="269"/>
      <c r="CW991" s="269"/>
      <c r="CX991" s="269"/>
      <c r="CY991" s="269"/>
      <c r="CZ991" s="269"/>
      <c r="DA991" s="269"/>
      <c r="DB991" s="269"/>
      <c r="DC991" s="269"/>
      <c r="DD991" s="269"/>
      <c r="DE991" s="269"/>
      <c r="DF991" s="269"/>
      <c r="DG991" s="269"/>
      <c r="DH991" s="269"/>
      <c r="DI991" s="269"/>
      <c r="DJ991" s="269"/>
      <c r="DK991" s="269"/>
      <c r="DL991" s="269"/>
      <c r="DM991" s="269"/>
      <c r="DN991" s="269"/>
      <c r="DO991" s="269"/>
      <c r="DP991" s="269"/>
      <c r="DQ991" s="269"/>
      <c r="DR991" s="269"/>
      <c r="DS991" s="269"/>
      <c r="DT991" s="269"/>
      <c r="DU991" s="269"/>
      <c r="DV991" s="269"/>
      <c r="DW991" s="269"/>
      <c r="DX991" s="269"/>
      <c r="DY991" s="269"/>
      <c r="DZ991" s="269"/>
      <c r="EA991" s="269"/>
      <c r="EB991" s="269"/>
      <c r="EC991" s="269"/>
      <c r="ED991" s="269"/>
      <c r="EE991" s="269"/>
      <c r="EF991" s="269"/>
      <c r="EG991" s="269"/>
      <c r="EH991" s="269"/>
      <c r="EI991" s="269"/>
      <c r="EJ991" s="269"/>
      <c r="EK991" s="269"/>
      <c r="EL991" s="269"/>
      <c r="EM991" s="269"/>
      <c r="EN991" s="269"/>
      <c r="EO991" s="269"/>
      <c r="EP991" s="269"/>
      <c r="EQ991" s="269"/>
      <c r="ER991" s="269"/>
      <c r="ES991" s="269"/>
      <c r="ET991" s="269"/>
      <c r="EU991" s="269"/>
      <c r="EV991" s="269"/>
      <c r="EW991" s="269"/>
      <c r="EX991" s="269"/>
      <c r="EY991" s="269"/>
      <c r="EZ991" s="269"/>
      <c r="FA991" s="269"/>
      <c r="FB991" s="269"/>
      <c r="FC991" s="269"/>
      <c r="FD991" s="269"/>
      <c r="FE991" s="269"/>
      <c r="FF991" s="269"/>
      <c r="FG991" s="269"/>
      <c r="FH991" s="269"/>
      <c r="FI991" s="269"/>
      <c r="FJ991" s="269"/>
      <c r="FK991" s="269"/>
      <c r="FL991" s="269"/>
      <c r="FM991" s="269"/>
      <c r="FN991" s="269"/>
      <c r="FO991" s="269"/>
      <c r="FP991" s="269"/>
      <c r="FQ991" s="269"/>
      <c r="FR991" s="269"/>
      <c r="FS991" s="269"/>
      <c r="FT991" s="269"/>
      <c r="FU991" s="269"/>
      <c r="FV991" s="269"/>
      <c r="FW991" s="269"/>
      <c r="FX991" s="269"/>
      <c r="FY991" s="269"/>
      <c r="FZ991" s="269"/>
      <c r="GA991" s="269"/>
      <c r="GB991" s="269"/>
      <c r="GC991" s="269"/>
      <c r="GD991" s="269"/>
      <c r="GE991" s="269"/>
      <c r="GF991" s="269"/>
      <c r="GG991" s="269"/>
      <c r="GH991" s="269"/>
      <c r="GI991" s="269"/>
      <c r="GJ991" s="269"/>
      <c r="GK991" s="269"/>
      <c r="GL991" s="269"/>
      <c r="GM991" s="269"/>
      <c r="GN991" s="269"/>
      <c r="GO991" s="269"/>
      <c r="GP991" s="269"/>
      <c r="GQ991" s="269"/>
      <c r="GR991" s="269"/>
      <c r="GS991" s="269"/>
      <c r="GT991" s="269"/>
      <c r="GU991" s="269"/>
      <c r="GV991" s="269"/>
      <c r="GW991" s="269"/>
      <c r="GX991" s="269"/>
      <c r="GY991" s="269"/>
      <c r="GZ991" s="269"/>
      <c r="HA991" s="269"/>
      <c r="HB991" s="269"/>
      <c r="HC991" s="269"/>
      <c r="HD991" s="269"/>
      <c r="HE991" s="269"/>
      <c r="HF991" s="269"/>
      <c r="HG991" s="269"/>
      <c r="HH991" s="269"/>
      <c r="HI991" s="269"/>
      <c r="HJ991" s="269"/>
      <c r="HK991" s="269"/>
      <c r="HL991" s="269"/>
      <c r="HM991" s="269"/>
      <c r="HN991" s="269"/>
      <c r="HO991" s="269"/>
      <c r="HP991" s="269"/>
      <c r="HQ991" s="269"/>
      <c r="HR991" s="269"/>
      <c r="HS991" s="269"/>
      <c r="HT991" s="269"/>
      <c r="HU991" s="269"/>
      <c r="HV991" s="269"/>
      <c r="HW991" s="269"/>
      <c r="HX991" s="269"/>
      <c r="HY991" s="269"/>
      <c r="HZ991" s="269"/>
      <c r="IA991" s="269"/>
      <c r="IB991" s="269"/>
      <c r="IC991" s="269"/>
      <c r="ID991" s="269"/>
      <c r="IE991" s="269"/>
      <c r="IF991" s="269"/>
      <c r="IG991" s="269"/>
      <c r="IH991" s="269"/>
      <c r="II991" s="269"/>
      <c r="IJ991" s="269"/>
      <c r="IK991" s="269"/>
      <c r="IL991" s="269"/>
      <c r="IM991" s="269"/>
      <c r="IN991" s="269"/>
      <c r="IO991" s="269"/>
      <c r="IP991" s="269"/>
      <c r="IQ991" s="269"/>
      <c r="IR991" s="269"/>
      <c r="IS991" s="269"/>
      <c r="IT991" s="269"/>
      <c r="IU991" s="269"/>
      <c r="IV991" s="269"/>
      <c r="IW991" s="269"/>
      <c r="IX991" s="269"/>
      <c r="IY991" s="269"/>
      <c r="IZ991" s="269"/>
      <c r="JA991" s="269"/>
      <c r="JB991" s="269"/>
      <c r="JC991" s="269"/>
      <c r="JD991" s="269"/>
      <c r="JE991" s="269"/>
      <c r="JF991" s="269"/>
      <c r="JG991" s="269"/>
      <c r="JH991" s="269"/>
      <c r="JI991" s="269"/>
      <c r="JJ991" s="269"/>
      <c r="JK991" s="269"/>
      <c r="JL991" s="269"/>
      <c r="JM991" s="269"/>
      <c r="JN991" s="269"/>
      <c r="JO991" s="269"/>
      <c r="JP991" s="269"/>
      <c r="JQ991" s="269"/>
      <c r="JR991" s="269"/>
      <c r="JS991" s="269"/>
      <c r="JT991" s="269"/>
      <c r="JU991" s="269"/>
      <c r="JV991" s="269"/>
      <c r="JW991" s="269"/>
      <c r="JX991" s="269"/>
      <c r="JY991" s="269"/>
      <c r="JZ991" s="269"/>
      <c r="KA991" s="269"/>
      <c r="KB991" s="269"/>
      <c r="KC991" s="269"/>
      <c r="KD991" s="269"/>
      <c r="KE991" s="269"/>
      <c r="KF991" s="269"/>
      <c r="KG991" s="269"/>
    </row>
    <row r="992" spans="1:293" s="270" customFormat="1" x14ac:dyDescent="0.25">
      <c r="A992" s="233">
        <v>33</v>
      </c>
      <c r="B992" s="234" t="s">
        <v>1266</v>
      </c>
      <c r="C992" s="234" t="s">
        <v>1268</v>
      </c>
      <c r="D992" s="235">
        <v>30319424</v>
      </c>
      <c r="E992" s="236" t="s">
        <v>1523</v>
      </c>
      <c r="F992" s="244" t="s">
        <v>2469</v>
      </c>
      <c r="G992" s="238" t="s">
        <v>24</v>
      </c>
      <c r="H992" s="238" t="s">
        <v>43</v>
      </c>
      <c r="I992" s="238"/>
      <c r="J992" s="236" t="s">
        <v>69</v>
      </c>
      <c r="K992" s="236"/>
      <c r="L992" s="239">
        <v>73000000</v>
      </c>
      <c r="M992" s="239">
        <v>0</v>
      </c>
      <c r="N992" s="138">
        <v>1000</v>
      </c>
      <c r="O992" s="138"/>
      <c r="P992" s="139"/>
      <c r="Q992" s="139"/>
      <c r="R992" s="139"/>
      <c r="S992" s="139"/>
      <c r="T992" s="139"/>
      <c r="U992" s="139"/>
      <c r="V992" s="139"/>
      <c r="W992" s="139"/>
      <c r="X992" s="139"/>
      <c r="Y992" s="140">
        <v>0</v>
      </c>
      <c r="Z992" s="140">
        <v>0</v>
      </c>
      <c r="AA992" s="140">
        <v>0</v>
      </c>
      <c r="AB992" s="139">
        <v>0</v>
      </c>
      <c r="AC992" s="139">
        <v>0</v>
      </c>
      <c r="AD992" s="139">
        <v>0</v>
      </c>
      <c r="AE992" s="141">
        <v>0</v>
      </c>
      <c r="AF992" s="141">
        <v>0</v>
      </c>
      <c r="AG992" s="139">
        <v>73000000</v>
      </c>
      <c r="AH992" s="241"/>
      <c r="AI992" s="241"/>
      <c r="AJ992" s="253">
        <v>42004</v>
      </c>
      <c r="AK992" s="253">
        <v>42735</v>
      </c>
      <c r="AL992" s="236" t="s">
        <v>1778</v>
      </c>
      <c r="AM992" s="236" t="s">
        <v>1779</v>
      </c>
      <c r="AN992" s="243" t="s">
        <v>1684</v>
      </c>
      <c r="AO992" s="269"/>
      <c r="AP992" s="269"/>
      <c r="AQ992" s="269"/>
      <c r="AR992" s="269"/>
      <c r="AS992" s="269"/>
      <c r="AT992" s="269"/>
      <c r="AU992" s="269"/>
      <c r="AV992" s="269"/>
      <c r="AW992" s="269"/>
      <c r="AX992" s="269"/>
      <c r="AY992" s="269"/>
      <c r="AZ992" s="269"/>
      <c r="BA992" s="269"/>
      <c r="BB992" s="269"/>
      <c r="BC992" s="269"/>
      <c r="BD992" s="269"/>
      <c r="BE992" s="269"/>
      <c r="BF992" s="269"/>
      <c r="BG992" s="269"/>
      <c r="BH992" s="269"/>
      <c r="BI992" s="269"/>
      <c r="BJ992" s="269"/>
      <c r="BK992" s="269"/>
      <c r="BL992" s="269"/>
      <c r="BM992" s="269"/>
      <c r="BN992" s="269"/>
      <c r="BO992" s="269"/>
      <c r="BP992" s="269"/>
      <c r="BQ992" s="269"/>
      <c r="BR992" s="269"/>
      <c r="BS992" s="269"/>
      <c r="BT992" s="269"/>
      <c r="BU992" s="269"/>
      <c r="BV992" s="269"/>
      <c r="BW992" s="269"/>
      <c r="BX992" s="269"/>
      <c r="BY992" s="269"/>
      <c r="BZ992" s="269"/>
      <c r="CA992" s="269"/>
      <c r="CB992" s="269"/>
      <c r="CC992" s="269"/>
      <c r="CD992" s="269"/>
      <c r="CE992" s="269"/>
      <c r="CF992" s="269"/>
      <c r="CG992" s="269"/>
      <c r="CH992" s="269"/>
      <c r="CI992" s="269"/>
      <c r="CJ992" s="269"/>
      <c r="CK992" s="269"/>
      <c r="CL992" s="269"/>
      <c r="CM992" s="269"/>
      <c r="CN992" s="269"/>
      <c r="CO992" s="269"/>
      <c r="CP992" s="269"/>
      <c r="CQ992" s="269"/>
      <c r="CR992" s="269"/>
      <c r="CS992" s="269"/>
      <c r="CT992" s="269"/>
      <c r="CU992" s="269"/>
      <c r="CV992" s="269"/>
      <c r="CW992" s="269"/>
      <c r="CX992" s="269"/>
      <c r="CY992" s="269"/>
      <c r="CZ992" s="269"/>
      <c r="DA992" s="269"/>
      <c r="DB992" s="269"/>
      <c r="DC992" s="269"/>
      <c r="DD992" s="269"/>
      <c r="DE992" s="269"/>
      <c r="DF992" s="269"/>
      <c r="DG992" s="269"/>
      <c r="DH992" s="269"/>
      <c r="DI992" s="269"/>
      <c r="DJ992" s="269"/>
      <c r="DK992" s="269"/>
      <c r="DL992" s="269"/>
      <c r="DM992" s="269"/>
      <c r="DN992" s="269"/>
      <c r="DO992" s="269"/>
      <c r="DP992" s="269"/>
      <c r="DQ992" s="269"/>
      <c r="DR992" s="269"/>
      <c r="DS992" s="269"/>
      <c r="DT992" s="269"/>
      <c r="DU992" s="269"/>
      <c r="DV992" s="269"/>
      <c r="DW992" s="269"/>
      <c r="DX992" s="269"/>
      <c r="DY992" s="269"/>
      <c r="DZ992" s="269"/>
      <c r="EA992" s="269"/>
      <c r="EB992" s="269"/>
      <c r="EC992" s="269"/>
      <c r="ED992" s="269"/>
      <c r="EE992" s="269"/>
      <c r="EF992" s="269"/>
      <c r="EG992" s="269"/>
      <c r="EH992" s="269"/>
      <c r="EI992" s="269"/>
      <c r="EJ992" s="269"/>
      <c r="EK992" s="269"/>
      <c r="EL992" s="269"/>
      <c r="EM992" s="269"/>
      <c r="EN992" s="269"/>
      <c r="EO992" s="269"/>
      <c r="EP992" s="269"/>
      <c r="EQ992" s="269"/>
      <c r="ER992" s="269"/>
      <c r="ES992" s="269"/>
      <c r="ET992" s="269"/>
      <c r="EU992" s="269"/>
      <c r="EV992" s="269"/>
      <c r="EW992" s="269"/>
      <c r="EX992" s="269"/>
      <c r="EY992" s="269"/>
      <c r="EZ992" s="269"/>
      <c r="FA992" s="269"/>
      <c r="FB992" s="269"/>
      <c r="FC992" s="269"/>
      <c r="FD992" s="269"/>
      <c r="FE992" s="269"/>
      <c r="FF992" s="269"/>
      <c r="FG992" s="269"/>
      <c r="FH992" s="269"/>
      <c r="FI992" s="269"/>
      <c r="FJ992" s="269"/>
      <c r="FK992" s="269"/>
      <c r="FL992" s="269"/>
      <c r="FM992" s="269"/>
      <c r="FN992" s="269"/>
      <c r="FO992" s="269"/>
      <c r="FP992" s="269"/>
      <c r="FQ992" s="269"/>
      <c r="FR992" s="269"/>
      <c r="FS992" s="269"/>
      <c r="FT992" s="269"/>
      <c r="FU992" s="269"/>
      <c r="FV992" s="269"/>
      <c r="FW992" s="269"/>
      <c r="FX992" s="269"/>
      <c r="FY992" s="269"/>
      <c r="FZ992" s="269"/>
      <c r="GA992" s="269"/>
      <c r="GB992" s="269"/>
      <c r="GC992" s="269"/>
      <c r="GD992" s="269"/>
      <c r="GE992" s="269"/>
      <c r="GF992" s="269"/>
      <c r="GG992" s="269"/>
      <c r="GH992" s="269"/>
      <c r="GI992" s="269"/>
      <c r="GJ992" s="269"/>
      <c r="GK992" s="269"/>
      <c r="GL992" s="269"/>
      <c r="GM992" s="269"/>
      <c r="GN992" s="269"/>
      <c r="GO992" s="269"/>
      <c r="GP992" s="269"/>
      <c r="GQ992" s="269"/>
      <c r="GR992" s="269"/>
      <c r="GS992" s="269"/>
      <c r="GT992" s="269"/>
      <c r="GU992" s="269"/>
      <c r="GV992" s="269"/>
      <c r="GW992" s="269"/>
      <c r="GX992" s="269"/>
      <c r="GY992" s="269"/>
      <c r="GZ992" s="269"/>
      <c r="HA992" s="269"/>
      <c r="HB992" s="269"/>
      <c r="HC992" s="269"/>
      <c r="HD992" s="269"/>
      <c r="HE992" s="269"/>
      <c r="HF992" s="269"/>
      <c r="HG992" s="269"/>
      <c r="HH992" s="269"/>
      <c r="HI992" s="269"/>
      <c r="HJ992" s="269"/>
      <c r="HK992" s="269"/>
      <c r="HL992" s="269"/>
      <c r="HM992" s="269"/>
      <c r="HN992" s="269"/>
      <c r="HO992" s="269"/>
      <c r="HP992" s="269"/>
      <c r="HQ992" s="269"/>
      <c r="HR992" s="269"/>
      <c r="HS992" s="269"/>
      <c r="HT992" s="269"/>
      <c r="HU992" s="269"/>
      <c r="HV992" s="269"/>
      <c r="HW992" s="269"/>
      <c r="HX992" s="269"/>
      <c r="HY992" s="269"/>
      <c r="HZ992" s="269"/>
      <c r="IA992" s="269"/>
      <c r="IB992" s="269"/>
      <c r="IC992" s="269"/>
      <c r="ID992" s="269"/>
      <c r="IE992" s="269"/>
      <c r="IF992" s="269"/>
      <c r="IG992" s="269"/>
      <c r="IH992" s="269"/>
      <c r="II992" s="269"/>
      <c r="IJ992" s="269"/>
      <c r="IK992" s="269"/>
      <c r="IL992" s="269"/>
      <c r="IM992" s="269"/>
      <c r="IN992" s="269"/>
      <c r="IO992" s="269"/>
      <c r="IP992" s="269"/>
      <c r="IQ992" s="269"/>
      <c r="IR992" s="269"/>
      <c r="IS992" s="269"/>
      <c r="IT992" s="269"/>
      <c r="IU992" s="269"/>
      <c r="IV992" s="269"/>
      <c r="IW992" s="269"/>
      <c r="IX992" s="269"/>
      <c r="IY992" s="269"/>
      <c r="IZ992" s="269"/>
      <c r="JA992" s="269"/>
      <c r="JB992" s="269"/>
      <c r="JC992" s="269"/>
      <c r="JD992" s="269"/>
      <c r="JE992" s="269"/>
      <c r="JF992" s="269"/>
      <c r="JG992" s="269"/>
      <c r="JH992" s="269"/>
      <c r="JI992" s="269"/>
      <c r="JJ992" s="269"/>
      <c r="JK992" s="269"/>
      <c r="JL992" s="269"/>
      <c r="JM992" s="269"/>
      <c r="JN992" s="269"/>
      <c r="JO992" s="269"/>
      <c r="JP992" s="269"/>
      <c r="JQ992" s="269"/>
      <c r="JR992" s="269"/>
      <c r="JS992" s="269"/>
      <c r="JT992" s="269"/>
      <c r="JU992" s="269"/>
      <c r="JV992" s="269"/>
      <c r="JW992" s="269"/>
      <c r="JX992" s="269"/>
      <c r="JY992" s="269"/>
      <c r="JZ992" s="269"/>
      <c r="KA992" s="269"/>
      <c r="KB992" s="269"/>
      <c r="KC992" s="269"/>
      <c r="KD992" s="269"/>
      <c r="KE992" s="269"/>
      <c r="KF992" s="269"/>
      <c r="KG992" s="269"/>
    </row>
    <row r="993" spans="1:293" s="270" customFormat="1" x14ac:dyDescent="0.25">
      <c r="A993" s="233">
        <v>33</v>
      </c>
      <c r="B993" s="234" t="s">
        <v>1266</v>
      </c>
      <c r="C993" s="234" t="s">
        <v>1268</v>
      </c>
      <c r="D993" s="245">
        <v>30320572</v>
      </c>
      <c r="E993" s="246" t="s">
        <v>1912</v>
      </c>
      <c r="F993" s="244" t="s">
        <v>2469</v>
      </c>
      <c r="G993" s="244" t="s">
        <v>24</v>
      </c>
      <c r="H993" s="238" t="s">
        <v>39</v>
      </c>
      <c r="I993" s="244" t="s">
        <v>1246</v>
      </c>
      <c r="J993" s="236" t="s">
        <v>69</v>
      </c>
      <c r="K993" s="248"/>
      <c r="L993" s="249">
        <v>28000000</v>
      </c>
      <c r="M993" s="249">
        <v>0</v>
      </c>
      <c r="N993" s="143">
        <v>7000000</v>
      </c>
      <c r="O993" s="143"/>
      <c r="P993" s="142"/>
      <c r="Q993" s="142"/>
      <c r="R993" s="142"/>
      <c r="S993" s="142"/>
      <c r="T993" s="142"/>
      <c r="U993" s="142"/>
      <c r="V993" s="142"/>
      <c r="W993" s="142"/>
      <c r="X993" s="142"/>
      <c r="Y993" s="140">
        <v>0</v>
      </c>
      <c r="Z993" s="140">
        <v>0</v>
      </c>
      <c r="AA993" s="140">
        <v>7000000</v>
      </c>
      <c r="AB993" s="139">
        <v>0</v>
      </c>
      <c r="AC993" s="139">
        <v>0</v>
      </c>
      <c r="AD993" s="139">
        <v>0</v>
      </c>
      <c r="AE993" s="141">
        <v>7000000</v>
      </c>
      <c r="AF993" s="141">
        <v>7000000</v>
      </c>
      <c r="AG993" s="139">
        <v>21000000</v>
      </c>
      <c r="AH993" s="240"/>
      <c r="AI993" s="142"/>
      <c r="AJ993" s="142"/>
      <c r="AK993" s="142"/>
      <c r="AL993" s="142"/>
      <c r="AM993" s="142"/>
      <c r="AN993" s="250"/>
      <c r="AO993" s="269"/>
      <c r="AP993" s="269"/>
      <c r="AQ993" s="269"/>
      <c r="AR993" s="269"/>
      <c r="AS993" s="269"/>
      <c r="AT993" s="269"/>
      <c r="AU993" s="269"/>
      <c r="AV993" s="269"/>
      <c r="AW993" s="269"/>
      <c r="AX993" s="269"/>
      <c r="AY993" s="269"/>
      <c r="AZ993" s="269"/>
      <c r="BA993" s="269"/>
      <c r="BB993" s="269"/>
      <c r="BC993" s="269"/>
      <c r="BD993" s="269"/>
      <c r="BE993" s="269"/>
      <c r="BF993" s="269"/>
      <c r="BG993" s="269"/>
      <c r="BH993" s="269"/>
      <c r="BI993" s="269"/>
      <c r="BJ993" s="269"/>
      <c r="BK993" s="269"/>
      <c r="BL993" s="269"/>
      <c r="BM993" s="269"/>
      <c r="BN993" s="269"/>
      <c r="BO993" s="269"/>
      <c r="BP993" s="269"/>
      <c r="BQ993" s="269"/>
      <c r="BR993" s="269"/>
      <c r="BS993" s="269"/>
      <c r="BT993" s="269"/>
      <c r="BU993" s="269"/>
      <c r="BV993" s="269"/>
      <c r="BW993" s="269"/>
      <c r="BX993" s="269"/>
      <c r="BY993" s="269"/>
      <c r="BZ993" s="269"/>
      <c r="CA993" s="269"/>
      <c r="CB993" s="269"/>
      <c r="CC993" s="269"/>
      <c r="CD993" s="269"/>
      <c r="CE993" s="269"/>
      <c r="CF993" s="269"/>
      <c r="CG993" s="269"/>
      <c r="CH993" s="269"/>
      <c r="CI993" s="269"/>
      <c r="CJ993" s="269"/>
      <c r="CK993" s="269"/>
      <c r="CL993" s="269"/>
      <c r="CM993" s="269"/>
      <c r="CN993" s="269"/>
      <c r="CO993" s="269"/>
      <c r="CP993" s="269"/>
      <c r="CQ993" s="269"/>
      <c r="CR993" s="269"/>
      <c r="CS993" s="269"/>
      <c r="CT993" s="269"/>
      <c r="CU993" s="269"/>
      <c r="CV993" s="269"/>
      <c r="CW993" s="269"/>
      <c r="CX993" s="269"/>
      <c r="CY993" s="269"/>
      <c r="CZ993" s="269"/>
      <c r="DA993" s="269"/>
      <c r="DB993" s="269"/>
      <c r="DC993" s="269"/>
      <c r="DD993" s="269"/>
      <c r="DE993" s="269"/>
      <c r="DF993" s="269"/>
      <c r="DG993" s="269"/>
      <c r="DH993" s="269"/>
      <c r="DI993" s="269"/>
      <c r="DJ993" s="269"/>
      <c r="DK993" s="269"/>
      <c r="DL993" s="269"/>
      <c r="DM993" s="269"/>
      <c r="DN993" s="269"/>
      <c r="DO993" s="269"/>
      <c r="DP993" s="269"/>
      <c r="DQ993" s="269"/>
      <c r="DR993" s="269"/>
      <c r="DS993" s="269"/>
      <c r="DT993" s="269"/>
      <c r="DU993" s="269"/>
      <c r="DV993" s="269"/>
      <c r="DW993" s="269"/>
      <c r="DX993" s="269"/>
      <c r="DY993" s="269"/>
      <c r="DZ993" s="269"/>
      <c r="EA993" s="269"/>
      <c r="EB993" s="269"/>
      <c r="EC993" s="269"/>
      <c r="ED993" s="269"/>
      <c r="EE993" s="269"/>
      <c r="EF993" s="269"/>
      <c r="EG993" s="269"/>
      <c r="EH993" s="269"/>
      <c r="EI993" s="269"/>
      <c r="EJ993" s="269"/>
      <c r="EK993" s="269"/>
      <c r="EL993" s="269"/>
      <c r="EM993" s="269"/>
      <c r="EN993" s="269"/>
      <c r="EO993" s="269"/>
      <c r="EP993" s="269"/>
      <c r="EQ993" s="269"/>
      <c r="ER993" s="269"/>
      <c r="ES993" s="269"/>
      <c r="ET993" s="269"/>
      <c r="EU993" s="269"/>
      <c r="EV993" s="269"/>
      <c r="EW993" s="269"/>
      <c r="EX993" s="269"/>
      <c r="EY993" s="269"/>
      <c r="EZ993" s="269"/>
      <c r="FA993" s="269"/>
      <c r="FB993" s="269"/>
      <c r="FC993" s="269"/>
      <c r="FD993" s="269"/>
      <c r="FE993" s="269"/>
      <c r="FF993" s="269"/>
      <c r="FG993" s="269"/>
      <c r="FH993" s="269"/>
      <c r="FI993" s="269"/>
      <c r="FJ993" s="269"/>
      <c r="FK993" s="269"/>
      <c r="FL993" s="269"/>
      <c r="FM993" s="269"/>
      <c r="FN993" s="269"/>
      <c r="FO993" s="269"/>
      <c r="FP993" s="269"/>
      <c r="FQ993" s="269"/>
      <c r="FR993" s="269"/>
      <c r="FS993" s="269"/>
      <c r="FT993" s="269"/>
      <c r="FU993" s="269"/>
      <c r="FV993" s="269"/>
      <c r="FW993" s="269"/>
      <c r="FX993" s="269"/>
      <c r="FY993" s="269"/>
      <c r="FZ993" s="269"/>
      <c r="GA993" s="269"/>
      <c r="GB993" s="269"/>
      <c r="GC993" s="269"/>
      <c r="GD993" s="269"/>
      <c r="GE993" s="269"/>
      <c r="GF993" s="269"/>
      <c r="GG993" s="269"/>
      <c r="GH993" s="269"/>
      <c r="GI993" s="269"/>
      <c r="GJ993" s="269"/>
      <c r="GK993" s="269"/>
      <c r="GL993" s="269"/>
      <c r="GM993" s="269"/>
      <c r="GN993" s="269"/>
      <c r="GO993" s="269"/>
      <c r="GP993" s="269"/>
      <c r="GQ993" s="269"/>
      <c r="GR993" s="269"/>
      <c r="GS993" s="269"/>
      <c r="GT993" s="269"/>
      <c r="GU993" s="269"/>
      <c r="GV993" s="269"/>
      <c r="GW993" s="269"/>
      <c r="GX993" s="269"/>
      <c r="GY993" s="269"/>
      <c r="GZ993" s="269"/>
      <c r="HA993" s="269"/>
      <c r="HB993" s="269"/>
      <c r="HC993" s="269"/>
      <c r="HD993" s="269"/>
      <c r="HE993" s="269"/>
      <c r="HF993" s="269"/>
      <c r="HG993" s="269"/>
      <c r="HH993" s="269"/>
      <c r="HI993" s="269"/>
      <c r="HJ993" s="269"/>
      <c r="HK993" s="269"/>
      <c r="HL993" s="269"/>
      <c r="HM993" s="269"/>
      <c r="HN993" s="269"/>
      <c r="HO993" s="269"/>
      <c r="HP993" s="269"/>
      <c r="HQ993" s="269"/>
      <c r="HR993" s="269"/>
      <c r="HS993" s="269"/>
      <c r="HT993" s="269"/>
      <c r="HU993" s="269"/>
      <c r="HV993" s="269"/>
      <c r="HW993" s="269"/>
      <c r="HX993" s="269"/>
      <c r="HY993" s="269"/>
      <c r="HZ993" s="269"/>
      <c r="IA993" s="269"/>
      <c r="IB993" s="269"/>
      <c r="IC993" s="269"/>
      <c r="ID993" s="269"/>
      <c r="IE993" s="269"/>
      <c r="IF993" s="269"/>
      <c r="IG993" s="269"/>
      <c r="IH993" s="269"/>
      <c r="II993" s="269"/>
      <c r="IJ993" s="269"/>
      <c r="IK993" s="269"/>
      <c r="IL993" s="269"/>
      <c r="IM993" s="269"/>
      <c r="IN993" s="269"/>
      <c r="IO993" s="269"/>
      <c r="IP993" s="269"/>
      <c r="IQ993" s="269"/>
      <c r="IR993" s="269"/>
      <c r="IS993" s="269"/>
      <c r="IT993" s="269"/>
      <c r="IU993" s="269"/>
      <c r="IV993" s="269"/>
      <c r="IW993" s="269"/>
      <c r="IX993" s="269"/>
      <c r="IY993" s="269"/>
      <c r="IZ993" s="269"/>
      <c r="JA993" s="269"/>
      <c r="JB993" s="269"/>
      <c r="JC993" s="269"/>
      <c r="JD993" s="269"/>
      <c r="JE993" s="269"/>
      <c r="JF993" s="269"/>
      <c r="JG993" s="269"/>
      <c r="JH993" s="269"/>
      <c r="JI993" s="269"/>
      <c r="JJ993" s="269"/>
      <c r="JK993" s="269"/>
      <c r="JL993" s="269"/>
      <c r="JM993" s="269"/>
      <c r="JN993" s="269"/>
      <c r="JO993" s="269"/>
      <c r="JP993" s="269"/>
      <c r="JQ993" s="269"/>
      <c r="JR993" s="269"/>
      <c r="JS993" s="269"/>
      <c r="JT993" s="269"/>
      <c r="JU993" s="269"/>
      <c r="JV993" s="269"/>
      <c r="JW993" s="269"/>
      <c r="JX993" s="269"/>
      <c r="JY993" s="269"/>
      <c r="JZ993" s="269"/>
      <c r="KA993" s="269"/>
      <c r="KB993" s="269"/>
      <c r="KC993" s="269"/>
      <c r="KD993" s="269"/>
      <c r="KE993" s="269"/>
      <c r="KF993" s="269"/>
      <c r="KG993" s="269"/>
    </row>
    <row r="994" spans="1:293" s="270" customFormat="1" x14ac:dyDescent="0.25">
      <c r="A994" s="233">
        <v>33</v>
      </c>
      <c r="B994" s="234" t="s">
        <v>1266</v>
      </c>
      <c r="C994" s="234" t="s">
        <v>1268</v>
      </c>
      <c r="D994" s="245">
        <v>30323573</v>
      </c>
      <c r="E994" s="246" t="s">
        <v>1926</v>
      </c>
      <c r="F994" s="244" t="s">
        <v>2469</v>
      </c>
      <c r="G994" s="244" t="s">
        <v>24</v>
      </c>
      <c r="H994" s="238" t="s">
        <v>256</v>
      </c>
      <c r="I994" s="244" t="s">
        <v>1246</v>
      </c>
      <c r="J994" s="236" t="s">
        <v>69</v>
      </c>
      <c r="K994" s="248"/>
      <c r="L994" s="249">
        <v>49998000</v>
      </c>
      <c r="M994" s="249">
        <v>0</v>
      </c>
      <c r="N994" s="143">
        <v>1000</v>
      </c>
      <c r="O994" s="143"/>
      <c r="P994" s="142"/>
      <c r="Q994" s="142"/>
      <c r="R994" s="142"/>
      <c r="S994" s="142"/>
      <c r="T994" s="142"/>
      <c r="U994" s="142"/>
      <c r="V994" s="142"/>
      <c r="W994" s="142"/>
      <c r="X994" s="142"/>
      <c r="Y994" s="140">
        <v>0</v>
      </c>
      <c r="Z994" s="140">
        <v>0</v>
      </c>
      <c r="AA994" s="140">
        <v>0</v>
      </c>
      <c r="AB994" s="139">
        <v>0</v>
      </c>
      <c r="AC994" s="139">
        <v>0</v>
      </c>
      <c r="AD994" s="139">
        <v>0</v>
      </c>
      <c r="AE994" s="141">
        <v>0</v>
      </c>
      <c r="AF994" s="141">
        <v>0</v>
      </c>
      <c r="AG994" s="139">
        <v>49998000</v>
      </c>
      <c r="AH994" s="240"/>
      <c r="AI994" s="142"/>
      <c r="AJ994" s="142"/>
      <c r="AK994" s="142"/>
      <c r="AL994" s="142"/>
      <c r="AM994" s="142"/>
      <c r="AN994" s="250"/>
      <c r="AO994" s="269"/>
      <c r="AP994" s="269"/>
      <c r="AQ994" s="269"/>
      <c r="AR994" s="269"/>
      <c r="AS994" s="269"/>
      <c r="AT994" s="269"/>
      <c r="AU994" s="269"/>
      <c r="AV994" s="269"/>
      <c r="AW994" s="269"/>
      <c r="AX994" s="269"/>
      <c r="AY994" s="269"/>
      <c r="AZ994" s="269"/>
      <c r="BA994" s="269"/>
      <c r="BB994" s="269"/>
      <c r="BC994" s="269"/>
      <c r="BD994" s="269"/>
      <c r="BE994" s="269"/>
      <c r="BF994" s="269"/>
      <c r="BG994" s="269"/>
      <c r="BH994" s="269"/>
      <c r="BI994" s="269"/>
      <c r="BJ994" s="269"/>
      <c r="BK994" s="269"/>
      <c r="BL994" s="269"/>
      <c r="BM994" s="269"/>
      <c r="BN994" s="269"/>
      <c r="BO994" s="269"/>
      <c r="BP994" s="269"/>
      <c r="BQ994" s="269"/>
      <c r="BR994" s="269"/>
      <c r="BS994" s="269"/>
      <c r="BT994" s="269"/>
      <c r="BU994" s="269"/>
      <c r="BV994" s="269"/>
      <c r="BW994" s="269"/>
      <c r="BX994" s="269"/>
      <c r="BY994" s="269"/>
      <c r="BZ994" s="269"/>
      <c r="CA994" s="269"/>
      <c r="CB994" s="269"/>
      <c r="CC994" s="269"/>
      <c r="CD994" s="269"/>
      <c r="CE994" s="269"/>
      <c r="CF994" s="269"/>
      <c r="CG994" s="269"/>
      <c r="CH994" s="269"/>
      <c r="CI994" s="269"/>
      <c r="CJ994" s="269"/>
      <c r="CK994" s="269"/>
      <c r="CL994" s="269"/>
      <c r="CM994" s="269"/>
      <c r="CN994" s="269"/>
      <c r="CO994" s="269"/>
      <c r="CP994" s="269"/>
      <c r="CQ994" s="269"/>
      <c r="CR994" s="269"/>
      <c r="CS994" s="269"/>
      <c r="CT994" s="269"/>
      <c r="CU994" s="269"/>
      <c r="CV994" s="269"/>
      <c r="CW994" s="269"/>
      <c r="CX994" s="269"/>
      <c r="CY994" s="269"/>
      <c r="CZ994" s="269"/>
      <c r="DA994" s="269"/>
      <c r="DB994" s="269"/>
      <c r="DC994" s="269"/>
      <c r="DD994" s="269"/>
      <c r="DE994" s="269"/>
      <c r="DF994" s="269"/>
      <c r="DG994" s="269"/>
      <c r="DH994" s="269"/>
      <c r="DI994" s="269"/>
      <c r="DJ994" s="269"/>
      <c r="DK994" s="269"/>
      <c r="DL994" s="269"/>
      <c r="DM994" s="269"/>
      <c r="DN994" s="269"/>
      <c r="DO994" s="269"/>
      <c r="DP994" s="269"/>
      <c r="DQ994" s="269"/>
      <c r="DR994" s="269"/>
      <c r="DS994" s="269"/>
      <c r="DT994" s="269"/>
      <c r="DU994" s="269"/>
      <c r="DV994" s="269"/>
      <c r="DW994" s="269"/>
      <c r="DX994" s="269"/>
      <c r="DY994" s="269"/>
      <c r="DZ994" s="269"/>
      <c r="EA994" s="269"/>
      <c r="EB994" s="269"/>
      <c r="EC994" s="269"/>
      <c r="ED994" s="269"/>
      <c r="EE994" s="269"/>
      <c r="EF994" s="269"/>
      <c r="EG994" s="269"/>
      <c r="EH994" s="269"/>
      <c r="EI994" s="269"/>
      <c r="EJ994" s="269"/>
      <c r="EK994" s="269"/>
      <c r="EL994" s="269"/>
      <c r="EM994" s="269"/>
      <c r="EN994" s="269"/>
      <c r="EO994" s="269"/>
      <c r="EP994" s="269"/>
      <c r="EQ994" s="269"/>
      <c r="ER994" s="269"/>
      <c r="ES994" s="269"/>
      <c r="ET994" s="269"/>
      <c r="EU994" s="269"/>
      <c r="EV994" s="269"/>
      <c r="EW994" s="269"/>
      <c r="EX994" s="269"/>
      <c r="EY994" s="269"/>
      <c r="EZ994" s="269"/>
      <c r="FA994" s="269"/>
      <c r="FB994" s="269"/>
      <c r="FC994" s="269"/>
      <c r="FD994" s="269"/>
      <c r="FE994" s="269"/>
      <c r="FF994" s="269"/>
      <c r="FG994" s="269"/>
      <c r="FH994" s="269"/>
      <c r="FI994" s="269"/>
      <c r="FJ994" s="269"/>
      <c r="FK994" s="269"/>
      <c r="FL994" s="269"/>
      <c r="FM994" s="269"/>
      <c r="FN994" s="269"/>
      <c r="FO994" s="269"/>
      <c r="FP994" s="269"/>
      <c r="FQ994" s="269"/>
      <c r="FR994" s="269"/>
      <c r="FS994" s="269"/>
      <c r="FT994" s="269"/>
      <c r="FU994" s="269"/>
      <c r="FV994" s="269"/>
      <c r="FW994" s="269"/>
      <c r="FX994" s="269"/>
      <c r="FY994" s="269"/>
      <c r="FZ994" s="269"/>
      <c r="GA994" s="269"/>
      <c r="GB994" s="269"/>
      <c r="GC994" s="269"/>
      <c r="GD994" s="269"/>
      <c r="GE994" s="269"/>
      <c r="GF994" s="269"/>
      <c r="GG994" s="269"/>
      <c r="GH994" s="269"/>
      <c r="GI994" s="269"/>
      <c r="GJ994" s="269"/>
      <c r="GK994" s="269"/>
      <c r="GL994" s="269"/>
      <c r="GM994" s="269"/>
      <c r="GN994" s="269"/>
      <c r="GO994" s="269"/>
      <c r="GP994" s="269"/>
      <c r="GQ994" s="269"/>
      <c r="GR994" s="269"/>
      <c r="GS994" s="269"/>
      <c r="GT994" s="269"/>
      <c r="GU994" s="269"/>
      <c r="GV994" s="269"/>
      <c r="GW994" s="269"/>
      <c r="GX994" s="269"/>
      <c r="GY994" s="269"/>
      <c r="GZ994" s="269"/>
      <c r="HA994" s="269"/>
      <c r="HB994" s="269"/>
      <c r="HC994" s="269"/>
      <c r="HD994" s="269"/>
      <c r="HE994" s="269"/>
      <c r="HF994" s="269"/>
      <c r="HG994" s="269"/>
      <c r="HH994" s="269"/>
      <c r="HI994" s="269"/>
      <c r="HJ994" s="269"/>
      <c r="HK994" s="269"/>
      <c r="HL994" s="269"/>
      <c r="HM994" s="269"/>
      <c r="HN994" s="269"/>
      <c r="HO994" s="269"/>
      <c r="HP994" s="269"/>
      <c r="HQ994" s="269"/>
      <c r="HR994" s="269"/>
      <c r="HS994" s="269"/>
      <c r="HT994" s="269"/>
      <c r="HU994" s="269"/>
      <c r="HV994" s="269"/>
      <c r="HW994" s="269"/>
      <c r="HX994" s="269"/>
      <c r="HY994" s="269"/>
      <c r="HZ994" s="269"/>
      <c r="IA994" s="269"/>
      <c r="IB994" s="269"/>
      <c r="IC994" s="269"/>
      <c r="ID994" s="269"/>
      <c r="IE994" s="269"/>
      <c r="IF994" s="269"/>
      <c r="IG994" s="269"/>
      <c r="IH994" s="269"/>
      <c r="II994" s="269"/>
      <c r="IJ994" s="269"/>
      <c r="IK994" s="269"/>
      <c r="IL994" s="269"/>
      <c r="IM994" s="269"/>
      <c r="IN994" s="269"/>
      <c r="IO994" s="269"/>
      <c r="IP994" s="269"/>
      <c r="IQ994" s="269"/>
      <c r="IR994" s="269"/>
      <c r="IS994" s="269"/>
      <c r="IT994" s="269"/>
      <c r="IU994" s="269"/>
      <c r="IV994" s="269"/>
      <c r="IW994" s="269"/>
      <c r="IX994" s="269"/>
      <c r="IY994" s="269"/>
      <c r="IZ994" s="269"/>
      <c r="JA994" s="269"/>
      <c r="JB994" s="269"/>
      <c r="JC994" s="269"/>
      <c r="JD994" s="269"/>
      <c r="JE994" s="269"/>
      <c r="JF994" s="269"/>
      <c r="JG994" s="269"/>
      <c r="JH994" s="269"/>
      <c r="JI994" s="269"/>
      <c r="JJ994" s="269"/>
      <c r="JK994" s="269"/>
      <c r="JL994" s="269"/>
      <c r="JM994" s="269"/>
      <c r="JN994" s="269"/>
      <c r="JO994" s="269"/>
      <c r="JP994" s="269"/>
      <c r="JQ994" s="269"/>
      <c r="JR994" s="269"/>
      <c r="JS994" s="269"/>
      <c r="JT994" s="269"/>
      <c r="JU994" s="269"/>
      <c r="JV994" s="269"/>
      <c r="JW994" s="269"/>
      <c r="JX994" s="269"/>
      <c r="JY994" s="269"/>
      <c r="JZ994" s="269"/>
      <c r="KA994" s="269"/>
      <c r="KB994" s="269"/>
      <c r="KC994" s="269"/>
      <c r="KD994" s="269"/>
      <c r="KE994" s="269"/>
      <c r="KF994" s="269"/>
      <c r="KG994" s="269"/>
    </row>
    <row r="995" spans="1:293" s="270" customFormat="1" x14ac:dyDescent="0.25">
      <c r="A995" s="233">
        <v>33</v>
      </c>
      <c r="B995" s="234" t="s">
        <v>1266</v>
      </c>
      <c r="C995" s="234" t="s">
        <v>1268</v>
      </c>
      <c r="D995" s="245">
        <v>30325024</v>
      </c>
      <c r="E995" s="251" t="s">
        <v>2448</v>
      </c>
      <c r="F995" s="244" t="s">
        <v>2469</v>
      </c>
      <c r="G995" s="244" t="s">
        <v>24</v>
      </c>
      <c r="H995" s="238" t="s">
        <v>68</v>
      </c>
      <c r="I995" s="247" t="s">
        <v>1246</v>
      </c>
      <c r="J995" s="236" t="s">
        <v>69</v>
      </c>
      <c r="K995" s="248"/>
      <c r="L995" s="249">
        <v>30000000</v>
      </c>
      <c r="M995" s="249">
        <v>0</v>
      </c>
      <c r="N995" s="143">
        <v>1000</v>
      </c>
      <c r="O995" s="143"/>
      <c r="P995" s="142"/>
      <c r="Q995" s="142"/>
      <c r="R995" s="142"/>
      <c r="S995" s="142"/>
      <c r="T995" s="142"/>
      <c r="U995" s="142"/>
      <c r="V995" s="142"/>
      <c r="W995" s="142"/>
      <c r="X995" s="142"/>
      <c r="Y995" s="140">
        <v>0</v>
      </c>
      <c r="Z995" s="140">
        <v>0</v>
      </c>
      <c r="AA995" s="140">
        <v>0</v>
      </c>
      <c r="AB995" s="139">
        <v>0</v>
      </c>
      <c r="AC995" s="139">
        <v>0</v>
      </c>
      <c r="AD995" s="139">
        <v>0</v>
      </c>
      <c r="AE995" s="141">
        <v>0</v>
      </c>
      <c r="AF995" s="141">
        <v>0</v>
      </c>
      <c r="AG995" s="139">
        <v>30000000</v>
      </c>
      <c r="AH995" s="240"/>
      <c r="AI995" s="142"/>
      <c r="AJ995" s="142"/>
      <c r="AK995" s="142"/>
      <c r="AL995" s="142"/>
      <c r="AM995" s="142"/>
      <c r="AN995" s="250"/>
      <c r="AO995" s="269"/>
      <c r="AP995" s="269"/>
      <c r="AQ995" s="269"/>
      <c r="AR995" s="269"/>
      <c r="AS995" s="269"/>
      <c r="AT995" s="269"/>
      <c r="AU995" s="269"/>
      <c r="AV995" s="269"/>
      <c r="AW995" s="269"/>
      <c r="AX995" s="269"/>
      <c r="AY995" s="269"/>
      <c r="AZ995" s="269"/>
      <c r="BA995" s="269"/>
      <c r="BB995" s="269"/>
      <c r="BC995" s="269"/>
      <c r="BD995" s="269"/>
      <c r="BE995" s="269"/>
      <c r="BF995" s="269"/>
      <c r="BG995" s="269"/>
      <c r="BH995" s="269"/>
      <c r="BI995" s="269"/>
      <c r="BJ995" s="269"/>
      <c r="BK995" s="269"/>
      <c r="BL995" s="269"/>
      <c r="BM995" s="269"/>
      <c r="BN995" s="269"/>
      <c r="BO995" s="269"/>
      <c r="BP995" s="269"/>
      <c r="BQ995" s="269"/>
      <c r="BR995" s="269"/>
      <c r="BS995" s="269"/>
      <c r="BT995" s="269"/>
      <c r="BU995" s="269"/>
      <c r="BV995" s="269"/>
      <c r="BW995" s="269"/>
      <c r="BX995" s="269"/>
      <c r="BY995" s="269"/>
      <c r="BZ995" s="269"/>
      <c r="CA995" s="269"/>
      <c r="CB995" s="269"/>
      <c r="CC995" s="269"/>
      <c r="CD995" s="269"/>
      <c r="CE995" s="269"/>
      <c r="CF995" s="269"/>
      <c r="CG995" s="269"/>
      <c r="CH995" s="269"/>
      <c r="CI995" s="269"/>
      <c r="CJ995" s="269"/>
      <c r="CK995" s="269"/>
      <c r="CL995" s="269"/>
      <c r="CM995" s="269"/>
      <c r="CN995" s="269"/>
      <c r="CO995" s="269"/>
      <c r="CP995" s="269"/>
      <c r="CQ995" s="269"/>
      <c r="CR995" s="269"/>
      <c r="CS995" s="269"/>
      <c r="CT995" s="269"/>
      <c r="CU995" s="269"/>
      <c r="CV995" s="269"/>
      <c r="CW995" s="269"/>
      <c r="CX995" s="269"/>
      <c r="CY995" s="269"/>
      <c r="CZ995" s="269"/>
      <c r="DA995" s="269"/>
      <c r="DB995" s="269"/>
      <c r="DC995" s="269"/>
      <c r="DD995" s="269"/>
      <c r="DE995" s="269"/>
      <c r="DF995" s="269"/>
      <c r="DG995" s="269"/>
      <c r="DH995" s="269"/>
      <c r="DI995" s="269"/>
      <c r="DJ995" s="269"/>
      <c r="DK995" s="269"/>
      <c r="DL995" s="269"/>
      <c r="DM995" s="269"/>
      <c r="DN995" s="269"/>
      <c r="DO995" s="269"/>
      <c r="DP995" s="269"/>
      <c r="DQ995" s="269"/>
      <c r="DR995" s="269"/>
      <c r="DS995" s="269"/>
      <c r="DT995" s="269"/>
      <c r="DU995" s="269"/>
      <c r="DV995" s="269"/>
      <c r="DW995" s="269"/>
      <c r="DX995" s="269"/>
      <c r="DY995" s="269"/>
      <c r="DZ995" s="269"/>
      <c r="EA995" s="269"/>
      <c r="EB995" s="269"/>
      <c r="EC995" s="269"/>
      <c r="ED995" s="269"/>
      <c r="EE995" s="269"/>
      <c r="EF995" s="269"/>
      <c r="EG995" s="269"/>
      <c r="EH995" s="269"/>
      <c r="EI995" s="269"/>
      <c r="EJ995" s="269"/>
      <c r="EK995" s="269"/>
      <c r="EL995" s="269"/>
      <c r="EM995" s="269"/>
      <c r="EN995" s="269"/>
      <c r="EO995" s="269"/>
      <c r="EP995" s="269"/>
      <c r="EQ995" s="269"/>
      <c r="ER995" s="269"/>
      <c r="ES995" s="269"/>
      <c r="ET995" s="269"/>
      <c r="EU995" s="269"/>
      <c r="EV995" s="269"/>
      <c r="EW995" s="269"/>
      <c r="EX995" s="269"/>
      <c r="EY995" s="269"/>
      <c r="EZ995" s="269"/>
      <c r="FA995" s="269"/>
      <c r="FB995" s="269"/>
      <c r="FC995" s="269"/>
      <c r="FD995" s="269"/>
      <c r="FE995" s="269"/>
      <c r="FF995" s="269"/>
      <c r="FG995" s="269"/>
      <c r="FH995" s="269"/>
      <c r="FI995" s="269"/>
      <c r="FJ995" s="269"/>
      <c r="FK995" s="269"/>
      <c r="FL995" s="269"/>
      <c r="FM995" s="269"/>
      <c r="FN995" s="269"/>
      <c r="FO995" s="269"/>
      <c r="FP995" s="269"/>
      <c r="FQ995" s="269"/>
      <c r="FR995" s="269"/>
      <c r="FS995" s="269"/>
      <c r="FT995" s="269"/>
      <c r="FU995" s="269"/>
      <c r="FV995" s="269"/>
      <c r="FW995" s="269"/>
      <c r="FX995" s="269"/>
      <c r="FY995" s="269"/>
      <c r="FZ995" s="269"/>
      <c r="GA995" s="269"/>
      <c r="GB995" s="269"/>
      <c r="GC995" s="269"/>
      <c r="GD995" s="269"/>
      <c r="GE995" s="269"/>
      <c r="GF995" s="269"/>
      <c r="GG995" s="269"/>
      <c r="GH995" s="269"/>
      <c r="GI995" s="269"/>
      <c r="GJ995" s="269"/>
      <c r="GK995" s="269"/>
      <c r="GL995" s="269"/>
      <c r="GM995" s="269"/>
      <c r="GN995" s="269"/>
      <c r="GO995" s="269"/>
      <c r="GP995" s="269"/>
      <c r="GQ995" s="269"/>
      <c r="GR995" s="269"/>
      <c r="GS995" s="269"/>
      <c r="GT995" s="269"/>
      <c r="GU995" s="269"/>
      <c r="GV995" s="269"/>
      <c r="GW995" s="269"/>
      <c r="GX995" s="269"/>
      <c r="GY995" s="269"/>
      <c r="GZ995" s="269"/>
      <c r="HA995" s="269"/>
      <c r="HB995" s="269"/>
      <c r="HC995" s="269"/>
      <c r="HD995" s="269"/>
      <c r="HE995" s="269"/>
      <c r="HF995" s="269"/>
      <c r="HG995" s="269"/>
      <c r="HH995" s="269"/>
      <c r="HI995" s="269"/>
      <c r="HJ995" s="269"/>
      <c r="HK995" s="269"/>
      <c r="HL995" s="269"/>
      <c r="HM995" s="269"/>
      <c r="HN995" s="269"/>
      <c r="HO995" s="269"/>
      <c r="HP995" s="269"/>
      <c r="HQ995" s="269"/>
      <c r="HR995" s="269"/>
      <c r="HS995" s="269"/>
      <c r="HT995" s="269"/>
      <c r="HU995" s="269"/>
      <c r="HV995" s="269"/>
      <c r="HW995" s="269"/>
      <c r="HX995" s="269"/>
      <c r="HY995" s="269"/>
      <c r="HZ995" s="269"/>
      <c r="IA995" s="269"/>
      <c r="IB995" s="269"/>
      <c r="IC995" s="269"/>
      <c r="ID995" s="269"/>
      <c r="IE995" s="269"/>
      <c r="IF995" s="269"/>
      <c r="IG995" s="269"/>
      <c r="IH995" s="269"/>
      <c r="II995" s="269"/>
      <c r="IJ995" s="269"/>
      <c r="IK995" s="269"/>
      <c r="IL995" s="269"/>
      <c r="IM995" s="269"/>
      <c r="IN995" s="269"/>
      <c r="IO995" s="269"/>
      <c r="IP995" s="269"/>
      <c r="IQ995" s="269"/>
      <c r="IR995" s="269"/>
      <c r="IS995" s="269"/>
      <c r="IT995" s="269"/>
      <c r="IU995" s="269"/>
      <c r="IV995" s="269"/>
      <c r="IW995" s="269"/>
      <c r="IX995" s="269"/>
      <c r="IY995" s="269"/>
      <c r="IZ995" s="269"/>
      <c r="JA995" s="269"/>
      <c r="JB995" s="269"/>
      <c r="JC995" s="269"/>
      <c r="JD995" s="269"/>
      <c r="JE995" s="269"/>
      <c r="JF995" s="269"/>
      <c r="JG995" s="269"/>
      <c r="JH995" s="269"/>
      <c r="JI995" s="269"/>
      <c r="JJ995" s="269"/>
      <c r="JK995" s="269"/>
      <c r="JL995" s="269"/>
      <c r="JM995" s="269"/>
      <c r="JN995" s="269"/>
      <c r="JO995" s="269"/>
      <c r="JP995" s="269"/>
      <c r="JQ995" s="269"/>
      <c r="JR995" s="269"/>
      <c r="JS995" s="269"/>
      <c r="JT995" s="269"/>
      <c r="JU995" s="269"/>
      <c r="JV995" s="269"/>
      <c r="JW995" s="269"/>
      <c r="JX995" s="269"/>
      <c r="JY995" s="269"/>
      <c r="JZ995" s="269"/>
      <c r="KA995" s="269"/>
      <c r="KB995" s="269"/>
      <c r="KC995" s="269"/>
      <c r="KD995" s="269"/>
      <c r="KE995" s="269"/>
      <c r="KF995" s="269"/>
      <c r="KG995" s="269"/>
    </row>
    <row r="996" spans="1:293" s="270" customFormat="1" x14ac:dyDescent="0.25">
      <c r="A996" s="233">
        <v>33</v>
      </c>
      <c r="B996" s="234" t="s">
        <v>1266</v>
      </c>
      <c r="C996" s="234" t="s">
        <v>1268</v>
      </c>
      <c r="D996" s="245">
        <v>30325823</v>
      </c>
      <c r="E996" s="246" t="s">
        <v>2449</v>
      </c>
      <c r="F996" s="244" t="s">
        <v>2469</v>
      </c>
      <c r="G996" s="244" t="s">
        <v>24</v>
      </c>
      <c r="H996" s="238" t="s">
        <v>144</v>
      </c>
      <c r="I996" s="247" t="s">
        <v>1246</v>
      </c>
      <c r="J996" s="236" t="s">
        <v>69</v>
      </c>
      <c r="K996" s="248"/>
      <c r="L996" s="249">
        <v>30000000</v>
      </c>
      <c r="M996" s="249">
        <v>0</v>
      </c>
      <c r="N996" s="143">
        <v>1000</v>
      </c>
      <c r="O996" s="143"/>
      <c r="P996" s="142"/>
      <c r="Q996" s="142"/>
      <c r="R996" s="142"/>
      <c r="S996" s="142"/>
      <c r="T996" s="142"/>
      <c r="U996" s="142"/>
      <c r="V996" s="142"/>
      <c r="W996" s="142"/>
      <c r="X996" s="142"/>
      <c r="Y996" s="140">
        <v>0</v>
      </c>
      <c r="Z996" s="140">
        <v>0</v>
      </c>
      <c r="AA996" s="140">
        <v>0</v>
      </c>
      <c r="AB996" s="139">
        <v>0</v>
      </c>
      <c r="AC996" s="139">
        <v>0</v>
      </c>
      <c r="AD996" s="139">
        <v>0</v>
      </c>
      <c r="AE996" s="141">
        <v>0</v>
      </c>
      <c r="AF996" s="141">
        <v>0</v>
      </c>
      <c r="AG996" s="139">
        <v>30000000</v>
      </c>
      <c r="AH996" s="240"/>
      <c r="AI996" s="142"/>
      <c r="AJ996" s="142"/>
      <c r="AK996" s="142"/>
      <c r="AL996" s="142"/>
      <c r="AM996" s="142"/>
      <c r="AN996" s="250"/>
      <c r="AO996" s="269"/>
      <c r="AP996" s="269"/>
      <c r="AQ996" s="269"/>
      <c r="AR996" s="269"/>
      <c r="AS996" s="269"/>
      <c r="AT996" s="269"/>
      <c r="AU996" s="269"/>
      <c r="AV996" s="269"/>
      <c r="AW996" s="269"/>
      <c r="AX996" s="269"/>
      <c r="AY996" s="269"/>
      <c r="AZ996" s="269"/>
      <c r="BA996" s="269"/>
      <c r="BB996" s="269"/>
      <c r="BC996" s="269"/>
      <c r="BD996" s="269"/>
      <c r="BE996" s="269"/>
      <c r="BF996" s="269"/>
      <c r="BG996" s="269"/>
      <c r="BH996" s="269"/>
      <c r="BI996" s="269"/>
      <c r="BJ996" s="269"/>
      <c r="BK996" s="269"/>
      <c r="BL996" s="269"/>
      <c r="BM996" s="269"/>
      <c r="BN996" s="269"/>
      <c r="BO996" s="269"/>
      <c r="BP996" s="269"/>
      <c r="BQ996" s="269"/>
      <c r="BR996" s="269"/>
      <c r="BS996" s="269"/>
      <c r="BT996" s="269"/>
      <c r="BU996" s="269"/>
      <c r="BV996" s="269"/>
      <c r="BW996" s="269"/>
      <c r="BX996" s="269"/>
      <c r="BY996" s="269"/>
      <c r="BZ996" s="269"/>
      <c r="CA996" s="269"/>
      <c r="CB996" s="269"/>
      <c r="CC996" s="269"/>
      <c r="CD996" s="269"/>
      <c r="CE996" s="269"/>
      <c r="CF996" s="269"/>
      <c r="CG996" s="269"/>
      <c r="CH996" s="269"/>
      <c r="CI996" s="269"/>
      <c r="CJ996" s="269"/>
      <c r="CK996" s="269"/>
      <c r="CL996" s="269"/>
      <c r="CM996" s="269"/>
      <c r="CN996" s="269"/>
      <c r="CO996" s="269"/>
      <c r="CP996" s="269"/>
      <c r="CQ996" s="269"/>
      <c r="CR996" s="269"/>
      <c r="CS996" s="269"/>
      <c r="CT996" s="269"/>
      <c r="CU996" s="269"/>
      <c r="CV996" s="269"/>
      <c r="CW996" s="269"/>
      <c r="CX996" s="269"/>
      <c r="CY996" s="269"/>
      <c r="CZ996" s="269"/>
      <c r="DA996" s="269"/>
      <c r="DB996" s="269"/>
      <c r="DC996" s="269"/>
      <c r="DD996" s="269"/>
      <c r="DE996" s="269"/>
      <c r="DF996" s="269"/>
      <c r="DG996" s="269"/>
      <c r="DH996" s="269"/>
      <c r="DI996" s="269"/>
      <c r="DJ996" s="269"/>
      <c r="DK996" s="269"/>
      <c r="DL996" s="269"/>
      <c r="DM996" s="269"/>
      <c r="DN996" s="269"/>
      <c r="DO996" s="269"/>
      <c r="DP996" s="269"/>
      <c r="DQ996" s="269"/>
      <c r="DR996" s="269"/>
      <c r="DS996" s="269"/>
      <c r="DT996" s="269"/>
      <c r="DU996" s="269"/>
      <c r="DV996" s="269"/>
      <c r="DW996" s="269"/>
      <c r="DX996" s="269"/>
      <c r="DY996" s="269"/>
      <c r="DZ996" s="269"/>
      <c r="EA996" s="269"/>
      <c r="EB996" s="269"/>
      <c r="EC996" s="269"/>
      <c r="ED996" s="269"/>
      <c r="EE996" s="269"/>
      <c r="EF996" s="269"/>
      <c r="EG996" s="269"/>
      <c r="EH996" s="269"/>
      <c r="EI996" s="269"/>
      <c r="EJ996" s="269"/>
      <c r="EK996" s="269"/>
      <c r="EL996" s="269"/>
      <c r="EM996" s="269"/>
      <c r="EN996" s="269"/>
      <c r="EO996" s="269"/>
      <c r="EP996" s="269"/>
      <c r="EQ996" s="269"/>
      <c r="ER996" s="269"/>
      <c r="ES996" s="269"/>
      <c r="ET996" s="269"/>
      <c r="EU996" s="269"/>
      <c r="EV996" s="269"/>
      <c r="EW996" s="269"/>
      <c r="EX996" s="269"/>
      <c r="EY996" s="269"/>
      <c r="EZ996" s="269"/>
      <c r="FA996" s="269"/>
      <c r="FB996" s="269"/>
      <c r="FC996" s="269"/>
      <c r="FD996" s="269"/>
      <c r="FE996" s="269"/>
      <c r="FF996" s="269"/>
      <c r="FG996" s="269"/>
      <c r="FH996" s="269"/>
      <c r="FI996" s="269"/>
      <c r="FJ996" s="269"/>
      <c r="FK996" s="269"/>
      <c r="FL996" s="269"/>
      <c r="FM996" s="269"/>
      <c r="FN996" s="269"/>
      <c r="FO996" s="269"/>
      <c r="FP996" s="269"/>
      <c r="FQ996" s="269"/>
      <c r="FR996" s="269"/>
      <c r="FS996" s="269"/>
      <c r="FT996" s="269"/>
      <c r="FU996" s="269"/>
      <c r="FV996" s="269"/>
      <c r="FW996" s="269"/>
      <c r="FX996" s="269"/>
      <c r="FY996" s="269"/>
      <c r="FZ996" s="269"/>
      <c r="GA996" s="269"/>
      <c r="GB996" s="269"/>
      <c r="GC996" s="269"/>
      <c r="GD996" s="269"/>
      <c r="GE996" s="269"/>
      <c r="GF996" s="269"/>
      <c r="GG996" s="269"/>
      <c r="GH996" s="269"/>
      <c r="GI996" s="269"/>
      <c r="GJ996" s="269"/>
      <c r="GK996" s="269"/>
      <c r="GL996" s="269"/>
      <c r="GM996" s="269"/>
      <c r="GN996" s="269"/>
      <c r="GO996" s="269"/>
      <c r="GP996" s="269"/>
      <c r="GQ996" s="269"/>
      <c r="GR996" s="269"/>
      <c r="GS996" s="269"/>
      <c r="GT996" s="269"/>
      <c r="GU996" s="269"/>
      <c r="GV996" s="269"/>
      <c r="GW996" s="269"/>
      <c r="GX996" s="269"/>
      <c r="GY996" s="269"/>
      <c r="GZ996" s="269"/>
      <c r="HA996" s="269"/>
      <c r="HB996" s="269"/>
      <c r="HC996" s="269"/>
      <c r="HD996" s="269"/>
      <c r="HE996" s="269"/>
      <c r="HF996" s="269"/>
      <c r="HG996" s="269"/>
      <c r="HH996" s="269"/>
      <c r="HI996" s="269"/>
      <c r="HJ996" s="269"/>
      <c r="HK996" s="269"/>
      <c r="HL996" s="269"/>
      <c r="HM996" s="269"/>
      <c r="HN996" s="269"/>
      <c r="HO996" s="269"/>
      <c r="HP996" s="269"/>
      <c r="HQ996" s="269"/>
      <c r="HR996" s="269"/>
      <c r="HS996" s="269"/>
      <c r="HT996" s="269"/>
      <c r="HU996" s="269"/>
      <c r="HV996" s="269"/>
      <c r="HW996" s="269"/>
      <c r="HX996" s="269"/>
      <c r="HY996" s="269"/>
      <c r="HZ996" s="269"/>
      <c r="IA996" s="269"/>
      <c r="IB996" s="269"/>
      <c r="IC996" s="269"/>
      <c r="ID996" s="269"/>
      <c r="IE996" s="269"/>
      <c r="IF996" s="269"/>
      <c r="IG996" s="269"/>
      <c r="IH996" s="269"/>
      <c r="II996" s="269"/>
      <c r="IJ996" s="269"/>
      <c r="IK996" s="269"/>
      <c r="IL996" s="269"/>
      <c r="IM996" s="269"/>
      <c r="IN996" s="269"/>
      <c r="IO996" s="269"/>
      <c r="IP996" s="269"/>
      <c r="IQ996" s="269"/>
      <c r="IR996" s="269"/>
      <c r="IS996" s="269"/>
      <c r="IT996" s="269"/>
      <c r="IU996" s="269"/>
      <c r="IV996" s="269"/>
      <c r="IW996" s="269"/>
      <c r="IX996" s="269"/>
      <c r="IY996" s="269"/>
      <c r="IZ996" s="269"/>
      <c r="JA996" s="269"/>
      <c r="JB996" s="269"/>
      <c r="JC996" s="269"/>
      <c r="JD996" s="269"/>
      <c r="JE996" s="269"/>
      <c r="JF996" s="269"/>
      <c r="JG996" s="269"/>
      <c r="JH996" s="269"/>
      <c r="JI996" s="269"/>
      <c r="JJ996" s="269"/>
      <c r="JK996" s="269"/>
      <c r="JL996" s="269"/>
      <c r="JM996" s="269"/>
      <c r="JN996" s="269"/>
      <c r="JO996" s="269"/>
      <c r="JP996" s="269"/>
      <c r="JQ996" s="269"/>
      <c r="JR996" s="269"/>
      <c r="JS996" s="269"/>
      <c r="JT996" s="269"/>
      <c r="JU996" s="269"/>
      <c r="JV996" s="269"/>
      <c r="JW996" s="269"/>
      <c r="JX996" s="269"/>
      <c r="JY996" s="269"/>
      <c r="JZ996" s="269"/>
      <c r="KA996" s="269"/>
      <c r="KB996" s="269"/>
      <c r="KC996" s="269"/>
      <c r="KD996" s="269"/>
      <c r="KE996" s="269"/>
      <c r="KF996" s="269"/>
      <c r="KG996" s="269"/>
    </row>
    <row r="997" spans="1:293" s="270" customFormat="1" x14ac:dyDescent="0.25">
      <c r="A997" s="233">
        <v>33</v>
      </c>
      <c r="B997" s="234" t="s">
        <v>1266</v>
      </c>
      <c r="C997" s="234" t="s">
        <v>1268</v>
      </c>
      <c r="D997" s="245">
        <v>30326272</v>
      </c>
      <c r="E997" s="246" t="s">
        <v>1927</v>
      </c>
      <c r="F997" s="244" t="s">
        <v>2469</v>
      </c>
      <c r="G997" s="244" t="s">
        <v>24</v>
      </c>
      <c r="H997" s="238" t="s">
        <v>231</v>
      </c>
      <c r="I997" s="244" t="s">
        <v>1246</v>
      </c>
      <c r="J997" s="236" t="s">
        <v>69</v>
      </c>
      <c r="K997" s="248"/>
      <c r="L997" s="249">
        <v>37214000</v>
      </c>
      <c r="M997" s="249">
        <v>0</v>
      </c>
      <c r="N997" s="143">
        <v>1000</v>
      </c>
      <c r="O997" s="143"/>
      <c r="P997" s="142"/>
      <c r="Q997" s="142"/>
      <c r="R997" s="142"/>
      <c r="S997" s="142"/>
      <c r="T997" s="142"/>
      <c r="U997" s="142"/>
      <c r="V997" s="142"/>
      <c r="W997" s="142"/>
      <c r="X997" s="142"/>
      <c r="Y997" s="140">
        <v>0</v>
      </c>
      <c r="Z997" s="140">
        <v>0</v>
      </c>
      <c r="AA997" s="140">
        <v>0</v>
      </c>
      <c r="AB997" s="139">
        <v>0</v>
      </c>
      <c r="AC997" s="139">
        <v>0</v>
      </c>
      <c r="AD997" s="139">
        <v>0</v>
      </c>
      <c r="AE997" s="141">
        <v>0</v>
      </c>
      <c r="AF997" s="141">
        <v>0</v>
      </c>
      <c r="AG997" s="139">
        <v>37214000</v>
      </c>
      <c r="AH997" s="240"/>
      <c r="AI997" s="142"/>
      <c r="AJ997" s="142"/>
      <c r="AK997" s="142"/>
      <c r="AL997" s="142"/>
      <c r="AM997" s="142"/>
      <c r="AN997" s="250"/>
      <c r="AO997" s="269"/>
      <c r="AP997" s="269"/>
      <c r="AQ997" s="269"/>
      <c r="AR997" s="269"/>
      <c r="AS997" s="269"/>
      <c r="AT997" s="269"/>
      <c r="AU997" s="269"/>
      <c r="AV997" s="269"/>
      <c r="AW997" s="269"/>
      <c r="AX997" s="269"/>
      <c r="AY997" s="269"/>
      <c r="AZ997" s="269"/>
      <c r="BA997" s="269"/>
      <c r="BB997" s="269"/>
      <c r="BC997" s="269"/>
      <c r="BD997" s="269"/>
      <c r="BE997" s="269"/>
      <c r="BF997" s="269"/>
      <c r="BG997" s="269"/>
      <c r="BH997" s="269"/>
      <c r="BI997" s="269"/>
      <c r="BJ997" s="269"/>
      <c r="BK997" s="269"/>
      <c r="BL997" s="269"/>
      <c r="BM997" s="269"/>
      <c r="BN997" s="269"/>
      <c r="BO997" s="269"/>
      <c r="BP997" s="269"/>
      <c r="BQ997" s="269"/>
      <c r="BR997" s="269"/>
      <c r="BS997" s="269"/>
      <c r="BT997" s="269"/>
      <c r="BU997" s="269"/>
      <c r="BV997" s="269"/>
      <c r="BW997" s="269"/>
      <c r="BX997" s="269"/>
      <c r="BY997" s="269"/>
      <c r="BZ997" s="269"/>
      <c r="CA997" s="269"/>
      <c r="CB997" s="269"/>
      <c r="CC997" s="269"/>
      <c r="CD997" s="269"/>
      <c r="CE997" s="269"/>
      <c r="CF997" s="269"/>
      <c r="CG997" s="269"/>
      <c r="CH997" s="269"/>
      <c r="CI997" s="269"/>
      <c r="CJ997" s="269"/>
      <c r="CK997" s="269"/>
      <c r="CL997" s="269"/>
      <c r="CM997" s="269"/>
      <c r="CN997" s="269"/>
      <c r="CO997" s="269"/>
      <c r="CP997" s="269"/>
      <c r="CQ997" s="269"/>
      <c r="CR997" s="269"/>
      <c r="CS997" s="269"/>
      <c r="CT997" s="269"/>
      <c r="CU997" s="269"/>
      <c r="CV997" s="269"/>
      <c r="CW997" s="269"/>
      <c r="CX997" s="269"/>
      <c r="CY997" s="269"/>
      <c r="CZ997" s="269"/>
      <c r="DA997" s="269"/>
      <c r="DB997" s="269"/>
      <c r="DC997" s="269"/>
      <c r="DD997" s="269"/>
      <c r="DE997" s="269"/>
      <c r="DF997" s="269"/>
      <c r="DG997" s="269"/>
      <c r="DH997" s="269"/>
      <c r="DI997" s="269"/>
      <c r="DJ997" s="269"/>
      <c r="DK997" s="269"/>
      <c r="DL997" s="269"/>
      <c r="DM997" s="269"/>
      <c r="DN997" s="269"/>
      <c r="DO997" s="269"/>
      <c r="DP997" s="269"/>
      <c r="DQ997" s="269"/>
      <c r="DR997" s="269"/>
      <c r="DS997" s="269"/>
      <c r="DT997" s="269"/>
      <c r="DU997" s="269"/>
      <c r="DV997" s="269"/>
      <c r="DW997" s="269"/>
      <c r="DX997" s="269"/>
      <c r="DY997" s="269"/>
      <c r="DZ997" s="269"/>
      <c r="EA997" s="269"/>
      <c r="EB997" s="269"/>
      <c r="EC997" s="269"/>
      <c r="ED997" s="269"/>
      <c r="EE997" s="269"/>
      <c r="EF997" s="269"/>
      <c r="EG997" s="269"/>
      <c r="EH997" s="269"/>
      <c r="EI997" s="269"/>
      <c r="EJ997" s="269"/>
      <c r="EK997" s="269"/>
      <c r="EL997" s="269"/>
      <c r="EM997" s="269"/>
      <c r="EN997" s="269"/>
      <c r="EO997" s="269"/>
      <c r="EP997" s="269"/>
      <c r="EQ997" s="269"/>
      <c r="ER997" s="269"/>
      <c r="ES997" s="269"/>
      <c r="ET997" s="269"/>
      <c r="EU997" s="269"/>
      <c r="EV997" s="269"/>
      <c r="EW997" s="269"/>
      <c r="EX997" s="269"/>
      <c r="EY997" s="269"/>
      <c r="EZ997" s="269"/>
      <c r="FA997" s="269"/>
      <c r="FB997" s="269"/>
      <c r="FC997" s="269"/>
      <c r="FD997" s="269"/>
      <c r="FE997" s="269"/>
      <c r="FF997" s="269"/>
      <c r="FG997" s="269"/>
      <c r="FH997" s="269"/>
      <c r="FI997" s="269"/>
      <c r="FJ997" s="269"/>
      <c r="FK997" s="269"/>
      <c r="FL997" s="269"/>
      <c r="FM997" s="269"/>
      <c r="FN997" s="269"/>
      <c r="FO997" s="269"/>
      <c r="FP997" s="269"/>
      <c r="FQ997" s="269"/>
      <c r="FR997" s="269"/>
      <c r="FS997" s="269"/>
      <c r="FT997" s="269"/>
      <c r="FU997" s="269"/>
      <c r="FV997" s="269"/>
      <c r="FW997" s="269"/>
      <c r="FX997" s="269"/>
      <c r="FY997" s="269"/>
      <c r="FZ997" s="269"/>
      <c r="GA997" s="269"/>
      <c r="GB997" s="269"/>
      <c r="GC997" s="269"/>
      <c r="GD997" s="269"/>
      <c r="GE997" s="269"/>
      <c r="GF997" s="269"/>
      <c r="GG997" s="269"/>
      <c r="GH997" s="269"/>
      <c r="GI997" s="269"/>
      <c r="GJ997" s="269"/>
      <c r="GK997" s="269"/>
      <c r="GL997" s="269"/>
      <c r="GM997" s="269"/>
      <c r="GN997" s="269"/>
      <c r="GO997" s="269"/>
      <c r="GP997" s="269"/>
      <c r="GQ997" s="269"/>
      <c r="GR997" s="269"/>
      <c r="GS997" s="269"/>
      <c r="GT997" s="269"/>
      <c r="GU997" s="269"/>
      <c r="GV997" s="269"/>
      <c r="GW997" s="269"/>
      <c r="GX997" s="269"/>
      <c r="GY997" s="269"/>
      <c r="GZ997" s="269"/>
      <c r="HA997" s="269"/>
      <c r="HB997" s="269"/>
      <c r="HC997" s="269"/>
      <c r="HD997" s="269"/>
      <c r="HE997" s="269"/>
      <c r="HF997" s="269"/>
      <c r="HG997" s="269"/>
      <c r="HH997" s="269"/>
      <c r="HI997" s="269"/>
      <c r="HJ997" s="269"/>
      <c r="HK997" s="269"/>
      <c r="HL997" s="269"/>
      <c r="HM997" s="269"/>
      <c r="HN997" s="269"/>
      <c r="HO997" s="269"/>
      <c r="HP997" s="269"/>
      <c r="HQ997" s="269"/>
      <c r="HR997" s="269"/>
      <c r="HS997" s="269"/>
      <c r="HT997" s="269"/>
      <c r="HU997" s="269"/>
      <c r="HV997" s="269"/>
      <c r="HW997" s="269"/>
      <c r="HX997" s="269"/>
      <c r="HY997" s="269"/>
      <c r="HZ997" s="269"/>
      <c r="IA997" s="269"/>
      <c r="IB997" s="269"/>
      <c r="IC997" s="269"/>
      <c r="ID997" s="269"/>
      <c r="IE997" s="269"/>
      <c r="IF997" s="269"/>
      <c r="IG997" s="269"/>
      <c r="IH997" s="269"/>
      <c r="II997" s="269"/>
      <c r="IJ997" s="269"/>
      <c r="IK997" s="269"/>
      <c r="IL997" s="269"/>
      <c r="IM997" s="269"/>
      <c r="IN997" s="269"/>
      <c r="IO997" s="269"/>
      <c r="IP997" s="269"/>
      <c r="IQ997" s="269"/>
      <c r="IR997" s="269"/>
      <c r="IS997" s="269"/>
      <c r="IT997" s="269"/>
      <c r="IU997" s="269"/>
      <c r="IV997" s="269"/>
      <c r="IW997" s="269"/>
      <c r="IX997" s="269"/>
      <c r="IY997" s="269"/>
      <c r="IZ997" s="269"/>
      <c r="JA997" s="269"/>
      <c r="JB997" s="269"/>
      <c r="JC997" s="269"/>
      <c r="JD997" s="269"/>
      <c r="JE997" s="269"/>
      <c r="JF997" s="269"/>
      <c r="JG997" s="269"/>
      <c r="JH997" s="269"/>
      <c r="JI997" s="269"/>
      <c r="JJ997" s="269"/>
      <c r="JK997" s="269"/>
      <c r="JL997" s="269"/>
      <c r="JM997" s="269"/>
      <c r="JN997" s="269"/>
      <c r="JO997" s="269"/>
      <c r="JP997" s="269"/>
      <c r="JQ997" s="269"/>
      <c r="JR997" s="269"/>
      <c r="JS997" s="269"/>
      <c r="JT997" s="269"/>
      <c r="JU997" s="269"/>
      <c r="JV997" s="269"/>
      <c r="JW997" s="269"/>
      <c r="JX997" s="269"/>
      <c r="JY997" s="269"/>
      <c r="JZ997" s="269"/>
      <c r="KA997" s="269"/>
      <c r="KB997" s="269"/>
      <c r="KC997" s="269"/>
      <c r="KD997" s="269"/>
      <c r="KE997" s="269"/>
      <c r="KF997" s="269"/>
      <c r="KG997" s="269"/>
    </row>
    <row r="998" spans="1:293" s="270" customFormat="1" x14ac:dyDescent="0.25">
      <c r="A998" s="233">
        <v>33</v>
      </c>
      <c r="B998" s="234" t="s">
        <v>1266</v>
      </c>
      <c r="C998" s="234" t="s">
        <v>1268</v>
      </c>
      <c r="D998" s="245">
        <v>30326672</v>
      </c>
      <c r="E998" s="246" t="s">
        <v>2450</v>
      </c>
      <c r="F998" s="244" t="s">
        <v>2469</v>
      </c>
      <c r="G998" s="244" t="s">
        <v>24</v>
      </c>
      <c r="H998" s="238" t="s">
        <v>192</v>
      </c>
      <c r="I998" s="244" t="s">
        <v>1246</v>
      </c>
      <c r="J998" s="236" t="s">
        <v>69</v>
      </c>
      <c r="K998" s="248"/>
      <c r="L998" s="249">
        <v>24485000</v>
      </c>
      <c r="M998" s="249">
        <v>0</v>
      </c>
      <c r="N998" s="143">
        <v>1000</v>
      </c>
      <c r="O998" s="143"/>
      <c r="P998" s="142"/>
      <c r="Q998" s="142"/>
      <c r="R998" s="142"/>
      <c r="S998" s="142"/>
      <c r="T998" s="142"/>
      <c r="U998" s="142"/>
      <c r="V998" s="142"/>
      <c r="W998" s="142"/>
      <c r="X998" s="142"/>
      <c r="Y998" s="140">
        <v>0</v>
      </c>
      <c r="Z998" s="140">
        <v>0</v>
      </c>
      <c r="AA998" s="140">
        <v>0</v>
      </c>
      <c r="AB998" s="139">
        <v>0</v>
      </c>
      <c r="AC998" s="139">
        <v>0</v>
      </c>
      <c r="AD998" s="139">
        <v>0</v>
      </c>
      <c r="AE998" s="141">
        <v>0</v>
      </c>
      <c r="AF998" s="141">
        <v>0</v>
      </c>
      <c r="AG998" s="139">
        <v>24485000</v>
      </c>
      <c r="AH998" s="240"/>
      <c r="AI998" s="142"/>
      <c r="AJ998" s="142"/>
      <c r="AK998" s="142"/>
      <c r="AL998" s="142"/>
      <c r="AM998" s="142"/>
      <c r="AN998" s="250"/>
      <c r="AO998" s="269"/>
      <c r="AP998" s="269"/>
      <c r="AQ998" s="269"/>
      <c r="AR998" s="269"/>
      <c r="AS998" s="269"/>
      <c r="AT998" s="269"/>
      <c r="AU998" s="269"/>
      <c r="AV998" s="269"/>
      <c r="AW998" s="269"/>
      <c r="AX998" s="269"/>
      <c r="AY998" s="269"/>
      <c r="AZ998" s="269"/>
      <c r="BA998" s="269"/>
      <c r="BB998" s="269"/>
      <c r="BC998" s="269"/>
      <c r="BD998" s="269"/>
      <c r="BE998" s="269"/>
      <c r="BF998" s="269"/>
      <c r="BG998" s="269"/>
      <c r="BH998" s="269"/>
      <c r="BI998" s="269"/>
      <c r="BJ998" s="269"/>
      <c r="BK998" s="269"/>
      <c r="BL998" s="269"/>
      <c r="BM998" s="269"/>
      <c r="BN998" s="269"/>
      <c r="BO998" s="269"/>
      <c r="BP998" s="269"/>
      <c r="BQ998" s="269"/>
      <c r="BR998" s="269"/>
      <c r="BS998" s="269"/>
      <c r="BT998" s="269"/>
      <c r="BU998" s="269"/>
      <c r="BV998" s="269"/>
      <c r="BW998" s="269"/>
      <c r="BX998" s="269"/>
      <c r="BY998" s="269"/>
      <c r="BZ998" s="269"/>
      <c r="CA998" s="269"/>
      <c r="CB998" s="269"/>
      <c r="CC998" s="269"/>
      <c r="CD998" s="269"/>
      <c r="CE998" s="269"/>
      <c r="CF998" s="269"/>
      <c r="CG998" s="269"/>
      <c r="CH998" s="269"/>
      <c r="CI998" s="269"/>
      <c r="CJ998" s="269"/>
      <c r="CK998" s="269"/>
      <c r="CL998" s="269"/>
      <c r="CM998" s="269"/>
      <c r="CN998" s="269"/>
      <c r="CO998" s="269"/>
      <c r="CP998" s="269"/>
      <c r="CQ998" s="269"/>
      <c r="CR998" s="269"/>
      <c r="CS998" s="269"/>
      <c r="CT998" s="269"/>
      <c r="CU998" s="269"/>
      <c r="CV998" s="269"/>
      <c r="CW998" s="269"/>
      <c r="CX998" s="269"/>
      <c r="CY998" s="269"/>
      <c r="CZ998" s="269"/>
      <c r="DA998" s="269"/>
      <c r="DB998" s="269"/>
      <c r="DC998" s="269"/>
      <c r="DD998" s="269"/>
      <c r="DE998" s="269"/>
      <c r="DF998" s="269"/>
      <c r="DG998" s="269"/>
      <c r="DH998" s="269"/>
      <c r="DI998" s="269"/>
      <c r="DJ998" s="269"/>
      <c r="DK998" s="269"/>
      <c r="DL998" s="269"/>
      <c r="DM998" s="269"/>
      <c r="DN998" s="269"/>
      <c r="DO998" s="269"/>
      <c r="DP998" s="269"/>
      <c r="DQ998" s="269"/>
      <c r="DR998" s="269"/>
      <c r="DS998" s="269"/>
      <c r="DT998" s="269"/>
      <c r="DU998" s="269"/>
      <c r="DV998" s="269"/>
      <c r="DW998" s="269"/>
      <c r="DX998" s="269"/>
      <c r="DY998" s="269"/>
      <c r="DZ998" s="269"/>
      <c r="EA998" s="269"/>
      <c r="EB998" s="269"/>
      <c r="EC998" s="269"/>
      <c r="ED998" s="269"/>
      <c r="EE998" s="269"/>
      <c r="EF998" s="269"/>
      <c r="EG998" s="269"/>
      <c r="EH998" s="269"/>
      <c r="EI998" s="269"/>
      <c r="EJ998" s="269"/>
      <c r="EK998" s="269"/>
      <c r="EL998" s="269"/>
      <c r="EM998" s="269"/>
      <c r="EN998" s="269"/>
      <c r="EO998" s="269"/>
      <c r="EP998" s="269"/>
      <c r="EQ998" s="269"/>
      <c r="ER998" s="269"/>
      <c r="ES998" s="269"/>
      <c r="ET998" s="269"/>
      <c r="EU998" s="269"/>
      <c r="EV998" s="269"/>
      <c r="EW998" s="269"/>
      <c r="EX998" s="269"/>
      <c r="EY998" s="269"/>
      <c r="EZ998" s="269"/>
      <c r="FA998" s="269"/>
      <c r="FB998" s="269"/>
      <c r="FC998" s="269"/>
      <c r="FD998" s="269"/>
      <c r="FE998" s="269"/>
      <c r="FF998" s="269"/>
      <c r="FG998" s="269"/>
      <c r="FH998" s="269"/>
      <c r="FI998" s="269"/>
      <c r="FJ998" s="269"/>
      <c r="FK998" s="269"/>
      <c r="FL998" s="269"/>
      <c r="FM998" s="269"/>
      <c r="FN998" s="269"/>
      <c r="FO998" s="269"/>
      <c r="FP998" s="269"/>
      <c r="FQ998" s="269"/>
      <c r="FR998" s="269"/>
      <c r="FS998" s="269"/>
      <c r="FT998" s="269"/>
      <c r="FU998" s="269"/>
      <c r="FV998" s="269"/>
      <c r="FW998" s="269"/>
      <c r="FX998" s="269"/>
      <c r="FY998" s="269"/>
      <c r="FZ998" s="269"/>
      <c r="GA998" s="269"/>
      <c r="GB998" s="269"/>
      <c r="GC998" s="269"/>
      <c r="GD998" s="269"/>
      <c r="GE998" s="269"/>
      <c r="GF998" s="269"/>
      <c r="GG998" s="269"/>
      <c r="GH998" s="269"/>
      <c r="GI998" s="269"/>
      <c r="GJ998" s="269"/>
      <c r="GK998" s="269"/>
      <c r="GL998" s="269"/>
      <c r="GM998" s="269"/>
      <c r="GN998" s="269"/>
      <c r="GO998" s="269"/>
      <c r="GP998" s="269"/>
      <c r="GQ998" s="269"/>
      <c r="GR998" s="269"/>
      <c r="GS998" s="269"/>
      <c r="GT998" s="269"/>
      <c r="GU998" s="269"/>
      <c r="GV998" s="269"/>
      <c r="GW998" s="269"/>
      <c r="GX998" s="269"/>
      <c r="GY998" s="269"/>
      <c r="GZ998" s="269"/>
      <c r="HA998" s="269"/>
      <c r="HB998" s="269"/>
      <c r="HC998" s="269"/>
      <c r="HD998" s="269"/>
      <c r="HE998" s="269"/>
      <c r="HF998" s="269"/>
      <c r="HG998" s="269"/>
      <c r="HH998" s="269"/>
      <c r="HI998" s="269"/>
      <c r="HJ998" s="269"/>
      <c r="HK998" s="269"/>
      <c r="HL998" s="269"/>
      <c r="HM998" s="269"/>
      <c r="HN998" s="269"/>
      <c r="HO998" s="269"/>
      <c r="HP998" s="269"/>
      <c r="HQ998" s="269"/>
      <c r="HR998" s="269"/>
      <c r="HS998" s="269"/>
      <c r="HT998" s="269"/>
      <c r="HU998" s="269"/>
      <c r="HV998" s="269"/>
      <c r="HW998" s="269"/>
      <c r="HX998" s="269"/>
      <c r="HY998" s="269"/>
      <c r="HZ998" s="269"/>
      <c r="IA998" s="269"/>
      <c r="IB998" s="269"/>
      <c r="IC998" s="269"/>
      <c r="ID998" s="269"/>
      <c r="IE998" s="269"/>
      <c r="IF998" s="269"/>
      <c r="IG998" s="269"/>
      <c r="IH998" s="269"/>
      <c r="II998" s="269"/>
      <c r="IJ998" s="269"/>
      <c r="IK998" s="269"/>
      <c r="IL998" s="269"/>
      <c r="IM998" s="269"/>
      <c r="IN998" s="269"/>
      <c r="IO998" s="269"/>
      <c r="IP998" s="269"/>
      <c r="IQ998" s="269"/>
      <c r="IR998" s="269"/>
      <c r="IS998" s="269"/>
      <c r="IT998" s="269"/>
      <c r="IU998" s="269"/>
      <c r="IV998" s="269"/>
      <c r="IW998" s="269"/>
      <c r="IX998" s="269"/>
      <c r="IY998" s="269"/>
      <c r="IZ998" s="269"/>
      <c r="JA998" s="269"/>
      <c r="JB998" s="269"/>
      <c r="JC998" s="269"/>
      <c r="JD998" s="269"/>
      <c r="JE998" s="269"/>
      <c r="JF998" s="269"/>
      <c r="JG998" s="269"/>
      <c r="JH998" s="269"/>
      <c r="JI998" s="269"/>
      <c r="JJ998" s="269"/>
      <c r="JK998" s="269"/>
      <c r="JL998" s="269"/>
      <c r="JM998" s="269"/>
      <c r="JN998" s="269"/>
      <c r="JO998" s="269"/>
      <c r="JP998" s="269"/>
      <c r="JQ998" s="269"/>
      <c r="JR998" s="269"/>
      <c r="JS998" s="269"/>
      <c r="JT998" s="269"/>
      <c r="JU998" s="269"/>
      <c r="JV998" s="269"/>
      <c r="JW998" s="269"/>
      <c r="JX998" s="269"/>
      <c r="JY998" s="269"/>
      <c r="JZ998" s="269"/>
      <c r="KA998" s="269"/>
      <c r="KB998" s="269"/>
      <c r="KC998" s="269"/>
      <c r="KD998" s="269"/>
      <c r="KE998" s="269"/>
      <c r="KF998" s="269"/>
      <c r="KG998" s="269"/>
    </row>
    <row r="999" spans="1:293" s="270" customFormat="1" x14ac:dyDescent="0.25">
      <c r="A999" s="233">
        <v>33</v>
      </c>
      <c r="B999" s="234" t="s">
        <v>1266</v>
      </c>
      <c r="C999" s="234" t="s">
        <v>1268</v>
      </c>
      <c r="D999" s="245">
        <v>30326922</v>
      </c>
      <c r="E999" s="246" t="s">
        <v>1915</v>
      </c>
      <c r="F999" s="244" t="s">
        <v>2469</v>
      </c>
      <c r="G999" s="244" t="s">
        <v>24</v>
      </c>
      <c r="H999" s="238" t="s">
        <v>133</v>
      </c>
      <c r="I999" s="238" t="s">
        <v>12</v>
      </c>
      <c r="J999" s="236" t="s">
        <v>69</v>
      </c>
      <c r="K999" s="248"/>
      <c r="L999" s="249">
        <v>43000000</v>
      </c>
      <c r="M999" s="249">
        <v>0</v>
      </c>
      <c r="N999" s="143">
        <v>10750000</v>
      </c>
      <c r="O999" s="143"/>
      <c r="P999" s="142"/>
      <c r="Q999" s="142"/>
      <c r="R999" s="142"/>
      <c r="S999" s="142"/>
      <c r="T999" s="142"/>
      <c r="U999" s="142"/>
      <c r="V999" s="142"/>
      <c r="W999" s="142"/>
      <c r="X999" s="142"/>
      <c r="Y999" s="140">
        <v>0</v>
      </c>
      <c r="Z999" s="140">
        <v>0</v>
      </c>
      <c r="AA999" s="140">
        <v>10750000</v>
      </c>
      <c r="AB999" s="139">
        <v>0</v>
      </c>
      <c r="AC999" s="139">
        <v>0</v>
      </c>
      <c r="AD999" s="139">
        <v>0</v>
      </c>
      <c r="AE999" s="141">
        <v>10750000</v>
      </c>
      <c r="AF999" s="141">
        <v>10750000</v>
      </c>
      <c r="AG999" s="139">
        <v>32250000</v>
      </c>
      <c r="AH999" s="240"/>
      <c r="AI999" s="142"/>
      <c r="AJ999" s="142"/>
      <c r="AK999" s="142"/>
      <c r="AL999" s="142"/>
      <c r="AM999" s="142"/>
      <c r="AN999" s="250"/>
      <c r="AO999" s="269"/>
      <c r="AP999" s="269"/>
      <c r="AQ999" s="269"/>
      <c r="AR999" s="269"/>
      <c r="AS999" s="269"/>
      <c r="AT999" s="269"/>
      <c r="AU999" s="269"/>
      <c r="AV999" s="269"/>
      <c r="AW999" s="269"/>
      <c r="AX999" s="269"/>
      <c r="AY999" s="269"/>
      <c r="AZ999" s="269"/>
      <c r="BA999" s="269"/>
      <c r="BB999" s="269"/>
      <c r="BC999" s="269"/>
      <c r="BD999" s="269"/>
      <c r="BE999" s="269"/>
      <c r="BF999" s="269"/>
      <c r="BG999" s="269"/>
      <c r="BH999" s="269"/>
      <c r="BI999" s="269"/>
      <c r="BJ999" s="269"/>
      <c r="BK999" s="269"/>
      <c r="BL999" s="269"/>
      <c r="BM999" s="269"/>
      <c r="BN999" s="269"/>
      <c r="BO999" s="269"/>
      <c r="BP999" s="269"/>
      <c r="BQ999" s="269"/>
      <c r="BR999" s="269"/>
      <c r="BS999" s="269"/>
      <c r="BT999" s="269"/>
      <c r="BU999" s="269"/>
      <c r="BV999" s="269"/>
      <c r="BW999" s="269"/>
      <c r="BX999" s="269"/>
      <c r="BY999" s="269"/>
      <c r="BZ999" s="269"/>
      <c r="CA999" s="269"/>
      <c r="CB999" s="269"/>
      <c r="CC999" s="269"/>
      <c r="CD999" s="269"/>
      <c r="CE999" s="269"/>
      <c r="CF999" s="269"/>
      <c r="CG999" s="269"/>
      <c r="CH999" s="269"/>
      <c r="CI999" s="269"/>
      <c r="CJ999" s="269"/>
      <c r="CK999" s="269"/>
      <c r="CL999" s="269"/>
      <c r="CM999" s="269"/>
      <c r="CN999" s="269"/>
      <c r="CO999" s="269"/>
      <c r="CP999" s="269"/>
      <c r="CQ999" s="269"/>
      <c r="CR999" s="269"/>
      <c r="CS999" s="269"/>
      <c r="CT999" s="269"/>
      <c r="CU999" s="269"/>
      <c r="CV999" s="269"/>
      <c r="CW999" s="269"/>
      <c r="CX999" s="269"/>
      <c r="CY999" s="269"/>
      <c r="CZ999" s="269"/>
      <c r="DA999" s="269"/>
      <c r="DB999" s="269"/>
      <c r="DC999" s="269"/>
      <c r="DD999" s="269"/>
      <c r="DE999" s="269"/>
      <c r="DF999" s="269"/>
      <c r="DG999" s="269"/>
      <c r="DH999" s="269"/>
      <c r="DI999" s="269"/>
      <c r="DJ999" s="269"/>
      <c r="DK999" s="269"/>
      <c r="DL999" s="269"/>
      <c r="DM999" s="269"/>
      <c r="DN999" s="269"/>
      <c r="DO999" s="269"/>
      <c r="DP999" s="269"/>
      <c r="DQ999" s="269"/>
      <c r="DR999" s="269"/>
      <c r="DS999" s="269"/>
      <c r="DT999" s="269"/>
      <c r="DU999" s="269"/>
      <c r="DV999" s="269"/>
      <c r="DW999" s="269"/>
      <c r="DX999" s="269"/>
      <c r="DY999" s="269"/>
      <c r="DZ999" s="269"/>
      <c r="EA999" s="269"/>
      <c r="EB999" s="269"/>
      <c r="EC999" s="269"/>
      <c r="ED999" s="269"/>
      <c r="EE999" s="269"/>
      <c r="EF999" s="269"/>
      <c r="EG999" s="269"/>
      <c r="EH999" s="269"/>
      <c r="EI999" s="269"/>
      <c r="EJ999" s="269"/>
      <c r="EK999" s="269"/>
      <c r="EL999" s="269"/>
      <c r="EM999" s="269"/>
      <c r="EN999" s="269"/>
      <c r="EO999" s="269"/>
      <c r="EP999" s="269"/>
      <c r="EQ999" s="269"/>
      <c r="ER999" s="269"/>
      <c r="ES999" s="269"/>
      <c r="ET999" s="269"/>
      <c r="EU999" s="269"/>
      <c r="EV999" s="269"/>
      <c r="EW999" s="269"/>
      <c r="EX999" s="269"/>
      <c r="EY999" s="269"/>
      <c r="EZ999" s="269"/>
      <c r="FA999" s="269"/>
      <c r="FB999" s="269"/>
      <c r="FC999" s="269"/>
      <c r="FD999" s="269"/>
      <c r="FE999" s="269"/>
      <c r="FF999" s="269"/>
      <c r="FG999" s="269"/>
      <c r="FH999" s="269"/>
      <c r="FI999" s="269"/>
      <c r="FJ999" s="269"/>
      <c r="FK999" s="269"/>
      <c r="FL999" s="269"/>
      <c r="FM999" s="269"/>
      <c r="FN999" s="269"/>
      <c r="FO999" s="269"/>
      <c r="FP999" s="269"/>
      <c r="FQ999" s="269"/>
      <c r="FR999" s="269"/>
      <c r="FS999" s="269"/>
      <c r="FT999" s="269"/>
      <c r="FU999" s="269"/>
      <c r="FV999" s="269"/>
      <c r="FW999" s="269"/>
      <c r="FX999" s="269"/>
      <c r="FY999" s="269"/>
      <c r="FZ999" s="269"/>
      <c r="GA999" s="269"/>
      <c r="GB999" s="269"/>
      <c r="GC999" s="269"/>
      <c r="GD999" s="269"/>
      <c r="GE999" s="269"/>
      <c r="GF999" s="269"/>
      <c r="GG999" s="269"/>
      <c r="GH999" s="269"/>
      <c r="GI999" s="269"/>
      <c r="GJ999" s="269"/>
      <c r="GK999" s="269"/>
      <c r="GL999" s="269"/>
      <c r="GM999" s="269"/>
      <c r="GN999" s="269"/>
      <c r="GO999" s="269"/>
      <c r="GP999" s="269"/>
      <c r="GQ999" s="269"/>
      <c r="GR999" s="269"/>
      <c r="GS999" s="269"/>
      <c r="GT999" s="269"/>
      <c r="GU999" s="269"/>
      <c r="GV999" s="269"/>
      <c r="GW999" s="269"/>
      <c r="GX999" s="269"/>
      <c r="GY999" s="269"/>
      <c r="GZ999" s="269"/>
      <c r="HA999" s="269"/>
      <c r="HB999" s="269"/>
      <c r="HC999" s="269"/>
      <c r="HD999" s="269"/>
      <c r="HE999" s="269"/>
      <c r="HF999" s="269"/>
      <c r="HG999" s="269"/>
      <c r="HH999" s="269"/>
      <c r="HI999" s="269"/>
      <c r="HJ999" s="269"/>
      <c r="HK999" s="269"/>
      <c r="HL999" s="269"/>
      <c r="HM999" s="269"/>
      <c r="HN999" s="269"/>
      <c r="HO999" s="269"/>
      <c r="HP999" s="269"/>
      <c r="HQ999" s="269"/>
      <c r="HR999" s="269"/>
      <c r="HS999" s="269"/>
      <c r="HT999" s="269"/>
      <c r="HU999" s="269"/>
      <c r="HV999" s="269"/>
      <c r="HW999" s="269"/>
      <c r="HX999" s="269"/>
      <c r="HY999" s="269"/>
      <c r="HZ999" s="269"/>
      <c r="IA999" s="269"/>
      <c r="IB999" s="269"/>
      <c r="IC999" s="269"/>
      <c r="ID999" s="269"/>
      <c r="IE999" s="269"/>
      <c r="IF999" s="269"/>
      <c r="IG999" s="269"/>
      <c r="IH999" s="269"/>
      <c r="II999" s="269"/>
      <c r="IJ999" s="269"/>
      <c r="IK999" s="269"/>
      <c r="IL999" s="269"/>
      <c r="IM999" s="269"/>
      <c r="IN999" s="269"/>
      <c r="IO999" s="269"/>
      <c r="IP999" s="269"/>
      <c r="IQ999" s="269"/>
      <c r="IR999" s="269"/>
      <c r="IS999" s="269"/>
      <c r="IT999" s="269"/>
      <c r="IU999" s="269"/>
      <c r="IV999" s="269"/>
      <c r="IW999" s="269"/>
      <c r="IX999" s="269"/>
      <c r="IY999" s="269"/>
      <c r="IZ999" s="269"/>
      <c r="JA999" s="269"/>
      <c r="JB999" s="269"/>
      <c r="JC999" s="269"/>
      <c r="JD999" s="269"/>
      <c r="JE999" s="269"/>
      <c r="JF999" s="269"/>
      <c r="JG999" s="269"/>
      <c r="JH999" s="269"/>
      <c r="JI999" s="269"/>
      <c r="JJ999" s="269"/>
      <c r="JK999" s="269"/>
      <c r="JL999" s="269"/>
      <c r="JM999" s="269"/>
      <c r="JN999" s="269"/>
      <c r="JO999" s="269"/>
      <c r="JP999" s="269"/>
      <c r="JQ999" s="269"/>
      <c r="JR999" s="269"/>
      <c r="JS999" s="269"/>
      <c r="JT999" s="269"/>
      <c r="JU999" s="269"/>
      <c r="JV999" s="269"/>
      <c r="JW999" s="269"/>
      <c r="JX999" s="269"/>
      <c r="JY999" s="269"/>
      <c r="JZ999" s="269"/>
      <c r="KA999" s="269"/>
      <c r="KB999" s="269"/>
      <c r="KC999" s="269"/>
      <c r="KD999" s="269"/>
      <c r="KE999" s="269"/>
      <c r="KF999" s="269"/>
      <c r="KG999" s="269"/>
    </row>
    <row r="1000" spans="1:293" s="270" customFormat="1" x14ac:dyDescent="0.25">
      <c r="A1000" s="233">
        <v>33</v>
      </c>
      <c r="B1000" s="234" t="s">
        <v>1266</v>
      </c>
      <c r="C1000" s="234" t="s">
        <v>1268</v>
      </c>
      <c r="D1000" s="245">
        <v>30326972</v>
      </c>
      <c r="E1000" s="246" t="s">
        <v>1928</v>
      </c>
      <c r="F1000" s="244" t="s">
        <v>2469</v>
      </c>
      <c r="G1000" s="244" t="s">
        <v>24</v>
      </c>
      <c r="H1000" s="238" t="s">
        <v>39</v>
      </c>
      <c r="I1000" s="244" t="s">
        <v>1246</v>
      </c>
      <c r="J1000" s="236" t="s">
        <v>69</v>
      </c>
      <c r="K1000" s="248"/>
      <c r="L1000" s="249">
        <v>46000000</v>
      </c>
      <c r="M1000" s="249">
        <v>0</v>
      </c>
      <c r="N1000" s="143">
        <v>1000</v>
      </c>
      <c r="O1000" s="143"/>
      <c r="P1000" s="142"/>
      <c r="Q1000" s="142"/>
      <c r="R1000" s="142"/>
      <c r="S1000" s="142"/>
      <c r="T1000" s="142"/>
      <c r="U1000" s="142"/>
      <c r="V1000" s="142"/>
      <c r="W1000" s="142"/>
      <c r="X1000" s="142"/>
      <c r="Y1000" s="140">
        <v>0</v>
      </c>
      <c r="Z1000" s="140">
        <v>0</v>
      </c>
      <c r="AA1000" s="140">
        <v>0</v>
      </c>
      <c r="AB1000" s="139">
        <v>0</v>
      </c>
      <c r="AC1000" s="139">
        <v>0</v>
      </c>
      <c r="AD1000" s="139">
        <v>0</v>
      </c>
      <c r="AE1000" s="141">
        <v>0</v>
      </c>
      <c r="AF1000" s="141">
        <v>0</v>
      </c>
      <c r="AG1000" s="139">
        <v>46000000</v>
      </c>
      <c r="AH1000" s="240"/>
      <c r="AI1000" s="142"/>
      <c r="AJ1000" s="142"/>
      <c r="AK1000" s="142"/>
      <c r="AL1000" s="142"/>
      <c r="AM1000" s="142"/>
      <c r="AN1000" s="250"/>
      <c r="AO1000" s="269"/>
      <c r="AP1000" s="269"/>
      <c r="AQ1000" s="269"/>
      <c r="AR1000" s="269"/>
      <c r="AS1000" s="269"/>
      <c r="AT1000" s="269"/>
      <c r="AU1000" s="269"/>
      <c r="AV1000" s="269"/>
      <c r="AW1000" s="269"/>
      <c r="AX1000" s="269"/>
      <c r="AY1000" s="269"/>
      <c r="AZ1000" s="269"/>
      <c r="BA1000" s="269"/>
      <c r="BB1000" s="269"/>
      <c r="BC1000" s="269"/>
      <c r="BD1000" s="269"/>
      <c r="BE1000" s="269"/>
      <c r="BF1000" s="269"/>
      <c r="BG1000" s="269"/>
      <c r="BH1000" s="269"/>
      <c r="BI1000" s="269"/>
      <c r="BJ1000" s="269"/>
      <c r="BK1000" s="269"/>
      <c r="BL1000" s="269"/>
      <c r="BM1000" s="269"/>
      <c r="BN1000" s="269"/>
      <c r="BO1000" s="269"/>
      <c r="BP1000" s="269"/>
      <c r="BQ1000" s="269"/>
      <c r="BR1000" s="269"/>
      <c r="BS1000" s="269"/>
      <c r="BT1000" s="269"/>
      <c r="BU1000" s="269"/>
      <c r="BV1000" s="269"/>
      <c r="BW1000" s="269"/>
      <c r="BX1000" s="269"/>
      <c r="BY1000" s="269"/>
      <c r="BZ1000" s="269"/>
      <c r="CA1000" s="269"/>
      <c r="CB1000" s="269"/>
      <c r="CC1000" s="269"/>
      <c r="CD1000" s="269"/>
      <c r="CE1000" s="269"/>
      <c r="CF1000" s="269"/>
      <c r="CG1000" s="269"/>
      <c r="CH1000" s="269"/>
      <c r="CI1000" s="269"/>
      <c r="CJ1000" s="269"/>
      <c r="CK1000" s="269"/>
      <c r="CL1000" s="269"/>
      <c r="CM1000" s="269"/>
      <c r="CN1000" s="269"/>
      <c r="CO1000" s="269"/>
      <c r="CP1000" s="269"/>
      <c r="CQ1000" s="269"/>
      <c r="CR1000" s="269"/>
      <c r="CS1000" s="269"/>
      <c r="CT1000" s="269"/>
      <c r="CU1000" s="269"/>
      <c r="CV1000" s="269"/>
      <c r="CW1000" s="269"/>
      <c r="CX1000" s="269"/>
      <c r="CY1000" s="269"/>
      <c r="CZ1000" s="269"/>
      <c r="DA1000" s="269"/>
      <c r="DB1000" s="269"/>
      <c r="DC1000" s="269"/>
      <c r="DD1000" s="269"/>
      <c r="DE1000" s="269"/>
      <c r="DF1000" s="269"/>
      <c r="DG1000" s="269"/>
      <c r="DH1000" s="269"/>
      <c r="DI1000" s="269"/>
      <c r="DJ1000" s="269"/>
      <c r="DK1000" s="269"/>
      <c r="DL1000" s="269"/>
      <c r="DM1000" s="269"/>
      <c r="DN1000" s="269"/>
      <c r="DO1000" s="269"/>
      <c r="DP1000" s="269"/>
      <c r="DQ1000" s="269"/>
      <c r="DR1000" s="269"/>
      <c r="DS1000" s="269"/>
      <c r="DT1000" s="269"/>
      <c r="DU1000" s="269"/>
      <c r="DV1000" s="269"/>
      <c r="DW1000" s="269"/>
      <c r="DX1000" s="269"/>
      <c r="DY1000" s="269"/>
      <c r="DZ1000" s="269"/>
      <c r="EA1000" s="269"/>
      <c r="EB1000" s="269"/>
      <c r="EC1000" s="269"/>
      <c r="ED1000" s="269"/>
      <c r="EE1000" s="269"/>
      <c r="EF1000" s="269"/>
      <c r="EG1000" s="269"/>
      <c r="EH1000" s="269"/>
      <c r="EI1000" s="269"/>
      <c r="EJ1000" s="269"/>
      <c r="EK1000" s="269"/>
      <c r="EL1000" s="269"/>
      <c r="EM1000" s="269"/>
      <c r="EN1000" s="269"/>
      <c r="EO1000" s="269"/>
      <c r="EP1000" s="269"/>
      <c r="EQ1000" s="269"/>
      <c r="ER1000" s="269"/>
      <c r="ES1000" s="269"/>
      <c r="ET1000" s="269"/>
      <c r="EU1000" s="269"/>
      <c r="EV1000" s="269"/>
      <c r="EW1000" s="269"/>
      <c r="EX1000" s="269"/>
      <c r="EY1000" s="269"/>
      <c r="EZ1000" s="269"/>
      <c r="FA1000" s="269"/>
      <c r="FB1000" s="269"/>
      <c r="FC1000" s="269"/>
      <c r="FD1000" s="269"/>
      <c r="FE1000" s="269"/>
      <c r="FF1000" s="269"/>
      <c r="FG1000" s="269"/>
      <c r="FH1000" s="269"/>
      <c r="FI1000" s="269"/>
      <c r="FJ1000" s="269"/>
      <c r="FK1000" s="269"/>
      <c r="FL1000" s="269"/>
      <c r="FM1000" s="269"/>
      <c r="FN1000" s="269"/>
      <c r="FO1000" s="269"/>
      <c r="FP1000" s="269"/>
      <c r="FQ1000" s="269"/>
      <c r="FR1000" s="269"/>
      <c r="FS1000" s="269"/>
      <c r="FT1000" s="269"/>
      <c r="FU1000" s="269"/>
      <c r="FV1000" s="269"/>
      <c r="FW1000" s="269"/>
      <c r="FX1000" s="269"/>
      <c r="FY1000" s="269"/>
      <c r="FZ1000" s="269"/>
      <c r="GA1000" s="269"/>
      <c r="GB1000" s="269"/>
      <c r="GC1000" s="269"/>
      <c r="GD1000" s="269"/>
      <c r="GE1000" s="269"/>
      <c r="GF1000" s="269"/>
      <c r="GG1000" s="269"/>
      <c r="GH1000" s="269"/>
      <c r="GI1000" s="269"/>
      <c r="GJ1000" s="269"/>
      <c r="GK1000" s="269"/>
      <c r="GL1000" s="269"/>
      <c r="GM1000" s="269"/>
      <c r="GN1000" s="269"/>
      <c r="GO1000" s="269"/>
      <c r="GP1000" s="269"/>
      <c r="GQ1000" s="269"/>
      <c r="GR1000" s="269"/>
      <c r="GS1000" s="269"/>
      <c r="GT1000" s="269"/>
      <c r="GU1000" s="269"/>
      <c r="GV1000" s="269"/>
      <c r="GW1000" s="269"/>
      <c r="GX1000" s="269"/>
      <c r="GY1000" s="269"/>
      <c r="GZ1000" s="269"/>
      <c r="HA1000" s="269"/>
      <c r="HB1000" s="269"/>
      <c r="HC1000" s="269"/>
      <c r="HD1000" s="269"/>
      <c r="HE1000" s="269"/>
      <c r="HF1000" s="269"/>
      <c r="HG1000" s="269"/>
      <c r="HH1000" s="269"/>
      <c r="HI1000" s="269"/>
      <c r="HJ1000" s="269"/>
      <c r="HK1000" s="269"/>
      <c r="HL1000" s="269"/>
      <c r="HM1000" s="269"/>
      <c r="HN1000" s="269"/>
      <c r="HO1000" s="269"/>
      <c r="HP1000" s="269"/>
      <c r="HQ1000" s="269"/>
      <c r="HR1000" s="269"/>
      <c r="HS1000" s="269"/>
      <c r="HT1000" s="269"/>
      <c r="HU1000" s="269"/>
      <c r="HV1000" s="269"/>
      <c r="HW1000" s="269"/>
      <c r="HX1000" s="269"/>
      <c r="HY1000" s="269"/>
      <c r="HZ1000" s="269"/>
      <c r="IA1000" s="269"/>
      <c r="IB1000" s="269"/>
      <c r="IC1000" s="269"/>
      <c r="ID1000" s="269"/>
      <c r="IE1000" s="269"/>
      <c r="IF1000" s="269"/>
      <c r="IG1000" s="269"/>
      <c r="IH1000" s="269"/>
      <c r="II1000" s="269"/>
      <c r="IJ1000" s="269"/>
      <c r="IK1000" s="269"/>
      <c r="IL1000" s="269"/>
      <c r="IM1000" s="269"/>
      <c r="IN1000" s="269"/>
      <c r="IO1000" s="269"/>
      <c r="IP1000" s="269"/>
      <c r="IQ1000" s="269"/>
      <c r="IR1000" s="269"/>
      <c r="IS1000" s="269"/>
      <c r="IT1000" s="269"/>
      <c r="IU1000" s="269"/>
      <c r="IV1000" s="269"/>
      <c r="IW1000" s="269"/>
      <c r="IX1000" s="269"/>
      <c r="IY1000" s="269"/>
      <c r="IZ1000" s="269"/>
      <c r="JA1000" s="269"/>
      <c r="JB1000" s="269"/>
      <c r="JC1000" s="269"/>
      <c r="JD1000" s="269"/>
      <c r="JE1000" s="269"/>
      <c r="JF1000" s="269"/>
      <c r="JG1000" s="269"/>
      <c r="JH1000" s="269"/>
      <c r="JI1000" s="269"/>
      <c r="JJ1000" s="269"/>
      <c r="JK1000" s="269"/>
      <c r="JL1000" s="269"/>
      <c r="JM1000" s="269"/>
      <c r="JN1000" s="269"/>
      <c r="JO1000" s="269"/>
      <c r="JP1000" s="269"/>
      <c r="JQ1000" s="269"/>
      <c r="JR1000" s="269"/>
      <c r="JS1000" s="269"/>
      <c r="JT1000" s="269"/>
      <c r="JU1000" s="269"/>
      <c r="JV1000" s="269"/>
      <c r="JW1000" s="269"/>
      <c r="JX1000" s="269"/>
      <c r="JY1000" s="269"/>
      <c r="JZ1000" s="269"/>
      <c r="KA1000" s="269"/>
      <c r="KB1000" s="269"/>
      <c r="KC1000" s="269"/>
      <c r="KD1000" s="269"/>
      <c r="KE1000" s="269"/>
      <c r="KF1000" s="269"/>
      <c r="KG1000" s="269"/>
    </row>
    <row r="1001" spans="1:293" s="270" customFormat="1" x14ac:dyDescent="0.25">
      <c r="A1001" s="233">
        <v>33</v>
      </c>
      <c r="B1001" s="234" t="s">
        <v>1266</v>
      </c>
      <c r="C1001" s="234" t="s">
        <v>1268</v>
      </c>
      <c r="D1001" s="245">
        <v>30326973</v>
      </c>
      <c r="E1001" s="246" t="s">
        <v>1914</v>
      </c>
      <c r="F1001" s="244" t="s">
        <v>2469</v>
      </c>
      <c r="G1001" s="244" t="s">
        <v>24</v>
      </c>
      <c r="H1001" s="238" t="s">
        <v>39</v>
      </c>
      <c r="I1001" s="244" t="s">
        <v>1246</v>
      </c>
      <c r="J1001" s="236" t="s">
        <v>69</v>
      </c>
      <c r="K1001" s="248"/>
      <c r="L1001" s="249">
        <v>71902000</v>
      </c>
      <c r="M1001" s="249">
        <v>0</v>
      </c>
      <c r="N1001" s="143">
        <v>17976000</v>
      </c>
      <c r="O1001" s="143"/>
      <c r="P1001" s="142"/>
      <c r="Q1001" s="142"/>
      <c r="R1001" s="142"/>
      <c r="S1001" s="142"/>
      <c r="T1001" s="142"/>
      <c r="U1001" s="142"/>
      <c r="V1001" s="142"/>
      <c r="W1001" s="142"/>
      <c r="X1001" s="142"/>
      <c r="Y1001" s="140">
        <v>0</v>
      </c>
      <c r="Z1001" s="140">
        <v>0</v>
      </c>
      <c r="AA1001" s="140">
        <v>17000000</v>
      </c>
      <c r="AB1001" s="139">
        <v>0</v>
      </c>
      <c r="AC1001" s="139">
        <v>0</v>
      </c>
      <c r="AD1001" s="139">
        <v>0</v>
      </c>
      <c r="AE1001" s="141">
        <v>17000000</v>
      </c>
      <c r="AF1001" s="141">
        <v>17000000</v>
      </c>
      <c r="AG1001" s="139">
        <v>54902000</v>
      </c>
      <c r="AH1001" s="240"/>
      <c r="AI1001" s="142"/>
      <c r="AJ1001" s="142"/>
      <c r="AK1001" s="142"/>
      <c r="AL1001" s="142"/>
      <c r="AM1001" s="142"/>
      <c r="AN1001" s="250"/>
      <c r="AO1001" s="269"/>
      <c r="AP1001" s="269"/>
      <c r="AQ1001" s="269"/>
      <c r="AR1001" s="269"/>
      <c r="AS1001" s="269"/>
      <c r="AT1001" s="269"/>
      <c r="AU1001" s="269"/>
      <c r="AV1001" s="269"/>
      <c r="AW1001" s="269"/>
      <c r="AX1001" s="269"/>
      <c r="AY1001" s="269"/>
      <c r="AZ1001" s="269"/>
      <c r="BA1001" s="269"/>
      <c r="BB1001" s="269"/>
      <c r="BC1001" s="269"/>
      <c r="BD1001" s="269"/>
      <c r="BE1001" s="269"/>
      <c r="BF1001" s="269"/>
      <c r="BG1001" s="269"/>
      <c r="BH1001" s="269"/>
      <c r="BI1001" s="269"/>
      <c r="BJ1001" s="269"/>
      <c r="BK1001" s="269"/>
      <c r="BL1001" s="269"/>
      <c r="BM1001" s="269"/>
      <c r="BN1001" s="269"/>
      <c r="BO1001" s="269"/>
      <c r="BP1001" s="269"/>
      <c r="BQ1001" s="269"/>
      <c r="BR1001" s="269"/>
      <c r="BS1001" s="269"/>
      <c r="BT1001" s="269"/>
      <c r="BU1001" s="269"/>
      <c r="BV1001" s="269"/>
      <c r="BW1001" s="269"/>
      <c r="BX1001" s="269"/>
      <c r="BY1001" s="269"/>
      <c r="BZ1001" s="269"/>
      <c r="CA1001" s="269"/>
      <c r="CB1001" s="269"/>
      <c r="CC1001" s="269"/>
      <c r="CD1001" s="269"/>
      <c r="CE1001" s="269"/>
      <c r="CF1001" s="269"/>
      <c r="CG1001" s="269"/>
      <c r="CH1001" s="269"/>
      <c r="CI1001" s="269"/>
      <c r="CJ1001" s="269"/>
      <c r="CK1001" s="269"/>
      <c r="CL1001" s="269"/>
      <c r="CM1001" s="269"/>
      <c r="CN1001" s="269"/>
      <c r="CO1001" s="269"/>
      <c r="CP1001" s="269"/>
      <c r="CQ1001" s="269"/>
      <c r="CR1001" s="269"/>
      <c r="CS1001" s="269"/>
      <c r="CT1001" s="269"/>
      <c r="CU1001" s="269"/>
      <c r="CV1001" s="269"/>
      <c r="CW1001" s="269"/>
      <c r="CX1001" s="269"/>
      <c r="CY1001" s="269"/>
      <c r="CZ1001" s="269"/>
      <c r="DA1001" s="269"/>
      <c r="DB1001" s="269"/>
      <c r="DC1001" s="269"/>
      <c r="DD1001" s="269"/>
      <c r="DE1001" s="269"/>
      <c r="DF1001" s="269"/>
      <c r="DG1001" s="269"/>
      <c r="DH1001" s="269"/>
      <c r="DI1001" s="269"/>
      <c r="DJ1001" s="269"/>
      <c r="DK1001" s="269"/>
      <c r="DL1001" s="269"/>
      <c r="DM1001" s="269"/>
      <c r="DN1001" s="269"/>
      <c r="DO1001" s="269"/>
      <c r="DP1001" s="269"/>
      <c r="DQ1001" s="269"/>
      <c r="DR1001" s="269"/>
      <c r="DS1001" s="269"/>
      <c r="DT1001" s="269"/>
      <c r="DU1001" s="269"/>
      <c r="DV1001" s="269"/>
      <c r="DW1001" s="269"/>
      <c r="DX1001" s="269"/>
      <c r="DY1001" s="269"/>
      <c r="DZ1001" s="269"/>
      <c r="EA1001" s="269"/>
      <c r="EB1001" s="269"/>
      <c r="EC1001" s="269"/>
      <c r="ED1001" s="269"/>
      <c r="EE1001" s="269"/>
      <c r="EF1001" s="269"/>
      <c r="EG1001" s="269"/>
      <c r="EH1001" s="269"/>
      <c r="EI1001" s="269"/>
      <c r="EJ1001" s="269"/>
      <c r="EK1001" s="269"/>
      <c r="EL1001" s="269"/>
      <c r="EM1001" s="269"/>
      <c r="EN1001" s="269"/>
      <c r="EO1001" s="269"/>
      <c r="EP1001" s="269"/>
      <c r="EQ1001" s="269"/>
      <c r="ER1001" s="269"/>
      <c r="ES1001" s="269"/>
      <c r="ET1001" s="269"/>
      <c r="EU1001" s="269"/>
      <c r="EV1001" s="269"/>
      <c r="EW1001" s="269"/>
      <c r="EX1001" s="269"/>
      <c r="EY1001" s="269"/>
      <c r="EZ1001" s="269"/>
      <c r="FA1001" s="269"/>
      <c r="FB1001" s="269"/>
      <c r="FC1001" s="269"/>
      <c r="FD1001" s="269"/>
      <c r="FE1001" s="269"/>
      <c r="FF1001" s="269"/>
      <c r="FG1001" s="269"/>
      <c r="FH1001" s="269"/>
      <c r="FI1001" s="269"/>
      <c r="FJ1001" s="269"/>
      <c r="FK1001" s="269"/>
      <c r="FL1001" s="269"/>
      <c r="FM1001" s="269"/>
      <c r="FN1001" s="269"/>
      <c r="FO1001" s="269"/>
      <c r="FP1001" s="269"/>
      <c r="FQ1001" s="269"/>
      <c r="FR1001" s="269"/>
      <c r="FS1001" s="269"/>
      <c r="FT1001" s="269"/>
      <c r="FU1001" s="269"/>
      <c r="FV1001" s="269"/>
      <c r="FW1001" s="269"/>
      <c r="FX1001" s="269"/>
      <c r="FY1001" s="269"/>
      <c r="FZ1001" s="269"/>
      <c r="GA1001" s="269"/>
      <c r="GB1001" s="269"/>
      <c r="GC1001" s="269"/>
      <c r="GD1001" s="269"/>
      <c r="GE1001" s="269"/>
      <c r="GF1001" s="269"/>
      <c r="GG1001" s="269"/>
      <c r="GH1001" s="269"/>
      <c r="GI1001" s="269"/>
      <c r="GJ1001" s="269"/>
      <c r="GK1001" s="269"/>
      <c r="GL1001" s="269"/>
      <c r="GM1001" s="269"/>
      <c r="GN1001" s="269"/>
      <c r="GO1001" s="269"/>
      <c r="GP1001" s="269"/>
      <c r="GQ1001" s="269"/>
      <c r="GR1001" s="269"/>
      <c r="GS1001" s="269"/>
      <c r="GT1001" s="269"/>
      <c r="GU1001" s="269"/>
      <c r="GV1001" s="269"/>
      <c r="GW1001" s="269"/>
      <c r="GX1001" s="269"/>
      <c r="GY1001" s="269"/>
      <c r="GZ1001" s="269"/>
      <c r="HA1001" s="269"/>
      <c r="HB1001" s="269"/>
      <c r="HC1001" s="269"/>
      <c r="HD1001" s="269"/>
      <c r="HE1001" s="269"/>
      <c r="HF1001" s="269"/>
      <c r="HG1001" s="269"/>
      <c r="HH1001" s="269"/>
      <c r="HI1001" s="269"/>
      <c r="HJ1001" s="269"/>
      <c r="HK1001" s="269"/>
      <c r="HL1001" s="269"/>
      <c r="HM1001" s="269"/>
      <c r="HN1001" s="269"/>
      <c r="HO1001" s="269"/>
      <c r="HP1001" s="269"/>
      <c r="HQ1001" s="269"/>
      <c r="HR1001" s="269"/>
      <c r="HS1001" s="269"/>
      <c r="HT1001" s="269"/>
      <c r="HU1001" s="269"/>
      <c r="HV1001" s="269"/>
      <c r="HW1001" s="269"/>
      <c r="HX1001" s="269"/>
      <c r="HY1001" s="269"/>
      <c r="HZ1001" s="269"/>
      <c r="IA1001" s="269"/>
      <c r="IB1001" s="269"/>
      <c r="IC1001" s="269"/>
      <c r="ID1001" s="269"/>
      <c r="IE1001" s="269"/>
      <c r="IF1001" s="269"/>
      <c r="IG1001" s="269"/>
      <c r="IH1001" s="269"/>
      <c r="II1001" s="269"/>
      <c r="IJ1001" s="269"/>
      <c r="IK1001" s="269"/>
      <c r="IL1001" s="269"/>
      <c r="IM1001" s="269"/>
      <c r="IN1001" s="269"/>
      <c r="IO1001" s="269"/>
      <c r="IP1001" s="269"/>
      <c r="IQ1001" s="269"/>
      <c r="IR1001" s="269"/>
      <c r="IS1001" s="269"/>
      <c r="IT1001" s="269"/>
      <c r="IU1001" s="269"/>
      <c r="IV1001" s="269"/>
      <c r="IW1001" s="269"/>
      <c r="IX1001" s="269"/>
      <c r="IY1001" s="269"/>
      <c r="IZ1001" s="269"/>
      <c r="JA1001" s="269"/>
      <c r="JB1001" s="269"/>
      <c r="JC1001" s="269"/>
      <c r="JD1001" s="269"/>
      <c r="JE1001" s="269"/>
      <c r="JF1001" s="269"/>
      <c r="JG1001" s="269"/>
      <c r="JH1001" s="269"/>
      <c r="JI1001" s="269"/>
      <c r="JJ1001" s="269"/>
      <c r="JK1001" s="269"/>
      <c r="JL1001" s="269"/>
      <c r="JM1001" s="269"/>
      <c r="JN1001" s="269"/>
      <c r="JO1001" s="269"/>
      <c r="JP1001" s="269"/>
      <c r="JQ1001" s="269"/>
      <c r="JR1001" s="269"/>
      <c r="JS1001" s="269"/>
      <c r="JT1001" s="269"/>
      <c r="JU1001" s="269"/>
      <c r="JV1001" s="269"/>
      <c r="JW1001" s="269"/>
      <c r="JX1001" s="269"/>
      <c r="JY1001" s="269"/>
      <c r="JZ1001" s="269"/>
      <c r="KA1001" s="269"/>
      <c r="KB1001" s="269"/>
      <c r="KC1001" s="269"/>
      <c r="KD1001" s="269"/>
      <c r="KE1001" s="269"/>
      <c r="KF1001" s="269"/>
      <c r="KG1001" s="269"/>
    </row>
    <row r="1002" spans="1:293" s="270" customFormat="1" x14ac:dyDescent="0.25">
      <c r="A1002" s="233">
        <v>33</v>
      </c>
      <c r="B1002" s="234" t="s">
        <v>1266</v>
      </c>
      <c r="C1002" s="234" t="s">
        <v>1268</v>
      </c>
      <c r="D1002" s="245">
        <v>30327372</v>
      </c>
      <c r="E1002" s="246" t="s">
        <v>2451</v>
      </c>
      <c r="F1002" s="244" t="s">
        <v>2469</v>
      </c>
      <c r="G1002" s="244" t="s">
        <v>24</v>
      </c>
      <c r="H1002" s="238" t="s">
        <v>151</v>
      </c>
      <c r="I1002" s="244" t="s">
        <v>1246</v>
      </c>
      <c r="J1002" s="236" t="s">
        <v>69</v>
      </c>
      <c r="K1002" s="248"/>
      <c r="L1002" s="249">
        <v>60749000</v>
      </c>
      <c r="M1002" s="249">
        <v>0</v>
      </c>
      <c r="N1002" s="143">
        <v>1000</v>
      </c>
      <c r="O1002" s="143"/>
      <c r="P1002" s="142"/>
      <c r="Q1002" s="142"/>
      <c r="R1002" s="142"/>
      <c r="S1002" s="142"/>
      <c r="T1002" s="142"/>
      <c r="U1002" s="142"/>
      <c r="V1002" s="142"/>
      <c r="W1002" s="142"/>
      <c r="X1002" s="142"/>
      <c r="Y1002" s="140">
        <v>0</v>
      </c>
      <c r="Z1002" s="140">
        <v>0</v>
      </c>
      <c r="AA1002" s="140">
        <v>0</v>
      </c>
      <c r="AB1002" s="139">
        <v>0</v>
      </c>
      <c r="AC1002" s="139">
        <v>0</v>
      </c>
      <c r="AD1002" s="139">
        <v>0</v>
      </c>
      <c r="AE1002" s="141">
        <v>0</v>
      </c>
      <c r="AF1002" s="141">
        <v>0</v>
      </c>
      <c r="AG1002" s="139">
        <v>60749000</v>
      </c>
      <c r="AH1002" s="240"/>
      <c r="AI1002" s="142"/>
      <c r="AJ1002" s="142"/>
      <c r="AK1002" s="142"/>
      <c r="AL1002" s="142"/>
      <c r="AM1002" s="142"/>
      <c r="AN1002" s="250"/>
      <c r="AO1002" s="269"/>
      <c r="AP1002" s="269"/>
      <c r="AQ1002" s="269"/>
      <c r="AR1002" s="269"/>
      <c r="AS1002" s="269"/>
      <c r="AT1002" s="269"/>
      <c r="AU1002" s="269"/>
      <c r="AV1002" s="269"/>
      <c r="AW1002" s="269"/>
      <c r="AX1002" s="269"/>
      <c r="AY1002" s="269"/>
      <c r="AZ1002" s="269"/>
      <c r="BA1002" s="269"/>
      <c r="BB1002" s="269"/>
      <c r="BC1002" s="269"/>
      <c r="BD1002" s="269"/>
      <c r="BE1002" s="269"/>
      <c r="BF1002" s="269"/>
      <c r="BG1002" s="269"/>
      <c r="BH1002" s="269"/>
      <c r="BI1002" s="269"/>
      <c r="BJ1002" s="269"/>
      <c r="BK1002" s="269"/>
      <c r="BL1002" s="269"/>
      <c r="BM1002" s="269"/>
      <c r="BN1002" s="269"/>
      <c r="BO1002" s="269"/>
      <c r="BP1002" s="269"/>
      <c r="BQ1002" s="269"/>
      <c r="BR1002" s="269"/>
      <c r="BS1002" s="269"/>
      <c r="BT1002" s="269"/>
      <c r="BU1002" s="269"/>
      <c r="BV1002" s="269"/>
      <c r="BW1002" s="269"/>
      <c r="BX1002" s="269"/>
      <c r="BY1002" s="269"/>
      <c r="BZ1002" s="269"/>
      <c r="CA1002" s="269"/>
      <c r="CB1002" s="269"/>
      <c r="CC1002" s="269"/>
      <c r="CD1002" s="269"/>
      <c r="CE1002" s="269"/>
      <c r="CF1002" s="269"/>
      <c r="CG1002" s="269"/>
      <c r="CH1002" s="269"/>
      <c r="CI1002" s="269"/>
      <c r="CJ1002" s="269"/>
      <c r="CK1002" s="269"/>
      <c r="CL1002" s="269"/>
      <c r="CM1002" s="269"/>
      <c r="CN1002" s="269"/>
      <c r="CO1002" s="269"/>
      <c r="CP1002" s="269"/>
      <c r="CQ1002" s="269"/>
      <c r="CR1002" s="269"/>
      <c r="CS1002" s="269"/>
      <c r="CT1002" s="269"/>
      <c r="CU1002" s="269"/>
      <c r="CV1002" s="269"/>
      <c r="CW1002" s="269"/>
      <c r="CX1002" s="269"/>
      <c r="CY1002" s="269"/>
      <c r="CZ1002" s="269"/>
      <c r="DA1002" s="269"/>
      <c r="DB1002" s="269"/>
      <c r="DC1002" s="269"/>
      <c r="DD1002" s="269"/>
      <c r="DE1002" s="269"/>
      <c r="DF1002" s="269"/>
      <c r="DG1002" s="269"/>
      <c r="DH1002" s="269"/>
      <c r="DI1002" s="269"/>
      <c r="DJ1002" s="269"/>
      <c r="DK1002" s="269"/>
      <c r="DL1002" s="269"/>
      <c r="DM1002" s="269"/>
      <c r="DN1002" s="269"/>
      <c r="DO1002" s="269"/>
      <c r="DP1002" s="269"/>
      <c r="DQ1002" s="269"/>
      <c r="DR1002" s="269"/>
      <c r="DS1002" s="269"/>
      <c r="DT1002" s="269"/>
      <c r="DU1002" s="269"/>
      <c r="DV1002" s="269"/>
      <c r="DW1002" s="269"/>
      <c r="DX1002" s="269"/>
      <c r="DY1002" s="269"/>
      <c r="DZ1002" s="269"/>
      <c r="EA1002" s="269"/>
      <c r="EB1002" s="269"/>
      <c r="EC1002" s="269"/>
      <c r="ED1002" s="269"/>
      <c r="EE1002" s="269"/>
      <c r="EF1002" s="269"/>
      <c r="EG1002" s="269"/>
      <c r="EH1002" s="269"/>
      <c r="EI1002" s="269"/>
      <c r="EJ1002" s="269"/>
      <c r="EK1002" s="269"/>
      <c r="EL1002" s="269"/>
      <c r="EM1002" s="269"/>
      <c r="EN1002" s="269"/>
      <c r="EO1002" s="269"/>
      <c r="EP1002" s="269"/>
      <c r="EQ1002" s="269"/>
      <c r="ER1002" s="269"/>
      <c r="ES1002" s="269"/>
      <c r="ET1002" s="269"/>
      <c r="EU1002" s="269"/>
      <c r="EV1002" s="269"/>
      <c r="EW1002" s="269"/>
      <c r="EX1002" s="269"/>
      <c r="EY1002" s="269"/>
      <c r="EZ1002" s="269"/>
      <c r="FA1002" s="269"/>
      <c r="FB1002" s="269"/>
      <c r="FC1002" s="269"/>
      <c r="FD1002" s="269"/>
      <c r="FE1002" s="269"/>
      <c r="FF1002" s="269"/>
      <c r="FG1002" s="269"/>
      <c r="FH1002" s="269"/>
      <c r="FI1002" s="269"/>
      <c r="FJ1002" s="269"/>
      <c r="FK1002" s="269"/>
      <c r="FL1002" s="269"/>
      <c r="FM1002" s="269"/>
      <c r="FN1002" s="269"/>
      <c r="FO1002" s="269"/>
      <c r="FP1002" s="269"/>
      <c r="FQ1002" s="269"/>
      <c r="FR1002" s="269"/>
      <c r="FS1002" s="269"/>
      <c r="FT1002" s="269"/>
      <c r="FU1002" s="269"/>
      <c r="FV1002" s="269"/>
      <c r="FW1002" s="269"/>
      <c r="FX1002" s="269"/>
      <c r="FY1002" s="269"/>
      <c r="FZ1002" s="269"/>
      <c r="GA1002" s="269"/>
      <c r="GB1002" s="269"/>
      <c r="GC1002" s="269"/>
      <c r="GD1002" s="269"/>
      <c r="GE1002" s="269"/>
      <c r="GF1002" s="269"/>
      <c r="GG1002" s="269"/>
      <c r="GH1002" s="269"/>
      <c r="GI1002" s="269"/>
      <c r="GJ1002" s="269"/>
      <c r="GK1002" s="269"/>
      <c r="GL1002" s="269"/>
      <c r="GM1002" s="269"/>
      <c r="GN1002" s="269"/>
      <c r="GO1002" s="269"/>
      <c r="GP1002" s="269"/>
      <c r="GQ1002" s="269"/>
      <c r="GR1002" s="269"/>
      <c r="GS1002" s="269"/>
      <c r="GT1002" s="269"/>
      <c r="GU1002" s="269"/>
      <c r="GV1002" s="269"/>
      <c r="GW1002" s="269"/>
      <c r="GX1002" s="269"/>
      <c r="GY1002" s="269"/>
      <c r="GZ1002" s="269"/>
      <c r="HA1002" s="269"/>
      <c r="HB1002" s="269"/>
      <c r="HC1002" s="269"/>
      <c r="HD1002" s="269"/>
      <c r="HE1002" s="269"/>
      <c r="HF1002" s="269"/>
      <c r="HG1002" s="269"/>
      <c r="HH1002" s="269"/>
      <c r="HI1002" s="269"/>
      <c r="HJ1002" s="269"/>
      <c r="HK1002" s="269"/>
      <c r="HL1002" s="269"/>
      <c r="HM1002" s="269"/>
      <c r="HN1002" s="269"/>
      <c r="HO1002" s="269"/>
      <c r="HP1002" s="269"/>
      <c r="HQ1002" s="269"/>
      <c r="HR1002" s="269"/>
      <c r="HS1002" s="269"/>
      <c r="HT1002" s="269"/>
      <c r="HU1002" s="269"/>
      <c r="HV1002" s="269"/>
      <c r="HW1002" s="269"/>
      <c r="HX1002" s="269"/>
      <c r="HY1002" s="269"/>
      <c r="HZ1002" s="269"/>
      <c r="IA1002" s="269"/>
      <c r="IB1002" s="269"/>
      <c r="IC1002" s="269"/>
      <c r="ID1002" s="269"/>
      <c r="IE1002" s="269"/>
      <c r="IF1002" s="269"/>
      <c r="IG1002" s="269"/>
      <c r="IH1002" s="269"/>
      <c r="II1002" s="269"/>
      <c r="IJ1002" s="269"/>
      <c r="IK1002" s="269"/>
      <c r="IL1002" s="269"/>
      <c r="IM1002" s="269"/>
      <c r="IN1002" s="269"/>
      <c r="IO1002" s="269"/>
      <c r="IP1002" s="269"/>
      <c r="IQ1002" s="269"/>
      <c r="IR1002" s="269"/>
      <c r="IS1002" s="269"/>
      <c r="IT1002" s="269"/>
      <c r="IU1002" s="269"/>
      <c r="IV1002" s="269"/>
      <c r="IW1002" s="269"/>
      <c r="IX1002" s="269"/>
      <c r="IY1002" s="269"/>
      <c r="IZ1002" s="269"/>
      <c r="JA1002" s="269"/>
      <c r="JB1002" s="269"/>
      <c r="JC1002" s="269"/>
      <c r="JD1002" s="269"/>
      <c r="JE1002" s="269"/>
      <c r="JF1002" s="269"/>
      <c r="JG1002" s="269"/>
      <c r="JH1002" s="269"/>
      <c r="JI1002" s="269"/>
      <c r="JJ1002" s="269"/>
      <c r="JK1002" s="269"/>
      <c r="JL1002" s="269"/>
      <c r="JM1002" s="269"/>
      <c r="JN1002" s="269"/>
      <c r="JO1002" s="269"/>
      <c r="JP1002" s="269"/>
      <c r="JQ1002" s="269"/>
      <c r="JR1002" s="269"/>
      <c r="JS1002" s="269"/>
      <c r="JT1002" s="269"/>
      <c r="JU1002" s="269"/>
      <c r="JV1002" s="269"/>
      <c r="JW1002" s="269"/>
      <c r="JX1002" s="269"/>
      <c r="JY1002" s="269"/>
      <c r="JZ1002" s="269"/>
      <c r="KA1002" s="269"/>
      <c r="KB1002" s="269"/>
      <c r="KC1002" s="269"/>
      <c r="KD1002" s="269"/>
      <c r="KE1002" s="269"/>
      <c r="KF1002" s="269"/>
      <c r="KG1002" s="269"/>
    </row>
    <row r="1003" spans="1:293" s="270" customFormat="1" x14ac:dyDescent="0.25">
      <c r="A1003" s="233">
        <v>33</v>
      </c>
      <c r="B1003" s="234" t="s">
        <v>1266</v>
      </c>
      <c r="C1003" s="234" t="s">
        <v>1268</v>
      </c>
      <c r="D1003" s="245">
        <v>30328574</v>
      </c>
      <c r="E1003" s="246" t="s">
        <v>2452</v>
      </c>
      <c r="F1003" s="244" t="s">
        <v>2469</v>
      </c>
      <c r="G1003" s="244" t="s">
        <v>24</v>
      </c>
      <c r="H1003" s="238" t="s">
        <v>79</v>
      </c>
      <c r="I1003" s="244" t="s">
        <v>1246</v>
      </c>
      <c r="J1003" s="236" t="s">
        <v>69</v>
      </c>
      <c r="K1003" s="248"/>
      <c r="L1003" s="249">
        <v>41581000</v>
      </c>
      <c r="M1003" s="249">
        <v>0</v>
      </c>
      <c r="N1003" s="143">
        <v>1000</v>
      </c>
      <c r="O1003" s="143"/>
      <c r="P1003" s="142"/>
      <c r="Q1003" s="142"/>
      <c r="R1003" s="142"/>
      <c r="S1003" s="142"/>
      <c r="T1003" s="142"/>
      <c r="U1003" s="142"/>
      <c r="V1003" s="142"/>
      <c r="W1003" s="142"/>
      <c r="X1003" s="142"/>
      <c r="Y1003" s="140">
        <v>0</v>
      </c>
      <c r="Z1003" s="140">
        <v>0</v>
      </c>
      <c r="AA1003" s="140">
        <v>0</v>
      </c>
      <c r="AB1003" s="139">
        <v>0</v>
      </c>
      <c r="AC1003" s="139">
        <v>0</v>
      </c>
      <c r="AD1003" s="139">
        <v>0</v>
      </c>
      <c r="AE1003" s="141">
        <v>0</v>
      </c>
      <c r="AF1003" s="141">
        <v>0</v>
      </c>
      <c r="AG1003" s="139">
        <v>41581000</v>
      </c>
      <c r="AH1003" s="240"/>
      <c r="AI1003" s="142"/>
      <c r="AJ1003" s="142"/>
      <c r="AK1003" s="142"/>
      <c r="AL1003" s="142"/>
      <c r="AM1003" s="142"/>
      <c r="AN1003" s="250"/>
      <c r="AO1003" s="269"/>
      <c r="AP1003" s="269"/>
      <c r="AQ1003" s="269"/>
      <c r="AR1003" s="269"/>
      <c r="AS1003" s="269"/>
      <c r="AT1003" s="269"/>
      <c r="AU1003" s="269"/>
      <c r="AV1003" s="269"/>
      <c r="AW1003" s="269"/>
      <c r="AX1003" s="269"/>
      <c r="AY1003" s="269"/>
      <c r="AZ1003" s="269"/>
      <c r="BA1003" s="269"/>
      <c r="BB1003" s="269"/>
      <c r="BC1003" s="269"/>
      <c r="BD1003" s="269"/>
      <c r="BE1003" s="269"/>
      <c r="BF1003" s="269"/>
      <c r="BG1003" s="269"/>
      <c r="BH1003" s="269"/>
      <c r="BI1003" s="269"/>
      <c r="BJ1003" s="269"/>
      <c r="BK1003" s="269"/>
      <c r="BL1003" s="269"/>
      <c r="BM1003" s="269"/>
      <c r="BN1003" s="269"/>
      <c r="BO1003" s="269"/>
      <c r="BP1003" s="269"/>
      <c r="BQ1003" s="269"/>
      <c r="BR1003" s="269"/>
      <c r="BS1003" s="269"/>
      <c r="BT1003" s="269"/>
      <c r="BU1003" s="269"/>
      <c r="BV1003" s="269"/>
      <c r="BW1003" s="269"/>
      <c r="BX1003" s="269"/>
      <c r="BY1003" s="269"/>
      <c r="BZ1003" s="269"/>
      <c r="CA1003" s="269"/>
      <c r="CB1003" s="269"/>
      <c r="CC1003" s="269"/>
      <c r="CD1003" s="269"/>
      <c r="CE1003" s="269"/>
      <c r="CF1003" s="269"/>
      <c r="CG1003" s="269"/>
      <c r="CH1003" s="269"/>
      <c r="CI1003" s="269"/>
      <c r="CJ1003" s="269"/>
      <c r="CK1003" s="269"/>
      <c r="CL1003" s="269"/>
      <c r="CM1003" s="269"/>
      <c r="CN1003" s="269"/>
      <c r="CO1003" s="269"/>
      <c r="CP1003" s="269"/>
      <c r="CQ1003" s="269"/>
      <c r="CR1003" s="269"/>
      <c r="CS1003" s="269"/>
      <c r="CT1003" s="269"/>
      <c r="CU1003" s="269"/>
      <c r="CV1003" s="269"/>
      <c r="CW1003" s="269"/>
      <c r="CX1003" s="269"/>
      <c r="CY1003" s="269"/>
      <c r="CZ1003" s="269"/>
      <c r="DA1003" s="269"/>
      <c r="DB1003" s="269"/>
      <c r="DC1003" s="269"/>
      <c r="DD1003" s="269"/>
      <c r="DE1003" s="269"/>
      <c r="DF1003" s="269"/>
      <c r="DG1003" s="269"/>
      <c r="DH1003" s="269"/>
      <c r="DI1003" s="269"/>
      <c r="DJ1003" s="269"/>
      <c r="DK1003" s="269"/>
      <c r="DL1003" s="269"/>
      <c r="DM1003" s="269"/>
      <c r="DN1003" s="269"/>
      <c r="DO1003" s="269"/>
      <c r="DP1003" s="269"/>
      <c r="DQ1003" s="269"/>
      <c r="DR1003" s="269"/>
      <c r="DS1003" s="269"/>
      <c r="DT1003" s="269"/>
      <c r="DU1003" s="269"/>
      <c r="DV1003" s="269"/>
      <c r="DW1003" s="269"/>
      <c r="DX1003" s="269"/>
      <c r="DY1003" s="269"/>
      <c r="DZ1003" s="269"/>
      <c r="EA1003" s="269"/>
      <c r="EB1003" s="269"/>
      <c r="EC1003" s="269"/>
      <c r="ED1003" s="269"/>
      <c r="EE1003" s="269"/>
      <c r="EF1003" s="269"/>
      <c r="EG1003" s="269"/>
      <c r="EH1003" s="269"/>
      <c r="EI1003" s="269"/>
      <c r="EJ1003" s="269"/>
      <c r="EK1003" s="269"/>
      <c r="EL1003" s="269"/>
      <c r="EM1003" s="269"/>
      <c r="EN1003" s="269"/>
      <c r="EO1003" s="269"/>
      <c r="EP1003" s="269"/>
      <c r="EQ1003" s="269"/>
      <c r="ER1003" s="269"/>
      <c r="ES1003" s="269"/>
      <c r="ET1003" s="269"/>
      <c r="EU1003" s="269"/>
      <c r="EV1003" s="269"/>
      <c r="EW1003" s="269"/>
      <c r="EX1003" s="269"/>
      <c r="EY1003" s="269"/>
      <c r="EZ1003" s="269"/>
      <c r="FA1003" s="269"/>
      <c r="FB1003" s="269"/>
      <c r="FC1003" s="269"/>
      <c r="FD1003" s="269"/>
      <c r="FE1003" s="269"/>
      <c r="FF1003" s="269"/>
      <c r="FG1003" s="269"/>
      <c r="FH1003" s="269"/>
      <c r="FI1003" s="269"/>
      <c r="FJ1003" s="269"/>
      <c r="FK1003" s="269"/>
      <c r="FL1003" s="269"/>
      <c r="FM1003" s="269"/>
      <c r="FN1003" s="269"/>
      <c r="FO1003" s="269"/>
      <c r="FP1003" s="269"/>
      <c r="FQ1003" s="269"/>
      <c r="FR1003" s="269"/>
      <c r="FS1003" s="269"/>
      <c r="FT1003" s="269"/>
      <c r="FU1003" s="269"/>
      <c r="FV1003" s="269"/>
      <c r="FW1003" s="269"/>
      <c r="FX1003" s="269"/>
      <c r="FY1003" s="269"/>
      <c r="FZ1003" s="269"/>
      <c r="GA1003" s="269"/>
      <c r="GB1003" s="269"/>
      <c r="GC1003" s="269"/>
      <c r="GD1003" s="269"/>
      <c r="GE1003" s="269"/>
      <c r="GF1003" s="269"/>
      <c r="GG1003" s="269"/>
      <c r="GH1003" s="269"/>
      <c r="GI1003" s="269"/>
      <c r="GJ1003" s="269"/>
      <c r="GK1003" s="269"/>
      <c r="GL1003" s="269"/>
      <c r="GM1003" s="269"/>
      <c r="GN1003" s="269"/>
      <c r="GO1003" s="269"/>
      <c r="GP1003" s="269"/>
      <c r="GQ1003" s="269"/>
      <c r="GR1003" s="269"/>
      <c r="GS1003" s="269"/>
      <c r="GT1003" s="269"/>
      <c r="GU1003" s="269"/>
      <c r="GV1003" s="269"/>
      <c r="GW1003" s="269"/>
      <c r="GX1003" s="269"/>
      <c r="GY1003" s="269"/>
      <c r="GZ1003" s="269"/>
      <c r="HA1003" s="269"/>
      <c r="HB1003" s="269"/>
      <c r="HC1003" s="269"/>
      <c r="HD1003" s="269"/>
      <c r="HE1003" s="269"/>
      <c r="HF1003" s="269"/>
      <c r="HG1003" s="269"/>
      <c r="HH1003" s="269"/>
      <c r="HI1003" s="269"/>
      <c r="HJ1003" s="269"/>
      <c r="HK1003" s="269"/>
      <c r="HL1003" s="269"/>
      <c r="HM1003" s="269"/>
      <c r="HN1003" s="269"/>
      <c r="HO1003" s="269"/>
      <c r="HP1003" s="269"/>
      <c r="HQ1003" s="269"/>
      <c r="HR1003" s="269"/>
      <c r="HS1003" s="269"/>
      <c r="HT1003" s="269"/>
      <c r="HU1003" s="269"/>
      <c r="HV1003" s="269"/>
      <c r="HW1003" s="269"/>
      <c r="HX1003" s="269"/>
      <c r="HY1003" s="269"/>
      <c r="HZ1003" s="269"/>
      <c r="IA1003" s="269"/>
      <c r="IB1003" s="269"/>
      <c r="IC1003" s="269"/>
      <c r="ID1003" s="269"/>
      <c r="IE1003" s="269"/>
      <c r="IF1003" s="269"/>
      <c r="IG1003" s="269"/>
      <c r="IH1003" s="269"/>
      <c r="II1003" s="269"/>
      <c r="IJ1003" s="269"/>
      <c r="IK1003" s="269"/>
      <c r="IL1003" s="269"/>
      <c r="IM1003" s="269"/>
      <c r="IN1003" s="269"/>
      <c r="IO1003" s="269"/>
      <c r="IP1003" s="269"/>
      <c r="IQ1003" s="269"/>
      <c r="IR1003" s="269"/>
      <c r="IS1003" s="269"/>
      <c r="IT1003" s="269"/>
      <c r="IU1003" s="269"/>
      <c r="IV1003" s="269"/>
      <c r="IW1003" s="269"/>
      <c r="IX1003" s="269"/>
      <c r="IY1003" s="269"/>
      <c r="IZ1003" s="269"/>
      <c r="JA1003" s="269"/>
      <c r="JB1003" s="269"/>
      <c r="JC1003" s="269"/>
      <c r="JD1003" s="269"/>
      <c r="JE1003" s="269"/>
      <c r="JF1003" s="269"/>
      <c r="JG1003" s="269"/>
      <c r="JH1003" s="269"/>
      <c r="JI1003" s="269"/>
      <c r="JJ1003" s="269"/>
      <c r="JK1003" s="269"/>
      <c r="JL1003" s="269"/>
      <c r="JM1003" s="269"/>
      <c r="JN1003" s="269"/>
      <c r="JO1003" s="269"/>
      <c r="JP1003" s="269"/>
      <c r="JQ1003" s="269"/>
      <c r="JR1003" s="269"/>
      <c r="JS1003" s="269"/>
      <c r="JT1003" s="269"/>
      <c r="JU1003" s="269"/>
      <c r="JV1003" s="269"/>
      <c r="JW1003" s="269"/>
      <c r="JX1003" s="269"/>
      <c r="JY1003" s="269"/>
      <c r="JZ1003" s="269"/>
      <c r="KA1003" s="269"/>
      <c r="KB1003" s="269"/>
      <c r="KC1003" s="269"/>
      <c r="KD1003" s="269"/>
      <c r="KE1003" s="269"/>
      <c r="KF1003" s="269"/>
      <c r="KG1003" s="269"/>
    </row>
    <row r="1004" spans="1:293" s="270" customFormat="1" x14ac:dyDescent="0.25">
      <c r="A1004" s="233">
        <v>33</v>
      </c>
      <c r="B1004" s="234" t="s">
        <v>1266</v>
      </c>
      <c r="C1004" s="234" t="s">
        <v>2184</v>
      </c>
      <c r="D1004" s="235">
        <v>30328922</v>
      </c>
      <c r="E1004" s="236" t="s">
        <v>1557</v>
      </c>
      <c r="F1004" s="244" t="s">
        <v>2469</v>
      </c>
      <c r="G1004" s="238" t="s">
        <v>24</v>
      </c>
      <c r="H1004" s="238" t="s">
        <v>1265</v>
      </c>
      <c r="I1004" s="238" t="s">
        <v>1246</v>
      </c>
      <c r="J1004" s="236" t="s">
        <v>69</v>
      </c>
      <c r="K1004" s="236"/>
      <c r="L1004" s="239">
        <v>2364834000</v>
      </c>
      <c r="M1004" s="239">
        <v>0</v>
      </c>
      <c r="N1004" s="138">
        <v>1000000</v>
      </c>
      <c r="O1004" s="138"/>
      <c r="P1004" s="139"/>
      <c r="Q1004" s="139"/>
      <c r="R1004" s="139"/>
      <c r="S1004" s="139"/>
      <c r="T1004" s="139"/>
      <c r="U1004" s="139"/>
      <c r="V1004" s="139"/>
      <c r="W1004" s="139"/>
      <c r="X1004" s="139"/>
      <c r="Y1004" s="140">
        <v>0</v>
      </c>
      <c r="Z1004" s="140">
        <v>0</v>
      </c>
      <c r="AA1004" s="140">
        <v>1000000</v>
      </c>
      <c r="AB1004" s="139">
        <v>0</v>
      </c>
      <c r="AC1004" s="139">
        <v>0</v>
      </c>
      <c r="AD1004" s="139">
        <v>0</v>
      </c>
      <c r="AE1004" s="141">
        <v>1000000</v>
      </c>
      <c r="AF1004" s="141">
        <v>1000000</v>
      </c>
      <c r="AG1004" s="139">
        <v>2363834000</v>
      </c>
      <c r="AH1004" s="241"/>
      <c r="AI1004" s="241"/>
      <c r="AJ1004" s="253">
        <v>42004</v>
      </c>
      <c r="AK1004" s="253">
        <v>42369</v>
      </c>
      <c r="AL1004" s="236" t="s">
        <v>609</v>
      </c>
      <c r="AM1004" s="236" t="s">
        <v>1780</v>
      </c>
      <c r="AN1004" s="243" t="s">
        <v>1689</v>
      </c>
      <c r="AO1004" s="269"/>
      <c r="AP1004" s="269"/>
      <c r="AQ1004" s="269"/>
      <c r="AR1004" s="269"/>
      <c r="AS1004" s="269"/>
      <c r="AT1004" s="269"/>
      <c r="AU1004" s="269"/>
      <c r="AV1004" s="269"/>
      <c r="AW1004" s="269"/>
      <c r="AX1004" s="269"/>
      <c r="AY1004" s="269"/>
      <c r="AZ1004" s="269"/>
      <c r="BA1004" s="269"/>
      <c r="BB1004" s="269"/>
      <c r="BC1004" s="269"/>
      <c r="BD1004" s="269"/>
      <c r="BE1004" s="269"/>
      <c r="BF1004" s="269"/>
      <c r="BG1004" s="269"/>
      <c r="BH1004" s="269"/>
      <c r="BI1004" s="269"/>
      <c r="BJ1004" s="269"/>
      <c r="BK1004" s="269"/>
      <c r="BL1004" s="269"/>
      <c r="BM1004" s="269"/>
      <c r="BN1004" s="269"/>
      <c r="BO1004" s="269"/>
      <c r="BP1004" s="269"/>
      <c r="BQ1004" s="269"/>
      <c r="BR1004" s="269"/>
      <c r="BS1004" s="269"/>
      <c r="BT1004" s="269"/>
      <c r="BU1004" s="269"/>
      <c r="BV1004" s="269"/>
      <c r="BW1004" s="269"/>
      <c r="BX1004" s="269"/>
      <c r="BY1004" s="269"/>
      <c r="BZ1004" s="269"/>
      <c r="CA1004" s="269"/>
      <c r="CB1004" s="269"/>
      <c r="CC1004" s="269"/>
      <c r="CD1004" s="269"/>
      <c r="CE1004" s="269"/>
      <c r="CF1004" s="269"/>
      <c r="CG1004" s="269"/>
      <c r="CH1004" s="269"/>
      <c r="CI1004" s="269"/>
      <c r="CJ1004" s="269"/>
      <c r="CK1004" s="269"/>
      <c r="CL1004" s="269"/>
      <c r="CM1004" s="269"/>
      <c r="CN1004" s="269"/>
      <c r="CO1004" s="269"/>
      <c r="CP1004" s="269"/>
      <c r="CQ1004" s="269"/>
      <c r="CR1004" s="269"/>
      <c r="CS1004" s="269"/>
      <c r="CT1004" s="269"/>
      <c r="CU1004" s="269"/>
      <c r="CV1004" s="269"/>
      <c r="CW1004" s="269"/>
      <c r="CX1004" s="269"/>
      <c r="CY1004" s="269"/>
      <c r="CZ1004" s="269"/>
      <c r="DA1004" s="269"/>
      <c r="DB1004" s="269"/>
      <c r="DC1004" s="269"/>
      <c r="DD1004" s="269"/>
      <c r="DE1004" s="269"/>
      <c r="DF1004" s="269"/>
      <c r="DG1004" s="269"/>
      <c r="DH1004" s="269"/>
      <c r="DI1004" s="269"/>
      <c r="DJ1004" s="269"/>
      <c r="DK1004" s="269"/>
      <c r="DL1004" s="269"/>
      <c r="DM1004" s="269"/>
      <c r="DN1004" s="269"/>
      <c r="DO1004" s="269"/>
      <c r="DP1004" s="269"/>
      <c r="DQ1004" s="269"/>
      <c r="DR1004" s="269"/>
      <c r="DS1004" s="269"/>
      <c r="DT1004" s="269"/>
      <c r="DU1004" s="269"/>
      <c r="DV1004" s="269"/>
      <c r="DW1004" s="269"/>
      <c r="DX1004" s="269"/>
      <c r="DY1004" s="269"/>
      <c r="DZ1004" s="269"/>
      <c r="EA1004" s="269"/>
      <c r="EB1004" s="269"/>
      <c r="EC1004" s="269"/>
      <c r="ED1004" s="269"/>
      <c r="EE1004" s="269"/>
      <c r="EF1004" s="269"/>
      <c r="EG1004" s="269"/>
      <c r="EH1004" s="269"/>
      <c r="EI1004" s="269"/>
      <c r="EJ1004" s="269"/>
      <c r="EK1004" s="269"/>
      <c r="EL1004" s="269"/>
      <c r="EM1004" s="269"/>
      <c r="EN1004" s="269"/>
      <c r="EO1004" s="269"/>
      <c r="EP1004" s="269"/>
      <c r="EQ1004" s="269"/>
      <c r="ER1004" s="269"/>
      <c r="ES1004" s="269"/>
      <c r="ET1004" s="269"/>
      <c r="EU1004" s="269"/>
      <c r="EV1004" s="269"/>
      <c r="EW1004" s="269"/>
      <c r="EX1004" s="269"/>
      <c r="EY1004" s="269"/>
      <c r="EZ1004" s="269"/>
      <c r="FA1004" s="269"/>
      <c r="FB1004" s="269"/>
      <c r="FC1004" s="269"/>
      <c r="FD1004" s="269"/>
      <c r="FE1004" s="269"/>
      <c r="FF1004" s="269"/>
      <c r="FG1004" s="269"/>
      <c r="FH1004" s="269"/>
      <c r="FI1004" s="269"/>
      <c r="FJ1004" s="269"/>
      <c r="FK1004" s="269"/>
      <c r="FL1004" s="269"/>
      <c r="FM1004" s="269"/>
      <c r="FN1004" s="269"/>
      <c r="FO1004" s="269"/>
      <c r="FP1004" s="269"/>
      <c r="FQ1004" s="269"/>
      <c r="FR1004" s="269"/>
      <c r="FS1004" s="269"/>
      <c r="FT1004" s="269"/>
      <c r="FU1004" s="269"/>
      <c r="FV1004" s="269"/>
      <c r="FW1004" s="269"/>
      <c r="FX1004" s="269"/>
      <c r="FY1004" s="269"/>
      <c r="FZ1004" s="269"/>
      <c r="GA1004" s="269"/>
      <c r="GB1004" s="269"/>
      <c r="GC1004" s="269"/>
      <c r="GD1004" s="269"/>
      <c r="GE1004" s="269"/>
      <c r="GF1004" s="269"/>
      <c r="GG1004" s="269"/>
      <c r="GH1004" s="269"/>
      <c r="GI1004" s="269"/>
      <c r="GJ1004" s="269"/>
      <c r="GK1004" s="269"/>
      <c r="GL1004" s="269"/>
      <c r="GM1004" s="269"/>
      <c r="GN1004" s="269"/>
      <c r="GO1004" s="269"/>
      <c r="GP1004" s="269"/>
      <c r="GQ1004" s="269"/>
      <c r="GR1004" s="269"/>
      <c r="GS1004" s="269"/>
      <c r="GT1004" s="269"/>
      <c r="GU1004" s="269"/>
      <c r="GV1004" s="269"/>
      <c r="GW1004" s="269"/>
      <c r="GX1004" s="269"/>
      <c r="GY1004" s="269"/>
      <c r="GZ1004" s="269"/>
      <c r="HA1004" s="269"/>
      <c r="HB1004" s="269"/>
      <c r="HC1004" s="269"/>
      <c r="HD1004" s="269"/>
      <c r="HE1004" s="269"/>
      <c r="HF1004" s="269"/>
      <c r="HG1004" s="269"/>
      <c r="HH1004" s="269"/>
      <c r="HI1004" s="269"/>
      <c r="HJ1004" s="269"/>
      <c r="HK1004" s="269"/>
      <c r="HL1004" s="269"/>
      <c r="HM1004" s="269"/>
      <c r="HN1004" s="269"/>
      <c r="HO1004" s="269"/>
      <c r="HP1004" s="269"/>
      <c r="HQ1004" s="269"/>
      <c r="HR1004" s="269"/>
      <c r="HS1004" s="269"/>
      <c r="HT1004" s="269"/>
      <c r="HU1004" s="269"/>
      <c r="HV1004" s="269"/>
      <c r="HW1004" s="269"/>
      <c r="HX1004" s="269"/>
      <c r="HY1004" s="269"/>
      <c r="HZ1004" s="269"/>
      <c r="IA1004" s="269"/>
      <c r="IB1004" s="269"/>
      <c r="IC1004" s="269"/>
      <c r="ID1004" s="269"/>
      <c r="IE1004" s="269"/>
      <c r="IF1004" s="269"/>
      <c r="IG1004" s="269"/>
      <c r="IH1004" s="269"/>
      <c r="II1004" s="269"/>
      <c r="IJ1004" s="269"/>
      <c r="IK1004" s="269"/>
      <c r="IL1004" s="269"/>
      <c r="IM1004" s="269"/>
      <c r="IN1004" s="269"/>
      <c r="IO1004" s="269"/>
      <c r="IP1004" s="269"/>
      <c r="IQ1004" s="269"/>
      <c r="IR1004" s="269"/>
      <c r="IS1004" s="269"/>
      <c r="IT1004" s="269"/>
      <c r="IU1004" s="269"/>
      <c r="IV1004" s="269"/>
      <c r="IW1004" s="269"/>
      <c r="IX1004" s="269"/>
      <c r="IY1004" s="269"/>
      <c r="IZ1004" s="269"/>
      <c r="JA1004" s="269"/>
      <c r="JB1004" s="269"/>
      <c r="JC1004" s="269"/>
      <c r="JD1004" s="269"/>
      <c r="JE1004" s="269"/>
      <c r="JF1004" s="269"/>
      <c r="JG1004" s="269"/>
      <c r="JH1004" s="269"/>
      <c r="JI1004" s="269"/>
      <c r="JJ1004" s="269"/>
      <c r="JK1004" s="269"/>
      <c r="JL1004" s="269"/>
      <c r="JM1004" s="269"/>
      <c r="JN1004" s="269"/>
      <c r="JO1004" s="269"/>
      <c r="JP1004" s="269"/>
      <c r="JQ1004" s="269"/>
      <c r="JR1004" s="269"/>
      <c r="JS1004" s="269"/>
      <c r="JT1004" s="269"/>
      <c r="JU1004" s="269"/>
      <c r="JV1004" s="269"/>
      <c r="JW1004" s="269"/>
      <c r="JX1004" s="269"/>
      <c r="JY1004" s="269"/>
      <c r="JZ1004" s="269"/>
      <c r="KA1004" s="269"/>
      <c r="KB1004" s="269"/>
      <c r="KC1004" s="269"/>
      <c r="KD1004" s="269"/>
      <c r="KE1004" s="269"/>
      <c r="KF1004" s="269"/>
      <c r="KG1004" s="269"/>
    </row>
    <row r="1005" spans="1:293" s="270" customFormat="1" x14ac:dyDescent="0.25">
      <c r="A1005" s="233">
        <v>33</v>
      </c>
      <c r="B1005" s="234" t="s">
        <v>1266</v>
      </c>
      <c r="C1005" s="234" t="s">
        <v>1268</v>
      </c>
      <c r="D1005" s="245">
        <v>30329022</v>
      </c>
      <c r="E1005" s="246" t="s">
        <v>1929</v>
      </c>
      <c r="F1005" s="244" t="s">
        <v>2469</v>
      </c>
      <c r="G1005" s="244" t="s">
        <v>24</v>
      </c>
      <c r="H1005" s="238" t="s">
        <v>79</v>
      </c>
      <c r="I1005" s="244" t="s">
        <v>1246</v>
      </c>
      <c r="J1005" s="236" t="s">
        <v>69</v>
      </c>
      <c r="K1005" s="248"/>
      <c r="L1005" s="249">
        <v>48372000</v>
      </c>
      <c r="M1005" s="249">
        <v>0</v>
      </c>
      <c r="N1005" s="143">
        <v>1000</v>
      </c>
      <c r="O1005" s="143"/>
      <c r="P1005" s="142"/>
      <c r="Q1005" s="142"/>
      <c r="R1005" s="142"/>
      <c r="S1005" s="142"/>
      <c r="T1005" s="142"/>
      <c r="U1005" s="142"/>
      <c r="V1005" s="142"/>
      <c r="W1005" s="142"/>
      <c r="X1005" s="142"/>
      <c r="Y1005" s="140">
        <v>0</v>
      </c>
      <c r="Z1005" s="140">
        <v>0</v>
      </c>
      <c r="AA1005" s="140">
        <v>0</v>
      </c>
      <c r="AB1005" s="139">
        <v>0</v>
      </c>
      <c r="AC1005" s="139">
        <v>0</v>
      </c>
      <c r="AD1005" s="139">
        <v>0</v>
      </c>
      <c r="AE1005" s="141">
        <v>0</v>
      </c>
      <c r="AF1005" s="141">
        <v>0</v>
      </c>
      <c r="AG1005" s="139">
        <v>48372000</v>
      </c>
      <c r="AH1005" s="240"/>
      <c r="AI1005" s="142"/>
      <c r="AJ1005" s="142"/>
      <c r="AK1005" s="142"/>
      <c r="AL1005" s="142"/>
      <c r="AM1005" s="142"/>
      <c r="AN1005" s="250"/>
      <c r="AO1005" s="269"/>
      <c r="AP1005" s="269"/>
      <c r="AQ1005" s="269"/>
      <c r="AR1005" s="269"/>
      <c r="AS1005" s="269"/>
      <c r="AT1005" s="269"/>
      <c r="AU1005" s="269"/>
      <c r="AV1005" s="269"/>
      <c r="AW1005" s="269"/>
      <c r="AX1005" s="269"/>
      <c r="AY1005" s="269"/>
      <c r="AZ1005" s="269"/>
      <c r="BA1005" s="269"/>
      <c r="BB1005" s="269"/>
      <c r="BC1005" s="269"/>
      <c r="BD1005" s="269"/>
      <c r="BE1005" s="269"/>
      <c r="BF1005" s="269"/>
      <c r="BG1005" s="269"/>
      <c r="BH1005" s="269"/>
      <c r="BI1005" s="269"/>
      <c r="BJ1005" s="269"/>
      <c r="BK1005" s="269"/>
      <c r="BL1005" s="269"/>
      <c r="BM1005" s="269"/>
      <c r="BN1005" s="269"/>
      <c r="BO1005" s="269"/>
      <c r="BP1005" s="269"/>
      <c r="BQ1005" s="269"/>
      <c r="BR1005" s="269"/>
      <c r="BS1005" s="269"/>
      <c r="BT1005" s="269"/>
      <c r="BU1005" s="269"/>
      <c r="BV1005" s="269"/>
      <c r="BW1005" s="269"/>
      <c r="BX1005" s="269"/>
      <c r="BY1005" s="269"/>
      <c r="BZ1005" s="269"/>
      <c r="CA1005" s="269"/>
      <c r="CB1005" s="269"/>
      <c r="CC1005" s="269"/>
      <c r="CD1005" s="269"/>
      <c r="CE1005" s="269"/>
      <c r="CF1005" s="269"/>
      <c r="CG1005" s="269"/>
      <c r="CH1005" s="269"/>
      <c r="CI1005" s="269"/>
      <c r="CJ1005" s="269"/>
      <c r="CK1005" s="269"/>
      <c r="CL1005" s="269"/>
      <c r="CM1005" s="269"/>
      <c r="CN1005" s="269"/>
      <c r="CO1005" s="269"/>
      <c r="CP1005" s="269"/>
      <c r="CQ1005" s="269"/>
      <c r="CR1005" s="269"/>
      <c r="CS1005" s="269"/>
      <c r="CT1005" s="269"/>
      <c r="CU1005" s="269"/>
      <c r="CV1005" s="269"/>
      <c r="CW1005" s="269"/>
      <c r="CX1005" s="269"/>
      <c r="CY1005" s="269"/>
      <c r="CZ1005" s="269"/>
      <c r="DA1005" s="269"/>
      <c r="DB1005" s="269"/>
      <c r="DC1005" s="269"/>
      <c r="DD1005" s="269"/>
      <c r="DE1005" s="269"/>
      <c r="DF1005" s="269"/>
      <c r="DG1005" s="269"/>
      <c r="DH1005" s="269"/>
      <c r="DI1005" s="269"/>
      <c r="DJ1005" s="269"/>
      <c r="DK1005" s="269"/>
      <c r="DL1005" s="269"/>
      <c r="DM1005" s="269"/>
      <c r="DN1005" s="269"/>
      <c r="DO1005" s="269"/>
      <c r="DP1005" s="269"/>
      <c r="DQ1005" s="269"/>
      <c r="DR1005" s="269"/>
      <c r="DS1005" s="269"/>
      <c r="DT1005" s="269"/>
      <c r="DU1005" s="269"/>
      <c r="DV1005" s="269"/>
      <c r="DW1005" s="269"/>
      <c r="DX1005" s="269"/>
      <c r="DY1005" s="269"/>
      <c r="DZ1005" s="269"/>
      <c r="EA1005" s="269"/>
      <c r="EB1005" s="269"/>
      <c r="EC1005" s="269"/>
      <c r="ED1005" s="269"/>
      <c r="EE1005" s="269"/>
      <c r="EF1005" s="269"/>
      <c r="EG1005" s="269"/>
      <c r="EH1005" s="269"/>
      <c r="EI1005" s="269"/>
      <c r="EJ1005" s="269"/>
      <c r="EK1005" s="269"/>
      <c r="EL1005" s="269"/>
      <c r="EM1005" s="269"/>
      <c r="EN1005" s="269"/>
      <c r="EO1005" s="269"/>
      <c r="EP1005" s="269"/>
      <c r="EQ1005" s="269"/>
      <c r="ER1005" s="269"/>
      <c r="ES1005" s="269"/>
      <c r="ET1005" s="269"/>
      <c r="EU1005" s="269"/>
      <c r="EV1005" s="269"/>
      <c r="EW1005" s="269"/>
      <c r="EX1005" s="269"/>
      <c r="EY1005" s="269"/>
      <c r="EZ1005" s="269"/>
      <c r="FA1005" s="269"/>
      <c r="FB1005" s="269"/>
      <c r="FC1005" s="269"/>
      <c r="FD1005" s="269"/>
      <c r="FE1005" s="269"/>
      <c r="FF1005" s="269"/>
      <c r="FG1005" s="269"/>
      <c r="FH1005" s="269"/>
      <c r="FI1005" s="269"/>
      <c r="FJ1005" s="269"/>
      <c r="FK1005" s="269"/>
      <c r="FL1005" s="269"/>
      <c r="FM1005" s="269"/>
      <c r="FN1005" s="269"/>
      <c r="FO1005" s="269"/>
      <c r="FP1005" s="269"/>
      <c r="FQ1005" s="269"/>
      <c r="FR1005" s="269"/>
      <c r="FS1005" s="269"/>
      <c r="FT1005" s="269"/>
      <c r="FU1005" s="269"/>
      <c r="FV1005" s="269"/>
      <c r="FW1005" s="269"/>
      <c r="FX1005" s="269"/>
      <c r="FY1005" s="269"/>
      <c r="FZ1005" s="269"/>
      <c r="GA1005" s="269"/>
      <c r="GB1005" s="269"/>
      <c r="GC1005" s="269"/>
      <c r="GD1005" s="269"/>
      <c r="GE1005" s="269"/>
      <c r="GF1005" s="269"/>
      <c r="GG1005" s="269"/>
      <c r="GH1005" s="269"/>
      <c r="GI1005" s="269"/>
      <c r="GJ1005" s="269"/>
      <c r="GK1005" s="269"/>
      <c r="GL1005" s="269"/>
      <c r="GM1005" s="269"/>
      <c r="GN1005" s="269"/>
      <c r="GO1005" s="269"/>
      <c r="GP1005" s="269"/>
      <c r="GQ1005" s="269"/>
      <c r="GR1005" s="269"/>
      <c r="GS1005" s="269"/>
      <c r="GT1005" s="269"/>
      <c r="GU1005" s="269"/>
      <c r="GV1005" s="269"/>
      <c r="GW1005" s="269"/>
      <c r="GX1005" s="269"/>
      <c r="GY1005" s="269"/>
      <c r="GZ1005" s="269"/>
      <c r="HA1005" s="269"/>
      <c r="HB1005" s="269"/>
      <c r="HC1005" s="269"/>
      <c r="HD1005" s="269"/>
      <c r="HE1005" s="269"/>
      <c r="HF1005" s="269"/>
      <c r="HG1005" s="269"/>
      <c r="HH1005" s="269"/>
      <c r="HI1005" s="269"/>
      <c r="HJ1005" s="269"/>
      <c r="HK1005" s="269"/>
      <c r="HL1005" s="269"/>
      <c r="HM1005" s="269"/>
      <c r="HN1005" s="269"/>
      <c r="HO1005" s="269"/>
      <c r="HP1005" s="269"/>
      <c r="HQ1005" s="269"/>
      <c r="HR1005" s="269"/>
      <c r="HS1005" s="269"/>
      <c r="HT1005" s="269"/>
      <c r="HU1005" s="269"/>
      <c r="HV1005" s="269"/>
      <c r="HW1005" s="269"/>
      <c r="HX1005" s="269"/>
      <c r="HY1005" s="269"/>
      <c r="HZ1005" s="269"/>
      <c r="IA1005" s="269"/>
      <c r="IB1005" s="269"/>
      <c r="IC1005" s="269"/>
      <c r="ID1005" s="269"/>
      <c r="IE1005" s="269"/>
      <c r="IF1005" s="269"/>
      <c r="IG1005" s="269"/>
      <c r="IH1005" s="269"/>
      <c r="II1005" s="269"/>
      <c r="IJ1005" s="269"/>
      <c r="IK1005" s="269"/>
      <c r="IL1005" s="269"/>
      <c r="IM1005" s="269"/>
      <c r="IN1005" s="269"/>
      <c r="IO1005" s="269"/>
      <c r="IP1005" s="269"/>
      <c r="IQ1005" s="269"/>
      <c r="IR1005" s="269"/>
      <c r="IS1005" s="269"/>
      <c r="IT1005" s="269"/>
      <c r="IU1005" s="269"/>
      <c r="IV1005" s="269"/>
      <c r="IW1005" s="269"/>
      <c r="IX1005" s="269"/>
      <c r="IY1005" s="269"/>
      <c r="IZ1005" s="269"/>
      <c r="JA1005" s="269"/>
      <c r="JB1005" s="269"/>
      <c r="JC1005" s="269"/>
      <c r="JD1005" s="269"/>
      <c r="JE1005" s="269"/>
      <c r="JF1005" s="269"/>
      <c r="JG1005" s="269"/>
      <c r="JH1005" s="269"/>
      <c r="JI1005" s="269"/>
      <c r="JJ1005" s="269"/>
      <c r="JK1005" s="269"/>
      <c r="JL1005" s="269"/>
      <c r="JM1005" s="269"/>
      <c r="JN1005" s="269"/>
      <c r="JO1005" s="269"/>
      <c r="JP1005" s="269"/>
      <c r="JQ1005" s="269"/>
      <c r="JR1005" s="269"/>
      <c r="JS1005" s="269"/>
      <c r="JT1005" s="269"/>
      <c r="JU1005" s="269"/>
      <c r="JV1005" s="269"/>
      <c r="JW1005" s="269"/>
      <c r="JX1005" s="269"/>
      <c r="JY1005" s="269"/>
      <c r="JZ1005" s="269"/>
      <c r="KA1005" s="269"/>
      <c r="KB1005" s="269"/>
      <c r="KC1005" s="269"/>
      <c r="KD1005" s="269"/>
      <c r="KE1005" s="269"/>
      <c r="KF1005" s="269"/>
      <c r="KG1005" s="269"/>
    </row>
    <row r="1006" spans="1:293" s="270" customFormat="1" x14ac:dyDescent="0.25">
      <c r="A1006" s="233">
        <v>33</v>
      </c>
      <c r="B1006" s="234" t="s">
        <v>1266</v>
      </c>
      <c r="C1006" s="234" t="s">
        <v>1268</v>
      </c>
      <c r="D1006" s="245">
        <v>30329024</v>
      </c>
      <c r="E1006" s="246" t="s">
        <v>2453</v>
      </c>
      <c r="F1006" s="244" t="s">
        <v>2469</v>
      </c>
      <c r="G1006" s="244" t="s">
        <v>24</v>
      </c>
      <c r="H1006" s="238" t="s">
        <v>79</v>
      </c>
      <c r="I1006" s="244" t="s">
        <v>1246</v>
      </c>
      <c r="J1006" s="236" t="s">
        <v>69</v>
      </c>
      <c r="K1006" s="248"/>
      <c r="L1006" s="249">
        <v>15000000</v>
      </c>
      <c r="M1006" s="249">
        <v>0</v>
      </c>
      <c r="N1006" s="143">
        <v>1000</v>
      </c>
      <c r="O1006" s="143"/>
      <c r="P1006" s="142"/>
      <c r="Q1006" s="142"/>
      <c r="R1006" s="142"/>
      <c r="S1006" s="142"/>
      <c r="T1006" s="142"/>
      <c r="U1006" s="142"/>
      <c r="V1006" s="142"/>
      <c r="W1006" s="142"/>
      <c r="X1006" s="142"/>
      <c r="Y1006" s="140">
        <v>0</v>
      </c>
      <c r="Z1006" s="140">
        <v>0</v>
      </c>
      <c r="AA1006" s="140">
        <v>0</v>
      </c>
      <c r="AB1006" s="139">
        <v>0</v>
      </c>
      <c r="AC1006" s="139">
        <v>0</v>
      </c>
      <c r="AD1006" s="139">
        <v>0</v>
      </c>
      <c r="AE1006" s="141">
        <v>0</v>
      </c>
      <c r="AF1006" s="141">
        <v>0</v>
      </c>
      <c r="AG1006" s="139">
        <v>15000000</v>
      </c>
      <c r="AH1006" s="240"/>
      <c r="AI1006" s="142"/>
      <c r="AJ1006" s="142"/>
      <c r="AK1006" s="142"/>
      <c r="AL1006" s="142"/>
      <c r="AM1006" s="142"/>
      <c r="AN1006" s="250"/>
      <c r="AO1006" s="269"/>
      <c r="AP1006" s="269"/>
      <c r="AQ1006" s="269"/>
      <c r="AR1006" s="269"/>
      <c r="AS1006" s="269"/>
      <c r="AT1006" s="269"/>
      <c r="AU1006" s="269"/>
      <c r="AV1006" s="269"/>
      <c r="AW1006" s="269"/>
      <c r="AX1006" s="269"/>
      <c r="AY1006" s="269"/>
      <c r="AZ1006" s="269"/>
      <c r="BA1006" s="269"/>
      <c r="BB1006" s="269"/>
      <c r="BC1006" s="269"/>
      <c r="BD1006" s="269"/>
      <c r="BE1006" s="269"/>
      <c r="BF1006" s="269"/>
      <c r="BG1006" s="269"/>
      <c r="BH1006" s="269"/>
      <c r="BI1006" s="269"/>
      <c r="BJ1006" s="269"/>
      <c r="BK1006" s="269"/>
      <c r="BL1006" s="269"/>
      <c r="BM1006" s="269"/>
      <c r="BN1006" s="269"/>
      <c r="BO1006" s="269"/>
      <c r="BP1006" s="269"/>
      <c r="BQ1006" s="269"/>
      <c r="BR1006" s="269"/>
      <c r="BS1006" s="269"/>
      <c r="BT1006" s="269"/>
      <c r="BU1006" s="269"/>
      <c r="BV1006" s="269"/>
      <c r="BW1006" s="269"/>
      <c r="BX1006" s="269"/>
      <c r="BY1006" s="269"/>
      <c r="BZ1006" s="269"/>
      <c r="CA1006" s="269"/>
      <c r="CB1006" s="269"/>
      <c r="CC1006" s="269"/>
      <c r="CD1006" s="269"/>
      <c r="CE1006" s="269"/>
      <c r="CF1006" s="269"/>
      <c r="CG1006" s="269"/>
      <c r="CH1006" s="269"/>
      <c r="CI1006" s="269"/>
      <c r="CJ1006" s="269"/>
      <c r="CK1006" s="269"/>
      <c r="CL1006" s="269"/>
      <c r="CM1006" s="269"/>
      <c r="CN1006" s="269"/>
      <c r="CO1006" s="269"/>
      <c r="CP1006" s="269"/>
      <c r="CQ1006" s="269"/>
      <c r="CR1006" s="269"/>
      <c r="CS1006" s="269"/>
      <c r="CT1006" s="269"/>
      <c r="CU1006" s="269"/>
      <c r="CV1006" s="269"/>
      <c r="CW1006" s="269"/>
      <c r="CX1006" s="269"/>
      <c r="CY1006" s="269"/>
      <c r="CZ1006" s="269"/>
      <c r="DA1006" s="269"/>
      <c r="DB1006" s="269"/>
      <c r="DC1006" s="269"/>
      <c r="DD1006" s="269"/>
      <c r="DE1006" s="269"/>
      <c r="DF1006" s="269"/>
      <c r="DG1006" s="269"/>
      <c r="DH1006" s="269"/>
      <c r="DI1006" s="269"/>
      <c r="DJ1006" s="269"/>
      <c r="DK1006" s="269"/>
      <c r="DL1006" s="269"/>
      <c r="DM1006" s="269"/>
      <c r="DN1006" s="269"/>
      <c r="DO1006" s="269"/>
      <c r="DP1006" s="269"/>
      <c r="DQ1006" s="269"/>
      <c r="DR1006" s="269"/>
      <c r="DS1006" s="269"/>
      <c r="DT1006" s="269"/>
      <c r="DU1006" s="269"/>
      <c r="DV1006" s="269"/>
      <c r="DW1006" s="269"/>
      <c r="DX1006" s="269"/>
      <c r="DY1006" s="269"/>
      <c r="DZ1006" s="269"/>
      <c r="EA1006" s="269"/>
      <c r="EB1006" s="269"/>
      <c r="EC1006" s="269"/>
      <c r="ED1006" s="269"/>
      <c r="EE1006" s="269"/>
      <c r="EF1006" s="269"/>
      <c r="EG1006" s="269"/>
      <c r="EH1006" s="269"/>
      <c r="EI1006" s="269"/>
      <c r="EJ1006" s="269"/>
      <c r="EK1006" s="269"/>
      <c r="EL1006" s="269"/>
      <c r="EM1006" s="269"/>
      <c r="EN1006" s="269"/>
      <c r="EO1006" s="269"/>
      <c r="EP1006" s="269"/>
      <c r="EQ1006" s="269"/>
      <c r="ER1006" s="269"/>
      <c r="ES1006" s="269"/>
      <c r="ET1006" s="269"/>
      <c r="EU1006" s="269"/>
      <c r="EV1006" s="269"/>
      <c r="EW1006" s="269"/>
      <c r="EX1006" s="269"/>
      <c r="EY1006" s="269"/>
      <c r="EZ1006" s="269"/>
      <c r="FA1006" s="269"/>
      <c r="FB1006" s="269"/>
      <c r="FC1006" s="269"/>
      <c r="FD1006" s="269"/>
      <c r="FE1006" s="269"/>
      <c r="FF1006" s="269"/>
      <c r="FG1006" s="269"/>
      <c r="FH1006" s="269"/>
      <c r="FI1006" s="269"/>
      <c r="FJ1006" s="269"/>
      <c r="FK1006" s="269"/>
      <c r="FL1006" s="269"/>
      <c r="FM1006" s="269"/>
      <c r="FN1006" s="269"/>
      <c r="FO1006" s="269"/>
      <c r="FP1006" s="269"/>
      <c r="FQ1006" s="269"/>
      <c r="FR1006" s="269"/>
      <c r="FS1006" s="269"/>
      <c r="FT1006" s="269"/>
      <c r="FU1006" s="269"/>
      <c r="FV1006" s="269"/>
      <c r="FW1006" s="269"/>
      <c r="FX1006" s="269"/>
      <c r="FY1006" s="269"/>
      <c r="FZ1006" s="269"/>
      <c r="GA1006" s="269"/>
      <c r="GB1006" s="269"/>
      <c r="GC1006" s="269"/>
      <c r="GD1006" s="269"/>
      <c r="GE1006" s="269"/>
      <c r="GF1006" s="269"/>
      <c r="GG1006" s="269"/>
      <c r="GH1006" s="269"/>
      <c r="GI1006" s="269"/>
      <c r="GJ1006" s="269"/>
      <c r="GK1006" s="269"/>
      <c r="GL1006" s="269"/>
      <c r="GM1006" s="269"/>
      <c r="GN1006" s="269"/>
      <c r="GO1006" s="269"/>
      <c r="GP1006" s="269"/>
      <c r="GQ1006" s="269"/>
      <c r="GR1006" s="269"/>
      <c r="GS1006" s="269"/>
      <c r="GT1006" s="269"/>
      <c r="GU1006" s="269"/>
      <c r="GV1006" s="269"/>
      <c r="GW1006" s="269"/>
      <c r="GX1006" s="269"/>
      <c r="GY1006" s="269"/>
      <c r="GZ1006" s="269"/>
      <c r="HA1006" s="269"/>
      <c r="HB1006" s="269"/>
      <c r="HC1006" s="269"/>
      <c r="HD1006" s="269"/>
      <c r="HE1006" s="269"/>
      <c r="HF1006" s="269"/>
      <c r="HG1006" s="269"/>
      <c r="HH1006" s="269"/>
      <c r="HI1006" s="269"/>
      <c r="HJ1006" s="269"/>
      <c r="HK1006" s="269"/>
      <c r="HL1006" s="269"/>
      <c r="HM1006" s="269"/>
      <c r="HN1006" s="269"/>
      <c r="HO1006" s="269"/>
      <c r="HP1006" s="269"/>
      <c r="HQ1006" s="269"/>
      <c r="HR1006" s="269"/>
      <c r="HS1006" s="269"/>
      <c r="HT1006" s="269"/>
      <c r="HU1006" s="269"/>
      <c r="HV1006" s="269"/>
      <c r="HW1006" s="269"/>
      <c r="HX1006" s="269"/>
      <c r="HY1006" s="269"/>
      <c r="HZ1006" s="269"/>
      <c r="IA1006" s="269"/>
      <c r="IB1006" s="269"/>
      <c r="IC1006" s="269"/>
      <c r="ID1006" s="269"/>
      <c r="IE1006" s="269"/>
      <c r="IF1006" s="269"/>
      <c r="IG1006" s="269"/>
      <c r="IH1006" s="269"/>
      <c r="II1006" s="269"/>
      <c r="IJ1006" s="269"/>
      <c r="IK1006" s="269"/>
      <c r="IL1006" s="269"/>
      <c r="IM1006" s="269"/>
      <c r="IN1006" s="269"/>
      <c r="IO1006" s="269"/>
      <c r="IP1006" s="269"/>
      <c r="IQ1006" s="269"/>
      <c r="IR1006" s="269"/>
      <c r="IS1006" s="269"/>
      <c r="IT1006" s="269"/>
      <c r="IU1006" s="269"/>
      <c r="IV1006" s="269"/>
      <c r="IW1006" s="269"/>
      <c r="IX1006" s="269"/>
      <c r="IY1006" s="269"/>
      <c r="IZ1006" s="269"/>
      <c r="JA1006" s="269"/>
      <c r="JB1006" s="269"/>
      <c r="JC1006" s="269"/>
      <c r="JD1006" s="269"/>
      <c r="JE1006" s="269"/>
      <c r="JF1006" s="269"/>
      <c r="JG1006" s="269"/>
      <c r="JH1006" s="269"/>
      <c r="JI1006" s="269"/>
      <c r="JJ1006" s="269"/>
      <c r="JK1006" s="269"/>
      <c r="JL1006" s="269"/>
      <c r="JM1006" s="269"/>
      <c r="JN1006" s="269"/>
      <c r="JO1006" s="269"/>
      <c r="JP1006" s="269"/>
      <c r="JQ1006" s="269"/>
      <c r="JR1006" s="269"/>
      <c r="JS1006" s="269"/>
      <c r="JT1006" s="269"/>
      <c r="JU1006" s="269"/>
      <c r="JV1006" s="269"/>
      <c r="JW1006" s="269"/>
      <c r="JX1006" s="269"/>
      <c r="JY1006" s="269"/>
      <c r="JZ1006" s="269"/>
      <c r="KA1006" s="269"/>
      <c r="KB1006" s="269"/>
      <c r="KC1006" s="269"/>
      <c r="KD1006" s="269"/>
      <c r="KE1006" s="269"/>
      <c r="KF1006" s="269"/>
      <c r="KG1006" s="269"/>
    </row>
    <row r="1007" spans="1:293" s="270" customFormat="1" x14ac:dyDescent="0.25">
      <c r="A1007" s="233">
        <v>33</v>
      </c>
      <c r="B1007" s="234" t="s">
        <v>1266</v>
      </c>
      <c r="C1007" s="234" t="s">
        <v>1268</v>
      </c>
      <c r="D1007" s="245">
        <v>30329822</v>
      </c>
      <c r="E1007" s="246" t="s">
        <v>2454</v>
      </c>
      <c r="F1007" s="244" t="s">
        <v>2469</v>
      </c>
      <c r="G1007" s="244" t="s">
        <v>24</v>
      </c>
      <c r="H1007" s="238" t="s">
        <v>151</v>
      </c>
      <c r="I1007" s="244" t="s">
        <v>1246</v>
      </c>
      <c r="J1007" s="236" t="s">
        <v>69</v>
      </c>
      <c r="K1007" s="248"/>
      <c r="L1007" s="249">
        <v>81763000</v>
      </c>
      <c r="M1007" s="249">
        <v>0</v>
      </c>
      <c r="N1007" s="143">
        <v>1000</v>
      </c>
      <c r="O1007" s="143"/>
      <c r="P1007" s="142"/>
      <c r="Q1007" s="142"/>
      <c r="R1007" s="142"/>
      <c r="S1007" s="142"/>
      <c r="T1007" s="142"/>
      <c r="U1007" s="142"/>
      <c r="V1007" s="142"/>
      <c r="W1007" s="142"/>
      <c r="X1007" s="142"/>
      <c r="Y1007" s="140">
        <v>0</v>
      </c>
      <c r="Z1007" s="140">
        <v>0</v>
      </c>
      <c r="AA1007" s="140">
        <v>0</v>
      </c>
      <c r="AB1007" s="139">
        <v>0</v>
      </c>
      <c r="AC1007" s="139">
        <v>0</v>
      </c>
      <c r="AD1007" s="139">
        <v>0</v>
      </c>
      <c r="AE1007" s="141">
        <v>0</v>
      </c>
      <c r="AF1007" s="141">
        <v>0</v>
      </c>
      <c r="AG1007" s="139">
        <v>81763000</v>
      </c>
      <c r="AH1007" s="240"/>
      <c r="AI1007" s="142"/>
      <c r="AJ1007" s="142"/>
      <c r="AK1007" s="142"/>
      <c r="AL1007" s="142"/>
      <c r="AM1007" s="142"/>
      <c r="AN1007" s="250"/>
      <c r="AO1007" s="269"/>
      <c r="AP1007" s="269"/>
      <c r="AQ1007" s="269"/>
      <c r="AR1007" s="269"/>
      <c r="AS1007" s="269"/>
      <c r="AT1007" s="269"/>
      <c r="AU1007" s="269"/>
      <c r="AV1007" s="269"/>
      <c r="AW1007" s="269"/>
      <c r="AX1007" s="269"/>
      <c r="AY1007" s="269"/>
      <c r="AZ1007" s="269"/>
      <c r="BA1007" s="269"/>
      <c r="BB1007" s="269"/>
      <c r="BC1007" s="269"/>
      <c r="BD1007" s="269"/>
      <c r="BE1007" s="269"/>
      <c r="BF1007" s="269"/>
      <c r="BG1007" s="269"/>
      <c r="BH1007" s="269"/>
      <c r="BI1007" s="269"/>
      <c r="BJ1007" s="269"/>
      <c r="BK1007" s="269"/>
      <c r="BL1007" s="269"/>
      <c r="BM1007" s="269"/>
      <c r="BN1007" s="269"/>
      <c r="BO1007" s="269"/>
      <c r="BP1007" s="269"/>
      <c r="BQ1007" s="269"/>
      <c r="BR1007" s="269"/>
      <c r="BS1007" s="269"/>
      <c r="BT1007" s="269"/>
      <c r="BU1007" s="269"/>
      <c r="BV1007" s="269"/>
      <c r="BW1007" s="269"/>
      <c r="BX1007" s="269"/>
      <c r="BY1007" s="269"/>
      <c r="BZ1007" s="269"/>
      <c r="CA1007" s="269"/>
      <c r="CB1007" s="269"/>
      <c r="CC1007" s="269"/>
      <c r="CD1007" s="269"/>
      <c r="CE1007" s="269"/>
      <c r="CF1007" s="269"/>
      <c r="CG1007" s="269"/>
      <c r="CH1007" s="269"/>
      <c r="CI1007" s="269"/>
      <c r="CJ1007" s="269"/>
      <c r="CK1007" s="269"/>
      <c r="CL1007" s="269"/>
      <c r="CM1007" s="269"/>
      <c r="CN1007" s="269"/>
      <c r="CO1007" s="269"/>
      <c r="CP1007" s="269"/>
      <c r="CQ1007" s="269"/>
      <c r="CR1007" s="269"/>
      <c r="CS1007" s="269"/>
      <c r="CT1007" s="269"/>
      <c r="CU1007" s="269"/>
      <c r="CV1007" s="269"/>
      <c r="CW1007" s="269"/>
      <c r="CX1007" s="269"/>
      <c r="CY1007" s="269"/>
      <c r="CZ1007" s="269"/>
      <c r="DA1007" s="269"/>
      <c r="DB1007" s="269"/>
      <c r="DC1007" s="269"/>
      <c r="DD1007" s="269"/>
      <c r="DE1007" s="269"/>
      <c r="DF1007" s="269"/>
      <c r="DG1007" s="269"/>
      <c r="DH1007" s="269"/>
      <c r="DI1007" s="269"/>
      <c r="DJ1007" s="269"/>
      <c r="DK1007" s="269"/>
      <c r="DL1007" s="269"/>
      <c r="DM1007" s="269"/>
      <c r="DN1007" s="269"/>
      <c r="DO1007" s="269"/>
      <c r="DP1007" s="269"/>
      <c r="DQ1007" s="269"/>
      <c r="DR1007" s="269"/>
      <c r="DS1007" s="269"/>
      <c r="DT1007" s="269"/>
      <c r="DU1007" s="269"/>
      <c r="DV1007" s="269"/>
      <c r="DW1007" s="269"/>
      <c r="DX1007" s="269"/>
      <c r="DY1007" s="269"/>
      <c r="DZ1007" s="269"/>
      <c r="EA1007" s="269"/>
      <c r="EB1007" s="269"/>
      <c r="EC1007" s="269"/>
      <c r="ED1007" s="269"/>
      <c r="EE1007" s="269"/>
      <c r="EF1007" s="269"/>
      <c r="EG1007" s="269"/>
      <c r="EH1007" s="269"/>
      <c r="EI1007" s="269"/>
      <c r="EJ1007" s="269"/>
      <c r="EK1007" s="269"/>
      <c r="EL1007" s="269"/>
      <c r="EM1007" s="269"/>
      <c r="EN1007" s="269"/>
      <c r="EO1007" s="269"/>
      <c r="EP1007" s="269"/>
      <c r="EQ1007" s="269"/>
      <c r="ER1007" s="269"/>
      <c r="ES1007" s="269"/>
      <c r="ET1007" s="269"/>
      <c r="EU1007" s="269"/>
      <c r="EV1007" s="269"/>
      <c r="EW1007" s="269"/>
      <c r="EX1007" s="269"/>
      <c r="EY1007" s="269"/>
      <c r="EZ1007" s="269"/>
      <c r="FA1007" s="269"/>
      <c r="FB1007" s="269"/>
      <c r="FC1007" s="269"/>
      <c r="FD1007" s="269"/>
      <c r="FE1007" s="269"/>
      <c r="FF1007" s="269"/>
      <c r="FG1007" s="269"/>
      <c r="FH1007" s="269"/>
      <c r="FI1007" s="269"/>
      <c r="FJ1007" s="269"/>
      <c r="FK1007" s="269"/>
      <c r="FL1007" s="269"/>
      <c r="FM1007" s="269"/>
      <c r="FN1007" s="269"/>
      <c r="FO1007" s="269"/>
      <c r="FP1007" s="269"/>
      <c r="FQ1007" s="269"/>
      <c r="FR1007" s="269"/>
      <c r="FS1007" s="269"/>
      <c r="FT1007" s="269"/>
      <c r="FU1007" s="269"/>
      <c r="FV1007" s="269"/>
      <c r="FW1007" s="269"/>
      <c r="FX1007" s="269"/>
      <c r="FY1007" s="269"/>
      <c r="FZ1007" s="269"/>
      <c r="GA1007" s="269"/>
      <c r="GB1007" s="269"/>
      <c r="GC1007" s="269"/>
      <c r="GD1007" s="269"/>
      <c r="GE1007" s="269"/>
      <c r="GF1007" s="269"/>
      <c r="GG1007" s="269"/>
      <c r="GH1007" s="269"/>
      <c r="GI1007" s="269"/>
      <c r="GJ1007" s="269"/>
      <c r="GK1007" s="269"/>
      <c r="GL1007" s="269"/>
      <c r="GM1007" s="269"/>
      <c r="GN1007" s="269"/>
      <c r="GO1007" s="269"/>
      <c r="GP1007" s="269"/>
      <c r="GQ1007" s="269"/>
      <c r="GR1007" s="269"/>
      <c r="GS1007" s="269"/>
      <c r="GT1007" s="269"/>
      <c r="GU1007" s="269"/>
      <c r="GV1007" s="269"/>
      <c r="GW1007" s="269"/>
      <c r="GX1007" s="269"/>
      <c r="GY1007" s="269"/>
      <c r="GZ1007" s="269"/>
      <c r="HA1007" s="269"/>
      <c r="HB1007" s="269"/>
      <c r="HC1007" s="269"/>
      <c r="HD1007" s="269"/>
      <c r="HE1007" s="269"/>
      <c r="HF1007" s="269"/>
      <c r="HG1007" s="269"/>
      <c r="HH1007" s="269"/>
      <c r="HI1007" s="269"/>
      <c r="HJ1007" s="269"/>
      <c r="HK1007" s="269"/>
      <c r="HL1007" s="269"/>
      <c r="HM1007" s="269"/>
      <c r="HN1007" s="269"/>
      <c r="HO1007" s="269"/>
      <c r="HP1007" s="269"/>
      <c r="HQ1007" s="269"/>
      <c r="HR1007" s="269"/>
      <c r="HS1007" s="269"/>
      <c r="HT1007" s="269"/>
      <c r="HU1007" s="269"/>
      <c r="HV1007" s="269"/>
      <c r="HW1007" s="269"/>
      <c r="HX1007" s="269"/>
      <c r="HY1007" s="269"/>
      <c r="HZ1007" s="269"/>
      <c r="IA1007" s="269"/>
      <c r="IB1007" s="269"/>
      <c r="IC1007" s="269"/>
      <c r="ID1007" s="269"/>
      <c r="IE1007" s="269"/>
      <c r="IF1007" s="269"/>
      <c r="IG1007" s="269"/>
      <c r="IH1007" s="269"/>
      <c r="II1007" s="269"/>
      <c r="IJ1007" s="269"/>
      <c r="IK1007" s="269"/>
      <c r="IL1007" s="269"/>
      <c r="IM1007" s="269"/>
      <c r="IN1007" s="269"/>
      <c r="IO1007" s="269"/>
      <c r="IP1007" s="269"/>
      <c r="IQ1007" s="269"/>
      <c r="IR1007" s="269"/>
      <c r="IS1007" s="269"/>
      <c r="IT1007" s="269"/>
      <c r="IU1007" s="269"/>
      <c r="IV1007" s="269"/>
      <c r="IW1007" s="269"/>
      <c r="IX1007" s="269"/>
      <c r="IY1007" s="269"/>
      <c r="IZ1007" s="269"/>
      <c r="JA1007" s="269"/>
      <c r="JB1007" s="269"/>
      <c r="JC1007" s="269"/>
      <c r="JD1007" s="269"/>
      <c r="JE1007" s="269"/>
      <c r="JF1007" s="269"/>
      <c r="JG1007" s="269"/>
      <c r="JH1007" s="269"/>
      <c r="JI1007" s="269"/>
      <c r="JJ1007" s="269"/>
      <c r="JK1007" s="269"/>
      <c r="JL1007" s="269"/>
      <c r="JM1007" s="269"/>
      <c r="JN1007" s="269"/>
      <c r="JO1007" s="269"/>
      <c r="JP1007" s="269"/>
      <c r="JQ1007" s="269"/>
      <c r="JR1007" s="269"/>
      <c r="JS1007" s="269"/>
      <c r="JT1007" s="269"/>
      <c r="JU1007" s="269"/>
      <c r="JV1007" s="269"/>
      <c r="JW1007" s="269"/>
      <c r="JX1007" s="269"/>
      <c r="JY1007" s="269"/>
      <c r="JZ1007" s="269"/>
      <c r="KA1007" s="269"/>
      <c r="KB1007" s="269"/>
      <c r="KC1007" s="269"/>
      <c r="KD1007" s="269"/>
      <c r="KE1007" s="269"/>
      <c r="KF1007" s="269"/>
      <c r="KG1007" s="269"/>
    </row>
    <row r="1008" spans="1:293" s="270" customFormat="1" x14ac:dyDescent="0.25">
      <c r="A1008" s="233">
        <v>33</v>
      </c>
      <c r="B1008" s="234" t="s">
        <v>1266</v>
      </c>
      <c r="C1008" s="234" t="s">
        <v>1268</v>
      </c>
      <c r="D1008" s="235">
        <v>30330672</v>
      </c>
      <c r="E1008" s="236" t="s">
        <v>1558</v>
      </c>
      <c r="F1008" s="244" t="s">
        <v>2469</v>
      </c>
      <c r="G1008" s="238" t="s">
        <v>24</v>
      </c>
      <c r="H1008" s="238" t="s">
        <v>68</v>
      </c>
      <c r="I1008" s="238" t="s">
        <v>1246</v>
      </c>
      <c r="J1008" s="236" t="s">
        <v>69</v>
      </c>
      <c r="K1008" s="236"/>
      <c r="L1008" s="239">
        <v>69500000</v>
      </c>
      <c r="M1008" s="239">
        <v>0</v>
      </c>
      <c r="N1008" s="138">
        <v>1000</v>
      </c>
      <c r="O1008" s="138"/>
      <c r="P1008" s="139"/>
      <c r="Q1008" s="139"/>
      <c r="R1008" s="139"/>
      <c r="S1008" s="139"/>
      <c r="T1008" s="139"/>
      <c r="U1008" s="139"/>
      <c r="V1008" s="139"/>
      <c r="W1008" s="139"/>
      <c r="X1008" s="139"/>
      <c r="Y1008" s="140">
        <v>0</v>
      </c>
      <c r="Z1008" s="140">
        <v>0</v>
      </c>
      <c r="AA1008" s="140">
        <v>0</v>
      </c>
      <c r="AB1008" s="139">
        <v>0</v>
      </c>
      <c r="AC1008" s="139">
        <v>0</v>
      </c>
      <c r="AD1008" s="139">
        <v>0</v>
      </c>
      <c r="AE1008" s="141">
        <v>0</v>
      </c>
      <c r="AF1008" s="141">
        <v>0</v>
      </c>
      <c r="AG1008" s="139">
        <v>69500000</v>
      </c>
      <c r="AH1008" s="241"/>
      <c r="AI1008" s="241"/>
      <c r="AJ1008" s="253">
        <v>41927</v>
      </c>
      <c r="AK1008" s="253">
        <v>42735</v>
      </c>
      <c r="AL1008" s="236" t="s">
        <v>1781</v>
      </c>
      <c r="AM1008" s="236" t="s">
        <v>1782</v>
      </c>
      <c r="AN1008" s="243" t="s">
        <v>1684</v>
      </c>
      <c r="AO1008" s="269"/>
      <c r="AP1008" s="269"/>
      <c r="AQ1008" s="269"/>
      <c r="AR1008" s="269"/>
      <c r="AS1008" s="269"/>
      <c r="AT1008" s="269"/>
      <c r="AU1008" s="269"/>
      <c r="AV1008" s="269"/>
      <c r="AW1008" s="269"/>
      <c r="AX1008" s="269"/>
      <c r="AY1008" s="269"/>
      <c r="AZ1008" s="269"/>
      <c r="BA1008" s="269"/>
      <c r="BB1008" s="269"/>
      <c r="BC1008" s="269"/>
      <c r="BD1008" s="269"/>
      <c r="BE1008" s="269"/>
      <c r="BF1008" s="269"/>
      <c r="BG1008" s="269"/>
      <c r="BH1008" s="269"/>
      <c r="BI1008" s="269"/>
      <c r="BJ1008" s="269"/>
      <c r="BK1008" s="269"/>
      <c r="BL1008" s="269"/>
      <c r="BM1008" s="269"/>
      <c r="BN1008" s="269"/>
      <c r="BO1008" s="269"/>
      <c r="BP1008" s="269"/>
      <c r="BQ1008" s="269"/>
      <c r="BR1008" s="269"/>
      <c r="BS1008" s="269"/>
      <c r="BT1008" s="269"/>
      <c r="BU1008" s="269"/>
      <c r="BV1008" s="269"/>
      <c r="BW1008" s="269"/>
      <c r="BX1008" s="269"/>
      <c r="BY1008" s="269"/>
      <c r="BZ1008" s="269"/>
      <c r="CA1008" s="269"/>
      <c r="CB1008" s="269"/>
      <c r="CC1008" s="269"/>
      <c r="CD1008" s="269"/>
      <c r="CE1008" s="269"/>
      <c r="CF1008" s="269"/>
      <c r="CG1008" s="269"/>
      <c r="CH1008" s="269"/>
      <c r="CI1008" s="269"/>
      <c r="CJ1008" s="269"/>
      <c r="CK1008" s="269"/>
      <c r="CL1008" s="269"/>
      <c r="CM1008" s="269"/>
      <c r="CN1008" s="269"/>
      <c r="CO1008" s="269"/>
      <c r="CP1008" s="269"/>
      <c r="CQ1008" s="269"/>
      <c r="CR1008" s="269"/>
      <c r="CS1008" s="269"/>
      <c r="CT1008" s="269"/>
      <c r="CU1008" s="269"/>
      <c r="CV1008" s="269"/>
      <c r="CW1008" s="269"/>
      <c r="CX1008" s="269"/>
      <c r="CY1008" s="269"/>
      <c r="CZ1008" s="269"/>
      <c r="DA1008" s="269"/>
      <c r="DB1008" s="269"/>
      <c r="DC1008" s="269"/>
      <c r="DD1008" s="269"/>
      <c r="DE1008" s="269"/>
      <c r="DF1008" s="269"/>
      <c r="DG1008" s="269"/>
      <c r="DH1008" s="269"/>
      <c r="DI1008" s="269"/>
      <c r="DJ1008" s="269"/>
      <c r="DK1008" s="269"/>
      <c r="DL1008" s="269"/>
      <c r="DM1008" s="269"/>
      <c r="DN1008" s="269"/>
      <c r="DO1008" s="269"/>
      <c r="DP1008" s="269"/>
      <c r="DQ1008" s="269"/>
      <c r="DR1008" s="269"/>
      <c r="DS1008" s="269"/>
      <c r="DT1008" s="269"/>
      <c r="DU1008" s="269"/>
      <c r="DV1008" s="269"/>
      <c r="DW1008" s="269"/>
      <c r="DX1008" s="269"/>
      <c r="DY1008" s="269"/>
      <c r="DZ1008" s="269"/>
      <c r="EA1008" s="269"/>
      <c r="EB1008" s="269"/>
      <c r="EC1008" s="269"/>
      <c r="ED1008" s="269"/>
      <c r="EE1008" s="269"/>
      <c r="EF1008" s="269"/>
      <c r="EG1008" s="269"/>
      <c r="EH1008" s="269"/>
      <c r="EI1008" s="269"/>
      <c r="EJ1008" s="269"/>
      <c r="EK1008" s="269"/>
      <c r="EL1008" s="269"/>
      <c r="EM1008" s="269"/>
      <c r="EN1008" s="269"/>
      <c r="EO1008" s="269"/>
      <c r="EP1008" s="269"/>
      <c r="EQ1008" s="269"/>
      <c r="ER1008" s="269"/>
      <c r="ES1008" s="269"/>
      <c r="ET1008" s="269"/>
      <c r="EU1008" s="269"/>
      <c r="EV1008" s="269"/>
      <c r="EW1008" s="269"/>
      <c r="EX1008" s="269"/>
      <c r="EY1008" s="269"/>
      <c r="EZ1008" s="269"/>
      <c r="FA1008" s="269"/>
      <c r="FB1008" s="269"/>
      <c r="FC1008" s="269"/>
      <c r="FD1008" s="269"/>
      <c r="FE1008" s="269"/>
      <c r="FF1008" s="269"/>
      <c r="FG1008" s="269"/>
      <c r="FH1008" s="269"/>
      <c r="FI1008" s="269"/>
      <c r="FJ1008" s="269"/>
      <c r="FK1008" s="269"/>
      <c r="FL1008" s="269"/>
      <c r="FM1008" s="269"/>
      <c r="FN1008" s="269"/>
      <c r="FO1008" s="269"/>
      <c r="FP1008" s="269"/>
      <c r="FQ1008" s="269"/>
      <c r="FR1008" s="269"/>
      <c r="FS1008" s="269"/>
      <c r="FT1008" s="269"/>
      <c r="FU1008" s="269"/>
      <c r="FV1008" s="269"/>
      <c r="FW1008" s="269"/>
      <c r="FX1008" s="269"/>
      <c r="FY1008" s="269"/>
      <c r="FZ1008" s="269"/>
      <c r="GA1008" s="269"/>
      <c r="GB1008" s="269"/>
      <c r="GC1008" s="269"/>
      <c r="GD1008" s="269"/>
      <c r="GE1008" s="269"/>
      <c r="GF1008" s="269"/>
      <c r="GG1008" s="269"/>
      <c r="GH1008" s="269"/>
      <c r="GI1008" s="269"/>
      <c r="GJ1008" s="269"/>
      <c r="GK1008" s="269"/>
      <c r="GL1008" s="269"/>
      <c r="GM1008" s="269"/>
      <c r="GN1008" s="269"/>
      <c r="GO1008" s="269"/>
      <c r="GP1008" s="269"/>
      <c r="GQ1008" s="269"/>
      <c r="GR1008" s="269"/>
      <c r="GS1008" s="269"/>
      <c r="GT1008" s="269"/>
      <c r="GU1008" s="269"/>
      <c r="GV1008" s="269"/>
      <c r="GW1008" s="269"/>
      <c r="GX1008" s="269"/>
      <c r="GY1008" s="269"/>
      <c r="GZ1008" s="269"/>
      <c r="HA1008" s="269"/>
      <c r="HB1008" s="269"/>
      <c r="HC1008" s="269"/>
      <c r="HD1008" s="269"/>
      <c r="HE1008" s="269"/>
      <c r="HF1008" s="269"/>
      <c r="HG1008" s="269"/>
      <c r="HH1008" s="269"/>
      <c r="HI1008" s="269"/>
      <c r="HJ1008" s="269"/>
      <c r="HK1008" s="269"/>
      <c r="HL1008" s="269"/>
      <c r="HM1008" s="269"/>
      <c r="HN1008" s="269"/>
      <c r="HO1008" s="269"/>
      <c r="HP1008" s="269"/>
      <c r="HQ1008" s="269"/>
      <c r="HR1008" s="269"/>
      <c r="HS1008" s="269"/>
      <c r="HT1008" s="269"/>
      <c r="HU1008" s="269"/>
      <c r="HV1008" s="269"/>
      <c r="HW1008" s="269"/>
      <c r="HX1008" s="269"/>
      <c r="HY1008" s="269"/>
      <c r="HZ1008" s="269"/>
      <c r="IA1008" s="269"/>
      <c r="IB1008" s="269"/>
      <c r="IC1008" s="269"/>
      <c r="ID1008" s="269"/>
      <c r="IE1008" s="269"/>
      <c r="IF1008" s="269"/>
      <c r="IG1008" s="269"/>
      <c r="IH1008" s="269"/>
      <c r="II1008" s="269"/>
      <c r="IJ1008" s="269"/>
      <c r="IK1008" s="269"/>
      <c r="IL1008" s="269"/>
      <c r="IM1008" s="269"/>
      <c r="IN1008" s="269"/>
      <c r="IO1008" s="269"/>
      <c r="IP1008" s="269"/>
      <c r="IQ1008" s="269"/>
      <c r="IR1008" s="269"/>
      <c r="IS1008" s="269"/>
      <c r="IT1008" s="269"/>
      <c r="IU1008" s="269"/>
      <c r="IV1008" s="269"/>
      <c r="IW1008" s="269"/>
      <c r="IX1008" s="269"/>
      <c r="IY1008" s="269"/>
      <c r="IZ1008" s="269"/>
      <c r="JA1008" s="269"/>
      <c r="JB1008" s="269"/>
      <c r="JC1008" s="269"/>
      <c r="JD1008" s="269"/>
      <c r="JE1008" s="269"/>
      <c r="JF1008" s="269"/>
      <c r="JG1008" s="269"/>
      <c r="JH1008" s="269"/>
      <c r="JI1008" s="269"/>
      <c r="JJ1008" s="269"/>
      <c r="JK1008" s="269"/>
      <c r="JL1008" s="269"/>
      <c r="JM1008" s="269"/>
      <c r="JN1008" s="269"/>
      <c r="JO1008" s="269"/>
      <c r="JP1008" s="269"/>
      <c r="JQ1008" s="269"/>
      <c r="JR1008" s="269"/>
      <c r="JS1008" s="269"/>
      <c r="JT1008" s="269"/>
      <c r="JU1008" s="269"/>
      <c r="JV1008" s="269"/>
      <c r="JW1008" s="269"/>
      <c r="JX1008" s="269"/>
      <c r="JY1008" s="269"/>
      <c r="JZ1008" s="269"/>
      <c r="KA1008" s="269"/>
      <c r="KB1008" s="269"/>
      <c r="KC1008" s="269"/>
      <c r="KD1008" s="269"/>
      <c r="KE1008" s="269"/>
      <c r="KF1008" s="269"/>
      <c r="KG1008" s="269"/>
    </row>
    <row r="1009" spans="1:293" s="270" customFormat="1" x14ac:dyDescent="0.25">
      <c r="A1009" s="233">
        <v>33</v>
      </c>
      <c r="B1009" s="234" t="s">
        <v>1266</v>
      </c>
      <c r="C1009" s="234" t="s">
        <v>2190</v>
      </c>
      <c r="D1009" s="235">
        <v>30330872</v>
      </c>
      <c r="E1009" s="236" t="s">
        <v>3093</v>
      </c>
      <c r="F1009" s="244" t="s">
        <v>2469</v>
      </c>
      <c r="G1009" s="238" t="s">
        <v>24</v>
      </c>
      <c r="H1009" s="238" t="s">
        <v>1265</v>
      </c>
      <c r="I1009" s="238" t="s">
        <v>1246</v>
      </c>
      <c r="J1009" s="236" t="s">
        <v>69</v>
      </c>
      <c r="K1009" s="236"/>
      <c r="L1009" s="239">
        <v>364400000</v>
      </c>
      <c r="M1009" s="239">
        <v>0</v>
      </c>
      <c r="N1009" s="138">
        <v>1000000</v>
      </c>
      <c r="O1009" s="138"/>
      <c r="P1009" s="139"/>
      <c r="Q1009" s="139"/>
      <c r="R1009" s="139"/>
      <c r="S1009" s="139"/>
      <c r="T1009" s="139"/>
      <c r="U1009" s="139"/>
      <c r="V1009" s="139"/>
      <c r="W1009" s="139"/>
      <c r="X1009" s="139"/>
      <c r="Y1009" s="140">
        <v>0</v>
      </c>
      <c r="Z1009" s="140">
        <v>0</v>
      </c>
      <c r="AA1009" s="140">
        <v>1000000</v>
      </c>
      <c r="AB1009" s="139">
        <v>0</v>
      </c>
      <c r="AC1009" s="139">
        <v>0</v>
      </c>
      <c r="AD1009" s="139">
        <v>0</v>
      </c>
      <c r="AE1009" s="141">
        <v>1000000</v>
      </c>
      <c r="AF1009" s="141">
        <v>1000000</v>
      </c>
      <c r="AG1009" s="139">
        <v>363400000</v>
      </c>
      <c r="AH1009" s="241"/>
      <c r="AI1009" s="241"/>
      <c r="AJ1009" s="253">
        <v>41640</v>
      </c>
      <c r="AK1009" s="253">
        <v>42735</v>
      </c>
      <c r="AL1009" s="236" t="s">
        <v>1705</v>
      </c>
      <c r="AM1009" s="236" t="s">
        <v>1783</v>
      </c>
      <c r="AN1009" s="243" t="s">
        <v>1690</v>
      </c>
      <c r="AO1009" s="269"/>
      <c r="AP1009" s="269"/>
      <c r="AQ1009" s="269"/>
      <c r="AR1009" s="269"/>
      <c r="AS1009" s="269"/>
      <c r="AT1009" s="269"/>
      <c r="AU1009" s="269"/>
      <c r="AV1009" s="269"/>
      <c r="AW1009" s="269"/>
      <c r="AX1009" s="269"/>
      <c r="AY1009" s="269"/>
      <c r="AZ1009" s="269"/>
      <c r="BA1009" s="269"/>
      <c r="BB1009" s="269"/>
      <c r="BC1009" s="269"/>
      <c r="BD1009" s="269"/>
      <c r="BE1009" s="269"/>
      <c r="BF1009" s="269"/>
      <c r="BG1009" s="269"/>
      <c r="BH1009" s="269"/>
      <c r="BI1009" s="269"/>
      <c r="BJ1009" s="269"/>
      <c r="BK1009" s="269"/>
      <c r="BL1009" s="269"/>
      <c r="BM1009" s="269"/>
      <c r="BN1009" s="269"/>
      <c r="BO1009" s="269"/>
      <c r="BP1009" s="269"/>
      <c r="BQ1009" s="269"/>
      <c r="BR1009" s="269"/>
      <c r="BS1009" s="269"/>
      <c r="BT1009" s="269"/>
      <c r="BU1009" s="269"/>
      <c r="BV1009" s="269"/>
      <c r="BW1009" s="269"/>
      <c r="BX1009" s="269"/>
      <c r="BY1009" s="269"/>
      <c r="BZ1009" s="269"/>
      <c r="CA1009" s="269"/>
      <c r="CB1009" s="269"/>
      <c r="CC1009" s="269"/>
      <c r="CD1009" s="269"/>
      <c r="CE1009" s="269"/>
      <c r="CF1009" s="269"/>
      <c r="CG1009" s="269"/>
      <c r="CH1009" s="269"/>
      <c r="CI1009" s="269"/>
      <c r="CJ1009" s="269"/>
      <c r="CK1009" s="269"/>
      <c r="CL1009" s="269"/>
      <c r="CM1009" s="269"/>
      <c r="CN1009" s="269"/>
      <c r="CO1009" s="269"/>
      <c r="CP1009" s="269"/>
      <c r="CQ1009" s="269"/>
      <c r="CR1009" s="269"/>
      <c r="CS1009" s="269"/>
      <c r="CT1009" s="269"/>
      <c r="CU1009" s="269"/>
      <c r="CV1009" s="269"/>
      <c r="CW1009" s="269"/>
      <c r="CX1009" s="269"/>
      <c r="CY1009" s="269"/>
      <c r="CZ1009" s="269"/>
      <c r="DA1009" s="269"/>
      <c r="DB1009" s="269"/>
      <c r="DC1009" s="269"/>
      <c r="DD1009" s="269"/>
      <c r="DE1009" s="269"/>
      <c r="DF1009" s="269"/>
      <c r="DG1009" s="269"/>
      <c r="DH1009" s="269"/>
      <c r="DI1009" s="269"/>
      <c r="DJ1009" s="269"/>
      <c r="DK1009" s="269"/>
      <c r="DL1009" s="269"/>
      <c r="DM1009" s="269"/>
      <c r="DN1009" s="269"/>
      <c r="DO1009" s="269"/>
      <c r="DP1009" s="269"/>
      <c r="DQ1009" s="269"/>
      <c r="DR1009" s="269"/>
      <c r="DS1009" s="269"/>
      <c r="DT1009" s="269"/>
      <c r="DU1009" s="269"/>
      <c r="DV1009" s="269"/>
      <c r="DW1009" s="269"/>
      <c r="DX1009" s="269"/>
      <c r="DY1009" s="269"/>
      <c r="DZ1009" s="269"/>
      <c r="EA1009" s="269"/>
      <c r="EB1009" s="269"/>
      <c r="EC1009" s="269"/>
      <c r="ED1009" s="269"/>
      <c r="EE1009" s="269"/>
      <c r="EF1009" s="269"/>
      <c r="EG1009" s="269"/>
      <c r="EH1009" s="269"/>
      <c r="EI1009" s="269"/>
      <c r="EJ1009" s="269"/>
      <c r="EK1009" s="269"/>
      <c r="EL1009" s="269"/>
      <c r="EM1009" s="269"/>
      <c r="EN1009" s="269"/>
      <c r="EO1009" s="269"/>
      <c r="EP1009" s="269"/>
      <c r="EQ1009" s="269"/>
      <c r="ER1009" s="269"/>
      <c r="ES1009" s="269"/>
      <c r="ET1009" s="269"/>
      <c r="EU1009" s="269"/>
      <c r="EV1009" s="269"/>
      <c r="EW1009" s="269"/>
      <c r="EX1009" s="269"/>
      <c r="EY1009" s="269"/>
      <c r="EZ1009" s="269"/>
      <c r="FA1009" s="269"/>
      <c r="FB1009" s="269"/>
      <c r="FC1009" s="269"/>
      <c r="FD1009" s="269"/>
      <c r="FE1009" s="269"/>
      <c r="FF1009" s="269"/>
      <c r="FG1009" s="269"/>
      <c r="FH1009" s="269"/>
      <c r="FI1009" s="269"/>
      <c r="FJ1009" s="269"/>
      <c r="FK1009" s="269"/>
      <c r="FL1009" s="269"/>
      <c r="FM1009" s="269"/>
      <c r="FN1009" s="269"/>
      <c r="FO1009" s="269"/>
      <c r="FP1009" s="269"/>
      <c r="FQ1009" s="269"/>
      <c r="FR1009" s="269"/>
      <c r="FS1009" s="269"/>
      <c r="FT1009" s="269"/>
      <c r="FU1009" s="269"/>
      <c r="FV1009" s="269"/>
      <c r="FW1009" s="269"/>
      <c r="FX1009" s="269"/>
      <c r="FY1009" s="269"/>
      <c r="FZ1009" s="269"/>
      <c r="GA1009" s="269"/>
      <c r="GB1009" s="269"/>
      <c r="GC1009" s="269"/>
      <c r="GD1009" s="269"/>
      <c r="GE1009" s="269"/>
      <c r="GF1009" s="269"/>
      <c r="GG1009" s="269"/>
      <c r="GH1009" s="269"/>
      <c r="GI1009" s="269"/>
      <c r="GJ1009" s="269"/>
      <c r="GK1009" s="269"/>
      <c r="GL1009" s="269"/>
      <c r="GM1009" s="269"/>
      <c r="GN1009" s="269"/>
      <c r="GO1009" s="269"/>
      <c r="GP1009" s="269"/>
      <c r="GQ1009" s="269"/>
      <c r="GR1009" s="269"/>
      <c r="GS1009" s="269"/>
      <c r="GT1009" s="269"/>
      <c r="GU1009" s="269"/>
      <c r="GV1009" s="269"/>
      <c r="GW1009" s="269"/>
      <c r="GX1009" s="269"/>
      <c r="GY1009" s="269"/>
      <c r="GZ1009" s="269"/>
      <c r="HA1009" s="269"/>
      <c r="HB1009" s="269"/>
      <c r="HC1009" s="269"/>
      <c r="HD1009" s="269"/>
      <c r="HE1009" s="269"/>
      <c r="HF1009" s="269"/>
      <c r="HG1009" s="269"/>
      <c r="HH1009" s="269"/>
      <c r="HI1009" s="269"/>
      <c r="HJ1009" s="269"/>
      <c r="HK1009" s="269"/>
      <c r="HL1009" s="269"/>
      <c r="HM1009" s="269"/>
      <c r="HN1009" s="269"/>
      <c r="HO1009" s="269"/>
      <c r="HP1009" s="269"/>
      <c r="HQ1009" s="269"/>
      <c r="HR1009" s="269"/>
      <c r="HS1009" s="269"/>
      <c r="HT1009" s="269"/>
      <c r="HU1009" s="269"/>
      <c r="HV1009" s="269"/>
      <c r="HW1009" s="269"/>
      <c r="HX1009" s="269"/>
      <c r="HY1009" s="269"/>
      <c r="HZ1009" s="269"/>
      <c r="IA1009" s="269"/>
      <c r="IB1009" s="269"/>
      <c r="IC1009" s="269"/>
      <c r="ID1009" s="269"/>
      <c r="IE1009" s="269"/>
      <c r="IF1009" s="269"/>
      <c r="IG1009" s="269"/>
      <c r="IH1009" s="269"/>
      <c r="II1009" s="269"/>
      <c r="IJ1009" s="269"/>
      <c r="IK1009" s="269"/>
      <c r="IL1009" s="269"/>
      <c r="IM1009" s="269"/>
      <c r="IN1009" s="269"/>
      <c r="IO1009" s="269"/>
      <c r="IP1009" s="269"/>
      <c r="IQ1009" s="269"/>
      <c r="IR1009" s="269"/>
      <c r="IS1009" s="269"/>
      <c r="IT1009" s="269"/>
      <c r="IU1009" s="269"/>
      <c r="IV1009" s="269"/>
      <c r="IW1009" s="269"/>
      <c r="IX1009" s="269"/>
      <c r="IY1009" s="269"/>
      <c r="IZ1009" s="269"/>
      <c r="JA1009" s="269"/>
      <c r="JB1009" s="269"/>
      <c r="JC1009" s="269"/>
      <c r="JD1009" s="269"/>
      <c r="JE1009" s="269"/>
      <c r="JF1009" s="269"/>
      <c r="JG1009" s="269"/>
      <c r="JH1009" s="269"/>
      <c r="JI1009" s="269"/>
      <c r="JJ1009" s="269"/>
      <c r="JK1009" s="269"/>
      <c r="JL1009" s="269"/>
      <c r="JM1009" s="269"/>
      <c r="JN1009" s="269"/>
      <c r="JO1009" s="269"/>
      <c r="JP1009" s="269"/>
      <c r="JQ1009" s="269"/>
      <c r="JR1009" s="269"/>
      <c r="JS1009" s="269"/>
      <c r="JT1009" s="269"/>
      <c r="JU1009" s="269"/>
      <c r="JV1009" s="269"/>
      <c r="JW1009" s="269"/>
      <c r="JX1009" s="269"/>
      <c r="JY1009" s="269"/>
      <c r="JZ1009" s="269"/>
      <c r="KA1009" s="269"/>
      <c r="KB1009" s="269"/>
      <c r="KC1009" s="269"/>
      <c r="KD1009" s="269"/>
      <c r="KE1009" s="269"/>
      <c r="KF1009" s="269"/>
      <c r="KG1009" s="269"/>
    </row>
    <row r="1010" spans="1:293" s="270" customFormat="1" x14ac:dyDescent="0.25">
      <c r="A1010" s="233">
        <v>33</v>
      </c>
      <c r="B1010" s="234" t="s">
        <v>1266</v>
      </c>
      <c r="C1010" s="234" t="s">
        <v>1268</v>
      </c>
      <c r="D1010" s="245">
        <v>30331523</v>
      </c>
      <c r="E1010" s="246" t="s">
        <v>1916</v>
      </c>
      <c r="F1010" s="244" t="s">
        <v>2469</v>
      </c>
      <c r="G1010" s="244" t="s">
        <v>24</v>
      </c>
      <c r="H1010" s="238" t="s">
        <v>11</v>
      </c>
      <c r="I1010" s="247" t="s">
        <v>1246</v>
      </c>
      <c r="J1010" s="236" t="s">
        <v>69</v>
      </c>
      <c r="K1010" s="248"/>
      <c r="L1010" s="249">
        <v>67288000</v>
      </c>
      <c r="M1010" s="249">
        <v>0</v>
      </c>
      <c r="N1010" s="143">
        <v>1000</v>
      </c>
      <c r="O1010" s="143"/>
      <c r="P1010" s="142"/>
      <c r="Q1010" s="142"/>
      <c r="R1010" s="142"/>
      <c r="S1010" s="142"/>
      <c r="T1010" s="142"/>
      <c r="U1010" s="142"/>
      <c r="V1010" s="142"/>
      <c r="W1010" s="142"/>
      <c r="X1010" s="142"/>
      <c r="Y1010" s="140">
        <v>0</v>
      </c>
      <c r="Z1010" s="140">
        <v>0</v>
      </c>
      <c r="AA1010" s="140">
        <v>0</v>
      </c>
      <c r="AB1010" s="139">
        <v>0</v>
      </c>
      <c r="AC1010" s="139">
        <v>0</v>
      </c>
      <c r="AD1010" s="139">
        <v>0</v>
      </c>
      <c r="AE1010" s="141">
        <v>0</v>
      </c>
      <c r="AF1010" s="141">
        <v>0</v>
      </c>
      <c r="AG1010" s="139">
        <v>67288000</v>
      </c>
      <c r="AH1010" s="240"/>
      <c r="AI1010" s="142"/>
      <c r="AJ1010" s="142"/>
      <c r="AK1010" s="142"/>
      <c r="AL1010" s="142"/>
      <c r="AM1010" s="142"/>
      <c r="AN1010" s="250"/>
      <c r="AO1010" s="269"/>
      <c r="AP1010" s="269"/>
      <c r="AQ1010" s="269"/>
      <c r="AR1010" s="269"/>
      <c r="AS1010" s="269"/>
      <c r="AT1010" s="269"/>
      <c r="AU1010" s="269"/>
      <c r="AV1010" s="269"/>
      <c r="AW1010" s="269"/>
      <c r="AX1010" s="269"/>
      <c r="AY1010" s="269"/>
      <c r="AZ1010" s="269"/>
      <c r="BA1010" s="269"/>
      <c r="BB1010" s="269"/>
      <c r="BC1010" s="269"/>
      <c r="BD1010" s="269"/>
      <c r="BE1010" s="269"/>
      <c r="BF1010" s="269"/>
      <c r="BG1010" s="269"/>
      <c r="BH1010" s="269"/>
      <c r="BI1010" s="269"/>
      <c r="BJ1010" s="269"/>
      <c r="BK1010" s="269"/>
      <c r="BL1010" s="269"/>
      <c r="BM1010" s="269"/>
      <c r="BN1010" s="269"/>
      <c r="BO1010" s="269"/>
      <c r="BP1010" s="269"/>
      <c r="BQ1010" s="269"/>
      <c r="BR1010" s="269"/>
      <c r="BS1010" s="269"/>
      <c r="BT1010" s="269"/>
      <c r="BU1010" s="269"/>
      <c r="BV1010" s="269"/>
      <c r="BW1010" s="269"/>
      <c r="BX1010" s="269"/>
      <c r="BY1010" s="269"/>
      <c r="BZ1010" s="269"/>
      <c r="CA1010" s="269"/>
      <c r="CB1010" s="269"/>
      <c r="CC1010" s="269"/>
      <c r="CD1010" s="269"/>
      <c r="CE1010" s="269"/>
      <c r="CF1010" s="269"/>
      <c r="CG1010" s="269"/>
      <c r="CH1010" s="269"/>
      <c r="CI1010" s="269"/>
      <c r="CJ1010" s="269"/>
      <c r="CK1010" s="269"/>
      <c r="CL1010" s="269"/>
      <c r="CM1010" s="269"/>
      <c r="CN1010" s="269"/>
      <c r="CO1010" s="269"/>
      <c r="CP1010" s="269"/>
      <c r="CQ1010" s="269"/>
      <c r="CR1010" s="269"/>
      <c r="CS1010" s="269"/>
      <c r="CT1010" s="269"/>
      <c r="CU1010" s="269"/>
      <c r="CV1010" s="269"/>
      <c r="CW1010" s="269"/>
      <c r="CX1010" s="269"/>
      <c r="CY1010" s="269"/>
      <c r="CZ1010" s="269"/>
      <c r="DA1010" s="269"/>
      <c r="DB1010" s="269"/>
      <c r="DC1010" s="269"/>
      <c r="DD1010" s="269"/>
      <c r="DE1010" s="269"/>
      <c r="DF1010" s="269"/>
      <c r="DG1010" s="269"/>
      <c r="DH1010" s="269"/>
      <c r="DI1010" s="269"/>
      <c r="DJ1010" s="269"/>
      <c r="DK1010" s="269"/>
      <c r="DL1010" s="269"/>
      <c r="DM1010" s="269"/>
      <c r="DN1010" s="269"/>
      <c r="DO1010" s="269"/>
      <c r="DP1010" s="269"/>
      <c r="DQ1010" s="269"/>
      <c r="DR1010" s="269"/>
      <c r="DS1010" s="269"/>
      <c r="DT1010" s="269"/>
      <c r="DU1010" s="269"/>
      <c r="DV1010" s="269"/>
      <c r="DW1010" s="269"/>
      <c r="DX1010" s="269"/>
      <c r="DY1010" s="269"/>
      <c r="DZ1010" s="269"/>
      <c r="EA1010" s="269"/>
      <c r="EB1010" s="269"/>
      <c r="EC1010" s="269"/>
      <c r="ED1010" s="269"/>
      <c r="EE1010" s="269"/>
      <c r="EF1010" s="269"/>
      <c r="EG1010" s="269"/>
      <c r="EH1010" s="269"/>
      <c r="EI1010" s="269"/>
      <c r="EJ1010" s="269"/>
      <c r="EK1010" s="269"/>
      <c r="EL1010" s="269"/>
      <c r="EM1010" s="269"/>
      <c r="EN1010" s="269"/>
      <c r="EO1010" s="269"/>
      <c r="EP1010" s="269"/>
      <c r="EQ1010" s="269"/>
      <c r="ER1010" s="269"/>
      <c r="ES1010" s="269"/>
      <c r="ET1010" s="269"/>
      <c r="EU1010" s="269"/>
      <c r="EV1010" s="269"/>
      <c r="EW1010" s="269"/>
      <c r="EX1010" s="269"/>
      <c r="EY1010" s="269"/>
      <c r="EZ1010" s="269"/>
      <c r="FA1010" s="269"/>
      <c r="FB1010" s="269"/>
      <c r="FC1010" s="269"/>
      <c r="FD1010" s="269"/>
      <c r="FE1010" s="269"/>
      <c r="FF1010" s="269"/>
      <c r="FG1010" s="269"/>
      <c r="FH1010" s="269"/>
      <c r="FI1010" s="269"/>
      <c r="FJ1010" s="269"/>
      <c r="FK1010" s="269"/>
      <c r="FL1010" s="269"/>
      <c r="FM1010" s="269"/>
      <c r="FN1010" s="269"/>
      <c r="FO1010" s="269"/>
      <c r="FP1010" s="269"/>
      <c r="FQ1010" s="269"/>
      <c r="FR1010" s="269"/>
      <c r="FS1010" s="269"/>
      <c r="FT1010" s="269"/>
      <c r="FU1010" s="269"/>
      <c r="FV1010" s="269"/>
      <c r="FW1010" s="269"/>
      <c r="FX1010" s="269"/>
      <c r="FY1010" s="269"/>
      <c r="FZ1010" s="269"/>
      <c r="GA1010" s="269"/>
      <c r="GB1010" s="269"/>
      <c r="GC1010" s="269"/>
      <c r="GD1010" s="269"/>
      <c r="GE1010" s="269"/>
      <c r="GF1010" s="269"/>
      <c r="GG1010" s="269"/>
      <c r="GH1010" s="269"/>
      <c r="GI1010" s="269"/>
      <c r="GJ1010" s="269"/>
      <c r="GK1010" s="269"/>
      <c r="GL1010" s="269"/>
      <c r="GM1010" s="269"/>
      <c r="GN1010" s="269"/>
      <c r="GO1010" s="269"/>
      <c r="GP1010" s="269"/>
      <c r="GQ1010" s="269"/>
      <c r="GR1010" s="269"/>
      <c r="GS1010" s="269"/>
      <c r="GT1010" s="269"/>
      <c r="GU1010" s="269"/>
      <c r="GV1010" s="269"/>
      <c r="GW1010" s="269"/>
      <c r="GX1010" s="269"/>
      <c r="GY1010" s="269"/>
      <c r="GZ1010" s="269"/>
      <c r="HA1010" s="269"/>
      <c r="HB1010" s="269"/>
      <c r="HC1010" s="269"/>
      <c r="HD1010" s="269"/>
      <c r="HE1010" s="269"/>
      <c r="HF1010" s="269"/>
      <c r="HG1010" s="269"/>
      <c r="HH1010" s="269"/>
      <c r="HI1010" s="269"/>
      <c r="HJ1010" s="269"/>
      <c r="HK1010" s="269"/>
      <c r="HL1010" s="269"/>
      <c r="HM1010" s="269"/>
      <c r="HN1010" s="269"/>
      <c r="HO1010" s="269"/>
      <c r="HP1010" s="269"/>
      <c r="HQ1010" s="269"/>
      <c r="HR1010" s="269"/>
      <c r="HS1010" s="269"/>
      <c r="HT1010" s="269"/>
      <c r="HU1010" s="269"/>
      <c r="HV1010" s="269"/>
      <c r="HW1010" s="269"/>
      <c r="HX1010" s="269"/>
      <c r="HY1010" s="269"/>
      <c r="HZ1010" s="269"/>
      <c r="IA1010" s="269"/>
      <c r="IB1010" s="269"/>
      <c r="IC1010" s="269"/>
      <c r="ID1010" s="269"/>
      <c r="IE1010" s="269"/>
      <c r="IF1010" s="269"/>
      <c r="IG1010" s="269"/>
      <c r="IH1010" s="269"/>
      <c r="II1010" s="269"/>
      <c r="IJ1010" s="269"/>
      <c r="IK1010" s="269"/>
      <c r="IL1010" s="269"/>
      <c r="IM1010" s="269"/>
      <c r="IN1010" s="269"/>
      <c r="IO1010" s="269"/>
      <c r="IP1010" s="269"/>
      <c r="IQ1010" s="269"/>
      <c r="IR1010" s="269"/>
      <c r="IS1010" s="269"/>
      <c r="IT1010" s="269"/>
      <c r="IU1010" s="269"/>
      <c r="IV1010" s="269"/>
      <c r="IW1010" s="269"/>
      <c r="IX1010" s="269"/>
      <c r="IY1010" s="269"/>
      <c r="IZ1010" s="269"/>
      <c r="JA1010" s="269"/>
      <c r="JB1010" s="269"/>
      <c r="JC1010" s="269"/>
      <c r="JD1010" s="269"/>
      <c r="JE1010" s="269"/>
      <c r="JF1010" s="269"/>
      <c r="JG1010" s="269"/>
      <c r="JH1010" s="269"/>
      <c r="JI1010" s="269"/>
      <c r="JJ1010" s="269"/>
      <c r="JK1010" s="269"/>
      <c r="JL1010" s="269"/>
      <c r="JM1010" s="269"/>
      <c r="JN1010" s="269"/>
      <c r="JO1010" s="269"/>
      <c r="JP1010" s="269"/>
      <c r="JQ1010" s="269"/>
      <c r="JR1010" s="269"/>
      <c r="JS1010" s="269"/>
      <c r="JT1010" s="269"/>
      <c r="JU1010" s="269"/>
      <c r="JV1010" s="269"/>
      <c r="JW1010" s="269"/>
      <c r="JX1010" s="269"/>
      <c r="JY1010" s="269"/>
      <c r="JZ1010" s="269"/>
      <c r="KA1010" s="269"/>
      <c r="KB1010" s="269"/>
      <c r="KC1010" s="269"/>
      <c r="KD1010" s="269"/>
      <c r="KE1010" s="269"/>
      <c r="KF1010" s="269"/>
      <c r="KG1010" s="269"/>
    </row>
    <row r="1011" spans="1:293" s="270" customFormat="1" x14ac:dyDescent="0.25">
      <c r="A1011" s="233">
        <v>33</v>
      </c>
      <c r="B1011" s="234" t="s">
        <v>1266</v>
      </c>
      <c r="C1011" s="234" t="s">
        <v>1268</v>
      </c>
      <c r="D1011" s="245">
        <v>30331572</v>
      </c>
      <c r="E1011" s="246" t="s">
        <v>1917</v>
      </c>
      <c r="F1011" s="244" t="s">
        <v>2469</v>
      </c>
      <c r="G1011" s="244" t="s">
        <v>24</v>
      </c>
      <c r="H1011" s="238" t="s">
        <v>11</v>
      </c>
      <c r="I1011" s="247" t="s">
        <v>1246</v>
      </c>
      <c r="J1011" s="236" t="s">
        <v>69</v>
      </c>
      <c r="K1011" s="248"/>
      <c r="L1011" s="249">
        <v>53688000</v>
      </c>
      <c r="M1011" s="249">
        <v>0</v>
      </c>
      <c r="N1011" s="143">
        <v>1000</v>
      </c>
      <c r="O1011" s="143"/>
      <c r="P1011" s="142"/>
      <c r="Q1011" s="142"/>
      <c r="R1011" s="142"/>
      <c r="S1011" s="142"/>
      <c r="T1011" s="142"/>
      <c r="U1011" s="142"/>
      <c r="V1011" s="142"/>
      <c r="W1011" s="142"/>
      <c r="X1011" s="142"/>
      <c r="Y1011" s="140">
        <v>0</v>
      </c>
      <c r="Z1011" s="140">
        <v>0</v>
      </c>
      <c r="AA1011" s="140">
        <v>0</v>
      </c>
      <c r="AB1011" s="139">
        <v>0</v>
      </c>
      <c r="AC1011" s="139">
        <v>0</v>
      </c>
      <c r="AD1011" s="139">
        <v>0</v>
      </c>
      <c r="AE1011" s="141">
        <v>0</v>
      </c>
      <c r="AF1011" s="141">
        <v>0</v>
      </c>
      <c r="AG1011" s="139">
        <v>53688000</v>
      </c>
      <c r="AH1011" s="240"/>
      <c r="AI1011" s="142"/>
      <c r="AJ1011" s="142"/>
      <c r="AK1011" s="142"/>
      <c r="AL1011" s="142"/>
      <c r="AM1011" s="142"/>
      <c r="AN1011" s="250"/>
      <c r="AO1011" s="269"/>
      <c r="AP1011" s="269"/>
      <c r="AQ1011" s="269"/>
      <c r="AR1011" s="269"/>
      <c r="AS1011" s="269"/>
      <c r="AT1011" s="269"/>
      <c r="AU1011" s="269"/>
      <c r="AV1011" s="269"/>
      <c r="AW1011" s="269"/>
      <c r="AX1011" s="269"/>
      <c r="AY1011" s="269"/>
      <c r="AZ1011" s="269"/>
      <c r="BA1011" s="269"/>
      <c r="BB1011" s="269"/>
      <c r="BC1011" s="269"/>
      <c r="BD1011" s="269"/>
      <c r="BE1011" s="269"/>
      <c r="BF1011" s="269"/>
      <c r="BG1011" s="269"/>
      <c r="BH1011" s="269"/>
      <c r="BI1011" s="269"/>
      <c r="BJ1011" s="269"/>
      <c r="BK1011" s="269"/>
      <c r="BL1011" s="269"/>
      <c r="BM1011" s="269"/>
      <c r="BN1011" s="269"/>
      <c r="BO1011" s="269"/>
      <c r="BP1011" s="269"/>
      <c r="BQ1011" s="269"/>
      <c r="BR1011" s="269"/>
      <c r="BS1011" s="269"/>
      <c r="BT1011" s="269"/>
      <c r="BU1011" s="269"/>
      <c r="BV1011" s="269"/>
      <c r="BW1011" s="269"/>
      <c r="BX1011" s="269"/>
      <c r="BY1011" s="269"/>
      <c r="BZ1011" s="269"/>
      <c r="CA1011" s="269"/>
      <c r="CB1011" s="269"/>
      <c r="CC1011" s="269"/>
      <c r="CD1011" s="269"/>
      <c r="CE1011" s="269"/>
      <c r="CF1011" s="269"/>
      <c r="CG1011" s="269"/>
      <c r="CH1011" s="269"/>
      <c r="CI1011" s="269"/>
      <c r="CJ1011" s="269"/>
      <c r="CK1011" s="269"/>
      <c r="CL1011" s="269"/>
      <c r="CM1011" s="269"/>
      <c r="CN1011" s="269"/>
      <c r="CO1011" s="269"/>
      <c r="CP1011" s="269"/>
      <c r="CQ1011" s="269"/>
      <c r="CR1011" s="269"/>
      <c r="CS1011" s="269"/>
      <c r="CT1011" s="269"/>
      <c r="CU1011" s="269"/>
      <c r="CV1011" s="269"/>
      <c r="CW1011" s="269"/>
      <c r="CX1011" s="269"/>
      <c r="CY1011" s="269"/>
      <c r="CZ1011" s="269"/>
      <c r="DA1011" s="269"/>
      <c r="DB1011" s="269"/>
      <c r="DC1011" s="269"/>
      <c r="DD1011" s="269"/>
      <c r="DE1011" s="269"/>
      <c r="DF1011" s="269"/>
      <c r="DG1011" s="269"/>
      <c r="DH1011" s="269"/>
      <c r="DI1011" s="269"/>
      <c r="DJ1011" s="269"/>
      <c r="DK1011" s="269"/>
      <c r="DL1011" s="269"/>
      <c r="DM1011" s="269"/>
      <c r="DN1011" s="269"/>
      <c r="DO1011" s="269"/>
      <c r="DP1011" s="269"/>
      <c r="DQ1011" s="269"/>
      <c r="DR1011" s="269"/>
      <c r="DS1011" s="269"/>
      <c r="DT1011" s="269"/>
      <c r="DU1011" s="269"/>
      <c r="DV1011" s="269"/>
      <c r="DW1011" s="269"/>
      <c r="DX1011" s="269"/>
      <c r="DY1011" s="269"/>
      <c r="DZ1011" s="269"/>
      <c r="EA1011" s="269"/>
      <c r="EB1011" s="269"/>
      <c r="EC1011" s="269"/>
      <c r="ED1011" s="269"/>
      <c r="EE1011" s="269"/>
      <c r="EF1011" s="269"/>
      <c r="EG1011" s="269"/>
      <c r="EH1011" s="269"/>
      <c r="EI1011" s="269"/>
      <c r="EJ1011" s="269"/>
      <c r="EK1011" s="269"/>
      <c r="EL1011" s="269"/>
      <c r="EM1011" s="269"/>
      <c r="EN1011" s="269"/>
      <c r="EO1011" s="269"/>
      <c r="EP1011" s="269"/>
      <c r="EQ1011" s="269"/>
      <c r="ER1011" s="269"/>
      <c r="ES1011" s="269"/>
      <c r="ET1011" s="269"/>
      <c r="EU1011" s="269"/>
      <c r="EV1011" s="269"/>
      <c r="EW1011" s="269"/>
      <c r="EX1011" s="269"/>
      <c r="EY1011" s="269"/>
      <c r="EZ1011" s="269"/>
      <c r="FA1011" s="269"/>
      <c r="FB1011" s="269"/>
      <c r="FC1011" s="269"/>
      <c r="FD1011" s="269"/>
      <c r="FE1011" s="269"/>
      <c r="FF1011" s="269"/>
      <c r="FG1011" s="269"/>
      <c r="FH1011" s="269"/>
      <c r="FI1011" s="269"/>
      <c r="FJ1011" s="269"/>
      <c r="FK1011" s="269"/>
      <c r="FL1011" s="269"/>
      <c r="FM1011" s="269"/>
      <c r="FN1011" s="269"/>
      <c r="FO1011" s="269"/>
      <c r="FP1011" s="269"/>
      <c r="FQ1011" s="269"/>
      <c r="FR1011" s="269"/>
      <c r="FS1011" s="269"/>
      <c r="FT1011" s="269"/>
      <c r="FU1011" s="269"/>
      <c r="FV1011" s="269"/>
      <c r="FW1011" s="269"/>
      <c r="FX1011" s="269"/>
      <c r="FY1011" s="269"/>
      <c r="FZ1011" s="269"/>
      <c r="GA1011" s="269"/>
      <c r="GB1011" s="269"/>
      <c r="GC1011" s="269"/>
      <c r="GD1011" s="269"/>
      <c r="GE1011" s="269"/>
      <c r="GF1011" s="269"/>
      <c r="GG1011" s="269"/>
      <c r="GH1011" s="269"/>
      <c r="GI1011" s="269"/>
      <c r="GJ1011" s="269"/>
      <c r="GK1011" s="269"/>
      <c r="GL1011" s="269"/>
      <c r="GM1011" s="269"/>
      <c r="GN1011" s="269"/>
      <c r="GO1011" s="269"/>
      <c r="GP1011" s="269"/>
      <c r="GQ1011" s="269"/>
      <c r="GR1011" s="269"/>
      <c r="GS1011" s="269"/>
      <c r="GT1011" s="269"/>
      <c r="GU1011" s="269"/>
      <c r="GV1011" s="269"/>
      <c r="GW1011" s="269"/>
      <c r="GX1011" s="269"/>
      <c r="GY1011" s="269"/>
      <c r="GZ1011" s="269"/>
      <c r="HA1011" s="269"/>
      <c r="HB1011" s="269"/>
      <c r="HC1011" s="269"/>
      <c r="HD1011" s="269"/>
      <c r="HE1011" s="269"/>
      <c r="HF1011" s="269"/>
      <c r="HG1011" s="269"/>
      <c r="HH1011" s="269"/>
      <c r="HI1011" s="269"/>
      <c r="HJ1011" s="269"/>
      <c r="HK1011" s="269"/>
      <c r="HL1011" s="269"/>
      <c r="HM1011" s="269"/>
      <c r="HN1011" s="269"/>
      <c r="HO1011" s="269"/>
      <c r="HP1011" s="269"/>
      <c r="HQ1011" s="269"/>
      <c r="HR1011" s="269"/>
      <c r="HS1011" s="269"/>
      <c r="HT1011" s="269"/>
      <c r="HU1011" s="269"/>
      <c r="HV1011" s="269"/>
      <c r="HW1011" s="269"/>
      <c r="HX1011" s="269"/>
      <c r="HY1011" s="269"/>
      <c r="HZ1011" s="269"/>
      <c r="IA1011" s="269"/>
      <c r="IB1011" s="269"/>
      <c r="IC1011" s="269"/>
      <c r="ID1011" s="269"/>
      <c r="IE1011" s="269"/>
      <c r="IF1011" s="269"/>
      <c r="IG1011" s="269"/>
      <c r="IH1011" s="269"/>
      <c r="II1011" s="269"/>
      <c r="IJ1011" s="269"/>
      <c r="IK1011" s="269"/>
      <c r="IL1011" s="269"/>
      <c r="IM1011" s="269"/>
      <c r="IN1011" s="269"/>
      <c r="IO1011" s="269"/>
      <c r="IP1011" s="269"/>
      <c r="IQ1011" s="269"/>
      <c r="IR1011" s="269"/>
      <c r="IS1011" s="269"/>
      <c r="IT1011" s="269"/>
      <c r="IU1011" s="269"/>
      <c r="IV1011" s="269"/>
      <c r="IW1011" s="269"/>
      <c r="IX1011" s="269"/>
      <c r="IY1011" s="269"/>
      <c r="IZ1011" s="269"/>
      <c r="JA1011" s="269"/>
      <c r="JB1011" s="269"/>
      <c r="JC1011" s="269"/>
      <c r="JD1011" s="269"/>
      <c r="JE1011" s="269"/>
      <c r="JF1011" s="269"/>
      <c r="JG1011" s="269"/>
      <c r="JH1011" s="269"/>
      <c r="JI1011" s="269"/>
      <c r="JJ1011" s="269"/>
      <c r="JK1011" s="269"/>
      <c r="JL1011" s="269"/>
      <c r="JM1011" s="269"/>
      <c r="JN1011" s="269"/>
      <c r="JO1011" s="269"/>
      <c r="JP1011" s="269"/>
      <c r="JQ1011" s="269"/>
      <c r="JR1011" s="269"/>
      <c r="JS1011" s="269"/>
      <c r="JT1011" s="269"/>
      <c r="JU1011" s="269"/>
      <c r="JV1011" s="269"/>
      <c r="JW1011" s="269"/>
      <c r="JX1011" s="269"/>
      <c r="JY1011" s="269"/>
      <c r="JZ1011" s="269"/>
      <c r="KA1011" s="269"/>
      <c r="KB1011" s="269"/>
      <c r="KC1011" s="269"/>
      <c r="KD1011" s="269"/>
      <c r="KE1011" s="269"/>
      <c r="KF1011" s="269"/>
      <c r="KG1011" s="269"/>
    </row>
    <row r="1012" spans="1:293" s="270" customFormat="1" x14ac:dyDescent="0.25">
      <c r="A1012" s="233">
        <v>33</v>
      </c>
      <c r="B1012" s="234" t="s">
        <v>1266</v>
      </c>
      <c r="C1012" s="234" t="s">
        <v>1268</v>
      </c>
      <c r="D1012" s="245">
        <v>30332072</v>
      </c>
      <c r="E1012" s="246" t="s">
        <v>1913</v>
      </c>
      <c r="F1012" s="244" t="s">
        <v>2469</v>
      </c>
      <c r="G1012" s="244" t="s">
        <v>24</v>
      </c>
      <c r="H1012" s="238" t="s">
        <v>148</v>
      </c>
      <c r="I1012" s="244" t="s">
        <v>1246</v>
      </c>
      <c r="J1012" s="236" t="s">
        <v>69</v>
      </c>
      <c r="K1012" s="248"/>
      <c r="L1012" s="249">
        <v>50000000</v>
      </c>
      <c r="M1012" s="249">
        <v>0</v>
      </c>
      <c r="N1012" s="143">
        <v>12500000</v>
      </c>
      <c r="O1012" s="143"/>
      <c r="P1012" s="142"/>
      <c r="Q1012" s="142"/>
      <c r="R1012" s="142"/>
      <c r="S1012" s="142"/>
      <c r="T1012" s="142"/>
      <c r="U1012" s="142"/>
      <c r="V1012" s="142"/>
      <c r="W1012" s="142"/>
      <c r="X1012" s="142"/>
      <c r="Y1012" s="140">
        <v>0</v>
      </c>
      <c r="Z1012" s="140">
        <v>0</v>
      </c>
      <c r="AA1012" s="140">
        <v>12500000</v>
      </c>
      <c r="AB1012" s="139">
        <v>0</v>
      </c>
      <c r="AC1012" s="139">
        <v>0</v>
      </c>
      <c r="AD1012" s="139">
        <v>0</v>
      </c>
      <c r="AE1012" s="141">
        <v>12500000</v>
      </c>
      <c r="AF1012" s="141">
        <v>12500000</v>
      </c>
      <c r="AG1012" s="139">
        <v>37500000</v>
      </c>
      <c r="AH1012" s="240"/>
      <c r="AI1012" s="142"/>
      <c r="AJ1012" s="142"/>
      <c r="AK1012" s="142"/>
      <c r="AL1012" s="142"/>
      <c r="AM1012" s="142"/>
      <c r="AN1012" s="250"/>
      <c r="AO1012" s="269"/>
      <c r="AP1012" s="269"/>
      <c r="AQ1012" s="269"/>
      <c r="AR1012" s="269"/>
      <c r="AS1012" s="269"/>
      <c r="AT1012" s="269"/>
      <c r="AU1012" s="269"/>
      <c r="AV1012" s="269"/>
      <c r="AW1012" s="269"/>
      <c r="AX1012" s="269"/>
      <c r="AY1012" s="269"/>
      <c r="AZ1012" s="269"/>
      <c r="BA1012" s="269"/>
      <c r="BB1012" s="269"/>
      <c r="BC1012" s="269"/>
      <c r="BD1012" s="269"/>
      <c r="BE1012" s="269"/>
      <c r="BF1012" s="269"/>
      <c r="BG1012" s="269"/>
      <c r="BH1012" s="269"/>
      <c r="BI1012" s="269"/>
      <c r="BJ1012" s="269"/>
      <c r="BK1012" s="269"/>
      <c r="BL1012" s="269"/>
      <c r="BM1012" s="269"/>
      <c r="BN1012" s="269"/>
      <c r="BO1012" s="269"/>
      <c r="BP1012" s="269"/>
      <c r="BQ1012" s="269"/>
      <c r="BR1012" s="269"/>
      <c r="BS1012" s="269"/>
      <c r="BT1012" s="269"/>
      <c r="BU1012" s="269"/>
      <c r="BV1012" s="269"/>
      <c r="BW1012" s="269"/>
      <c r="BX1012" s="269"/>
      <c r="BY1012" s="269"/>
      <c r="BZ1012" s="269"/>
      <c r="CA1012" s="269"/>
      <c r="CB1012" s="269"/>
      <c r="CC1012" s="269"/>
      <c r="CD1012" s="269"/>
      <c r="CE1012" s="269"/>
      <c r="CF1012" s="269"/>
      <c r="CG1012" s="269"/>
      <c r="CH1012" s="269"/>
      <c r="CI1012" s="269"/>
      <c r="CJ1012" s="269"/>
      <c r="CK1012" s="269"/>
      <c r="CL1012" s="269"/>
      <c r="CM1012" s="269"/>
      <c r="CN1012" s="269"/>
      <c r="CO1012" s="269"/>
      <c r="CP1012" s="269"/>
      <c r="CQ1012" s="269"/>
      <c r="CR1012" s="269"/>
      <c r="CS1012" s="269"/>
      <c r="CT1012" s="269"/>
      <c r="CU1012" s="269"/>
      <c r="CV1012" s="269"/>
      <c r="CW1012" s="269"/>
      <c r="CX1012" s="269"/>
      <c r="CY1012" s="269"/>
      <c r="CZ1012" s="269"/>
      <c r="DA1012" s="269"/>
      <c r="DB1012" s="269"/>
      <c r="DC1012" s="269"/>
      <c r="DD1012" s="269"/>
      <c r="DE1012" s="269"/>
      <c r="DF1012" s="269"/>
      <c r="DG1012" s="269"/>
      <c r="DH1012" s="269"/>
      <c r="DI1012" s="269"/>
      <c r="DJ1012" s="269"/>
      <c r="DK1012" s="269"/>
      <c r="DL1012" s="269"/>
      <c r="DM1012" s="269"/>
      <c r="DN1012" s="269"/>
      <c r="DO1012" s="269"/>
      <c r="DP1012" s="269"/>
      <c r="DQ1012" s="269"/>
      <c r="DR1012" s="269"/>
      <c r="DS1012" s="269"/>
      <c r="DT1012" s="269"/>
      <c r="DU1012" s="269"/>
      <c r="DV1012" s="269"/>
      <c r="DW1012" s="269"/>
      <c r="DX1012" s="269"/>
      <c r="DY1012" s="269"/>
      <c r="DZ1012" s="269"/>
      <c r="EA1012" s="269"/>
      <c r="EB1012" s="269"/>
      <c r="EC1012" s="269"/>
      <c r="ED1012" s="269"/>
      <c r="EE1012" s="269"/>
      <c r="EF1012" s="269"/>
      <c r="EG1012" s="269"/>
      <c r="EH1012" s="269"/>
      <c r="EI1012" s="269"/>
      <c r="EJ1012" s="269"/>
      <c r="EK1012" s="269"/>
      <c r="EL1012" s="269"/>
      <c r="EM1012" s="269"/>
      <c r="EN1012" s="269"/>
      <c r="EO1012" s="269"/>
      <c r="EP1012" s="269"/>
      <c r="EQ1012" s="269"/>
      <c r="ER1012" s="269"/>
      <c r="ES1012" s="269"/>
      <c r="ET1012" s="269"/>
      <c r="EU1012" s="269"/>
      <c r="EV1012" s="269"/>
      <c r="EW1012" s="269"/>
      <c r="EX1012" s="269"/>
      <c r="EY1012" s="269"/>
      <c r="EZ1012" s="269"/>
      <c r="FA1012" s="269"/>
      <c r="FB1012" s="269"/>
      <c r="FC1012" s="269"/>
      <c r="FD1012" s="269"/>
      <c r="FE1012" s="269"/>
      <c r="FF1012" s="269"/>
      <c r="FG1012" s="269"/>
      <c r="FH1012" s="269"/>
      <c r="FI1012" s="269"/>
      <c r="FJ1012" s="269"/>
      <c r="FK1012" s="269"/>
      <c r="FL1012" s="269"/>
      <c r="FM1012" s="269"/>
      <c r="FN1012" s="269"/>
      <c r="FO1012" s="269"/>
      <c r="FP1012" s="269"/>
      <c r="FQ1012" s="269"/>
      <c r="FR1012" s="269"/>
      <c r="FS1012" s="269"/>
      <c r="FT1012" s="269"/>
      <c r="FU1012" s="269"/>
      <c r="FV1012" s="269"/>
      <c r="FW1012" s="269"/>
      <c r="FX1012" s="269"/>
      <c r="FY1012" s="269"/>
      <c r="FZ1012" s="269"/>
      <c r="GA1012" s="269"/>
      <c r="GB1012" s="269"/>
      <c r="GC1012" s="269"/>
      <c r="GD1012" s="269"/>
      <c r="GE1012" s="269"/>
      <c r="GF1012" s="269"/>
      <c r="GG1012" s="269"/>
      <c r="GH1012" s="269"/>
      <c r="GI1012" s="269"/>
      <c r="GJ1012" s="269"/>
      <c r="GK1012" s="269"/>
      <c r="GL1012" s="269"/>
      <c r="GM1012" s="269"/>
      <c r="GN1012" s="269"/>
      <c r="GO1012" s="269"/>
      <c r="GP1012" s="269"/>
      <c r="GQ1012" s="269"/>
      <c r="GR1012" s="269"/>
      <c r="GS1012" s="269"/>
      <c r="GT1012" s="269"/>
      <c r="GU1012" s="269"/>
      <c r="GV1012" s="269"/>
      <c r="GW1012" s="269"/>
      <c r="GX1012" s="269"/>
      <c r="GY1012" s="269"/>
      <c r="GZ1012" s="269"/>
      <c r="HA1012" s="269"/>
      <c r="HB1012" s="269"/>
      <c r="HC1012" s="269"/>
      <c r="HD1012" s="269"/>
      <c r="HE1012" s="269"/>
      <c r="HF1012" s="269"/>
      <c r="HG1012" s="269"/>
      <c r="HH1012" s="269"/>
      <c r="HI1012" s="269"/>
      <c r="HJ1012" s="269"/>
      <c r="HK1012" s="269"/>
      <c r="HL1012" s="269"/>
      <c r="HM1012" s="269"/>
      <c r="HN1012" s="269"/>
      <c r="HO1012" s="269"/>
      <c r="HP1012" s="269"/>
      <c r="HQ1012" s="269"/>
      <c r="HR1012" s="269"/>
      <c r="HS1012" s="269"/>
      <c r="HT1012" s="269"/>
      <c r="HU1012" s="269"/>
      <c r="HV1012" s="269"/>
      <c r="HW1012" s="269"/>
      <c r="HX1012" s="269"/>
      <c r="HY1012" s="269"/>
      <c r="HZ1012" s="269"/>
      <c r="IA1012" s="269"/>
      <c r="IB1012" s="269"/>
      <c r="IC1012" s="269"/>
      <c r="ID1012" s="269"/>
      <c r="IE1012" s="269"/>
      <c r="IF1012" s="269"/>
      <c r="IG1012" s="269"/>
      <c r="IH1012" s="269"/>
      <c r="II1012" s="269"/>
      <c r="IJ1012" s="269"/>
      <c r="IK1012" s="269"/>
      <c r="IL1012" s="269"/>
      <c r="IM1012" s="269"/>
      <c r="IN1012" s="269"/>
      <c r="IO1012" s="269"/>
      <c r="IP1012" s="269"/>
      <c r="IQ1012" s="269"/>
      <c r="IR1012" s="269"/>
      <c r="IS1012" s="269"/>
      <c r="IT1012" s="269"/>
      <c r="IU1012" s="269"/>
      <c r="IV1012" s="269"/>
      <c r="IW1012" s="269"/>
      <c r="IX1012" s="269"/>
      <c r="IY1012" s="269"/>
      <c r="IZ1012" s="269"/>
      <c r="JA1012" s="269"/>
      <c r="JB1012" s="269"/>
      <c r="JC1012" s="269"/>
      <c r="JD1012" s="269"/>
      <c r="JE1012" s="269"/>
      <c r="JF1012" s="269"/>
      <c r="JG1012" s="269"/>
      <c r="JH1012" s="269"/>
      <c r="JI1012" s="269"/>
      <c r="JJ1012" s="269"/>
      <c r="JK1012" s="269"/>
      <c r="JL1012" s="269"/>
      <c r="JM1012" s="269"/>
      <c r="JN1012" s="269"/>
      <c r="JO1012" s="269"/>
      <c r="JP1012" s="269"/>
      <c r="JQ1012" s="269"/>
      <c r="JR1012" s="269"/>
      <c r="JS1012" s="269"/>
      <c r="JT1012" s="269"/>
      <c r="JU1012" s="269"/>
      <c r="JV1012" s="269"/>
      <c r="JW1012" s="269"/>
      <c r="JX1012" s="269"/>
      <c r="JY1012" s="269"/>
      <c r="JZ1012" s="269"/>
      <c r="KA1012" s="269"/>
      <c r="KB1012" s="269"/>
      <c r="KC1012" s="269"/>
      <c r="KD1012" s="269"/>
      <c r="KE1012" s="269"/>
      <c r="KF1012" s="269"/>
      <c r="KG1012" s="269"/>
    </row>
    <row r="1013" spans="1:293" s="270" customFormat="1" x14ac:dyDescent="0.25">
      <c r="A1013" s="233">
        <v>33</v>
      </c>
      <c r="B1013" s="234" t="s">
        <v>1266</v>
      </c>
      <c r="C1013" s="234" t="s">
        <v>1268</v>
      </c>
      <c r="D1013" s="245">
        <v>30332122</v>
      </c>
      <c r="E1013" s="246" t="s">
        <v>1909</v>
      </c>
      <c r="F1013" s="244" t="s">
        <v>2469</v>
      </c>
      <c r="G1013" s="244" t="s">
        <v>24</v>
      </c>
      <c r="H1013" s="238" t="s">
        <v>148</v>
      </c>
      <c r="I1013" s="244" t="s">
        <v>1246</v>
      </c>
      <c r="J1013" s="236" t="s">
        <v>69</v>
      </c>
      <c r="K1013" s="248"/>
      <c r="L1013" s="249">
        <v>20000000</v>
      </c>
      <c r="M1013" s="249">
        <v>0</v>
      </c>
      <c r="N1013" s="143">
        <v>5000000</v>
      </c>
      <c r="O1013" s="143"/>
      <c r="P1013" s="142"/>
      <c r="Q1013" s="142"/>
      <c r="R1013" s="142"/>
      <c r="S1013" s="142"/>
      <c r="T1013" s="142"/>
      <c r="U1013" s="142"/>
      <c r="V1013" s="142"/>
      <c r="W1013" s="142"/>
      <c r="X1013" s="142"/>
      <c r="Y1013" s="140">
        <v>0</v>
      </c>
      <c r="Z1013" s="140">
        <v>0</v>
      </c>
      <c r="AA1013" s="140">
        <v>5000000</v>
      </c>
      <c r="AB1013" s="139">
        <v>0</v>
      </c>
      <c r="AC1013" s="139">
        <v>0</v>
      </c>
      <c r="AD1013" s="139">
        <v>0</v>
      </c>
      <c r="AE1013" s="141">
        <v>5000000</v>
      </c>
      <c r="AF1013" s="141">
        <v>5000000</v>
      </c>
      <c r="AG1013" s="139">
        <v>15000000</v>
      </c>
      <c r="AH1013" s="240"/>
      <c r="AI1013" s="142"/>
      <c r="AJ1013" s="142"/>
      <c r="AK1013" s="142"/>
      <c r="AL1013" s="142"/>
      <c r="AM1013" s="142"/>
      <c r="AN1013" s="250"/>
      <c r="AO1013" s="269"/>
      <c r="AP1013" s="269"/>
      <c r="AQ1013" s="269"/>
      <c r="AR1013" s="269"/>
      <c r="AS1013" s="269"/>
      <c r="AT1013" s="269"/>
      <c r="AU1013" s="269"/>
      <c r="AV1013" s="269"/>
      <c r="AW1013" s="269"/>
      <c r="AX1013" s="269"/>
      <c r="AY1013" s="269"/>
      <c r="AZ1013" s="269"/>
      <c r="BA1013" s="269"/>
      <c r="BB1013" s="269"/>
      <c r="BC1013" s="269"/>
      <c r="BD1013" s="269"/>
      <c r="BE1013" s="269"/>
      <c r="BF1013" s="269"/>
      <c r="BG1013" s="269"/>
      <c r="BH1013" s="269"/>
      <c r="BI1013" s="269"/>
      <c r="BJ1013" s="269"/>
      <c r="BK1013" s="269"/>
      <c r="BL1013" s="269"/>
      <c r="BM1013" s="269"/>
      <c r="BN1013" s="269"/>
      <c r="BO1013" s="269"/>
      <c r="BP1013" s="269"/>
      <c r="BQ1013" s="269"/>
      <c r="BR1013" s="269"/>
      <c r="BS1013" s="269"/>
      <c r="BT1013" s="269"/>
      <c r="BU1013" s="269"/>
      <c r="BV1013" s="269"/>
      <c r="BW1013" s="269"/>
      <c r="BX1013" s="269"/>
      <c r="BY1013" s="269"/>
      <c r="BZ1013" s="269"/>
      <c r="CA1013" s="269"/>
      <c r="CB1013" s="269"/>
      <c r="CC1013" s="269"/>
      <c r="CD1013" s="269"/>
      <c r="CE1013" s="269"/>
      <c r="CF1013" s="269"/>
      <c r="CG1013" s="269"/>
      <c r="CH1013" s="269"/>
      <c r="CI1013" s="269"/>
      <c r="CJ1013" s="269"/>
      <c r="CK1013" s="269"/>
      <c r="CL1013" s="269"/>
      <c r="CM1013" s="269"/>
      <c r="CN1013" s="269"/>
      <c r="CO1013" s="269"/>
      <c r="CP1013" s="269"/>
      <c r="CQ1013" s="269"/>
      <c r="CR1013" s="269"/>
      <c r="CS1013" s="269"/>
      <c r="CT1013" s="269"/>
      <c r="CU1013" s="269"/>
      <c r="CV1013" s="269"/>
      <c r="CW1013" s="269"/>
      <c r="CX1013" s="269"/>
      <c r="CY1013" s="269"/>
      <c r="CZ1013" s="269"/>
      <c r="DA1013" s="269"/>
      <c r="DB1013" s="269"/>
      <c r="DC1013" s="269"/>
      <c r="DD1013" s="269"/>
      <c r="DE1013" s="269"/>
      <c r="DF1013" s="269"/>
      <c r="DG1013" s="269"/>
      <c r="DH1013" s="269"/>
      <c r="DI1013" s="269"/>
      <c r="DJ1013" s="269"/>
      <c r="DK1013" s="269"/>
      <c r="DL1013" s="269"/>
      <c r="DM1013" s="269"/>
      <c r="DN1013" s="269"/>
      <c r="DO1013" s="269"/>
      <c r="DP1013" s="269"/>
      <c r="DQ1013" s="269"/>
      <c r="DR1013" s="269"/>
      <c r="DS1013" s="269"/>
      <c r="DT1013" s="269"/>
      <c r="DU1013" s="269"/>
      <c r="DV1013" s="269"/>
      <c r="DW1013" s="269"/>
      <c r="DX1013" s="269"/>
      <c r="DY1013" s="269"/>
      <c r="DZ1013" s="269"/>
      <c r="EA1013" s="269"/>
      <c r="EB1013" s="269"/>
      <c r="EC1013" s="269"/>
      <c r="ED1013" s="269"/>
      <c r="EE1013" s="269"/>
      <c r="EF1013" s="269"/>
      <c r="EG1013" s="269"/>
      <c r="EH1013" s="269"/>
      <c r="EI1013" s="269"/>
      <c r="EJ1013" s="269"/>
      <c r="EK1013" s="269"/>
      <c r="EL1013" s="269"/>
      <c r="EM1013" s="269"/>
      <c r="EN1013" s="269"/>
      <c r="EO1013" s="269"/>
      <c r="EP1013" s="269"/>
      <c r="EQ1013" s="269"/>
      <c r="ER1013" s="269"/>
      <c r="ES1013" s="269"/>
      <c r="ET1013" s="269"/>
      <c r="EU1013" s="269"/>
      <c r="EV1013" s="269"/>
      <c r="EW1013" s="269"/>
      <c r="EX1013" s="269"/>
      <c r="EY1013" s="269"/>
      <c r="EZ1013" s="269"/>
      <c r="FA1013" s="269"/>
      <c r="FB1013" s="269"/>
      <c r="FC1013" s="269"/>
      <c r="FD1013" s="269"/>
      <c r="FE1013" s="269"/>
      <c r="FF1013" s="269"/>
      <c r="FG1013" s="269"/>
      <c r="FH1013" s="269"/>
      <c r="FI1013" s="269"/>
      <c r="FJ1013" s="269"/>
      <c r="FK1013" s="269"/>
      <c r="FL1013" s="269"/>
      <c r="FM1013" s="269"/>
      <c r="FN1013" s="269"/>
      <c r="FO1013" s="269"/>
      <c r="FP1013" s="269"/>
      <c r="FQ1013" s="269"/>
      <c r="FR1013" s="269"/>
      <c r="FS1013" s="269"/>
      <c r="FT1013" s="269"/>
      <c r="FU1013" s="269"/>
      <c r="FV1013" s="269"/>
      <c r="FW1013" s="269"/>
      <c r="FX1013" s="269"/>
      <c r="FY1013" s="269"/>
      <c r="FZ1013" s="269"/>
      <c r="GA1013" s="269"/>
      <c r="GB1013" s="269"/>
      <c r="GC1013" s="269"/>
      <c r="GD1013" s="269"/>
      <c r="GE1013" s="269"/>
      <c r="GF1013" s="269"/>
      <c r="GG1013" s="269"/>
      <c r="GH1013" s="269"/>
      <c r="GI1013" s="269"/>
      <c r="GJ1013" s="269"/>
      <c r="GK1013" s="269"/>
      <c r="GL1013" s="269"/>
      <c r="GM1013" s="269"/>
      <c r="GN1013" s="269"/>
      <c r="GO1013" s="269"/>
      <c r="GP1013" s="269"/>
      <c r="GQ1013" s="269"/>
      <c r="GR1013" s="269"/>
      <c r="GS1013" s="269"/>
      <c r="GT1013" s="269"/>
      <c r="GU1013" s="269"/>
      <c r="GV1013" s="269"/>
      <c r="GW1013" s="269"/>
      <c r="GX1013" s="269"/>
      <c r="GY1013" s="269"/>
      <c r="GZ1013" s="269"/>
      <c r="HA1013" s="269"/>
      <c r="HB1013" s="269"/>
      <c r="HC1013" s="269"/>
      <c r="HD1013" s="269"/>
      <c r="HE1013" s="269"/>
      <c r="HF1013" s="269"/>
      <c r="HG1013" s="269"/>
      <c r="HH1013" s="269"/>
      <c r="HI1013" s="269"/>
      <c r="HJ1013" s="269"/>
      <c r="HK1013" s="269"/>
      <c r="HL1013" s="269"/>
      <c r="HM1013" s="269"/>
      <c r="HN1013" s="269"/>
      <c r="HO1013" s="269"/>
      <c r="HP1013" s="269"/>
      <c r="HQ1013" s="269"/>
      <c r="HR1013" s="269"/>
      <c r="HS1013" s="269"/>
      <c r="HT1013" s="269"/>
      <c r="HU1013" s="269"/>
      <c r="HV1013" s="269"/>
      <c r="HW1013" s="269"/>
      <c r="HX1013" s="269"/>
      <c r="HY1013" s="269"/>
      <c r="HZ1013" s="269"/>
      <c r="IA1013" s="269"/>
      <c r="IB1013" s="269"/>
      <c r="IC1013" s="269"/>
      <c r="ID1013" s="269"/>
      <c r="IE1013" s="269"/>
      <c r="IF1013" s="269"/>
      <c r="IG1013" s="269"/>
      <c r="IH1013" s="269"/>
      <c r="II1013" s="269"/>
      <c r="IJ1013" s="269"/>
      <c r="IK1013" s="269"/>
      <c r="IL1013" s="269"/>
      <c r="IM1013" s="269"/>
      <c r="IN1013" s="269"/>
      <c r="IO1013" s="269"/>
      <c r="IP1013" s="269"/>
      <c r="IQ1013" s="269"/>
      <c r="IR1013" s="269"/>
      <c r="IS1013" s="269"/>
      <c r="IT1013" s="269"/>
      <c r="IU1013" s="269"/>
      <c r="IV1013" s="269"/>
      <c r="IW1013" s="269"/>
      <c r="IX1013" s="269"/>
      <c r="IY1013" s="269"/>
      <c r="IZ1013" s="269"/>
      <c r="JA1013" s="269"/>
      <c r="JB1013" s="269"/>
      <c r="JC1013" s="269"/>
      <c r="JD1013" s="269"/>
      <c r="JE1013" s="269"/>
      <c r="JF1013" s="269"/>
      <c r="JG1013" s="269"/>
      <c r="JH1013" s="269"/>
      <c r="JI1013" s="269"/>
      <c r="JJ1013" s="269"/>
      <c r="JK1013" s="269"/>
      <c r="JL1013" s="269"/>
      <c r="JM1013" s="269"/>
      <c r="JN1013" s="269"/>
      <c r="JO1013" s="269"/>
      <c r="JP1013" s="269"/>
      <c r="JQ1013" s="269"/>
      <c r="JR1013" s="269"/>
      <c r="JS1013" s="269"/>
      <c r="JT1013" s="269"/>
      <c r="JU1013" s="269"/>
      <c r="JV1013" s="269"/>
      <c r="JW1013" s="269"/>
      <c r="JX1013" s="269"/>
      <c r="JY1013" s="269"/>
      <c r="JZ1013" s="269"/>
      <c r="KA1013" s="269"/>
      <c r="KB1013" s="269"/>
      <c r="KC1013" s="269"/>
      <c r="KD1013" s="269"/>
      <c r="KE1013" s="269"/>
      <c r="KF1013" s="269"/>
      <c r="KG1013" s="269"/>
    </row>
    <row r="1014" spans="1:293" s="270" customFormat="1" x14ac:dyDescent="0.25">
      <c r="A1014" s="233">
        <v>33</v>
      </c>
      <c r="B1014" s="234" t="s">
        <v>1266</v>
      </c>
      <c r="C1014" s="234" t="s">
        <v>1268</v>
      </c>
      <c r="D1014" s="245">
        <v>30332272</v>
      </c>
      <c r="E1014" s="246" t="s">
        <v>1910</v>
      </c>
      <c r="F1014" s="244" t="s">
        <v>2469</v>
      </c>
      <c r="G1014" s="244" t="s">
        <v>24</v>
      </c>
      <c r="H1014" s="238" t="s">
        <v>148</v>
      </c>
      <c r="I1014" s="247" t="s">
        <v>1246</v>
      </c>
      <c r="J1014" s="236" t="s">
        <v>69</v>
      </c>
      <c r="K1014" s="248"/>
      <c r="L1014" s="249">
        <v>37000000</v>
      </c>
      <c r="M1014" s="249">
        <v>0</v>
      </c>
      <c r="N1014" s="143">
        <v>9250000</v>
      </c>
      <c r="O1014" s="143"/>
      <c r="P1014" s="142"/>
      <c r="Q1014" s="142"/>
      <c r="R1014" s="142"/>
      <c r="S1014" s="142"/>
      <c r="T1014" s="142"/>
      <c r="U1014" s="142"/>
      <c r="V1014" s="142"/>
      <c r="W1014" s="142"/>
      <c r="X1014" s="142"/>
      <c r="Y1014" s="140">
        <v>0</v>
      </c>
      <c r="Z1014" s="140">
        <v>0</v>
      </c>
      <c r="AA1014" s="140">
        <v>9250000</v>
      </c>
      <c r="AB1014" s="139">
        <v>0</v>
      </c>
      <c r="AC1014" s="139">
        <v>0</v>
      </c>
      <c r="AD1014" s="139">
        <v>0</v>
      </c>
      <c r="AE1014" s="141">
        <v>9250000</v>
      </c>
      <c r="AF1014" s="141">
        <v>9250000</v>
      </c>
      <c r="AG1014" s="139">
        <v>27750000</v>
      </c>
      <c r="AH1014" s="240"/>
      <c r="AI1014" s="142"/>
      <c r="AJ1014" s="142"/>
      <c r="AK1014" s="142"/>
      <c r="AL1014" s="142"/>
      <c r="AM1014" s="142"/>
      <c r="AN1014" s="250"/>
      <c r="AO1014" s="269"/>
      <c r="AP1014" s="269"/>
      <c r="AQ1014" s="269"/>
      <c r="AR1014" s="269"/>
      <c r="AS1014" s="269"/>
      <c r="AT1014" s="269"/>
      <c r="AU1014" s="269"/>
      <c r="AV1014" s="269"/>
      <c r="AW1014" s="269"/>
      <c r="AX1014" s="269"/>
      <c r="AY1014" s="269"/>
      <c r="AZ1014" s="269"/>
      <c r="BA1014" s="269"/>
      <c r="BB1014" s="269"/>
      <c r="BC1014" s="269"/>
      <c r="BD1014" s="269"/>
      <c r="BE1014" s="269"/>
      <c r="BF1014" s="269"/>
      <c r="BG1014" s="269"/>
      <c r="BH1014" s="269"/>
      <c r="BI1014" s="269"/>
      <c r="BJ1014" s="269"/>
      <c r="BK1014" s="269"/>
      <c r="BL1014" s="269"/>
      <c r="BM1014" s="269"/>
      <c r="BN1014" s="269"/>
      <c r="BO1014" s="269"/>
      <c r="BP1014" s="269"/>
      <c r="BQ1014" s="269"/>
      <c r="BR1014" s="269"/>
      <c r="BS1014" s="269"/>
      <c r="BT1014" s="269"/>
      <c r="BU1014" s="269"/>
      <c r="BV1014" s="269"/>
      <c r="BW1014" s="269"/>
      <c r="BX1014" s="269"/>
      <c r="BY1014" s="269"/>
      <c r="BZ1014" s="269"/>
      <c r="CA1014" s="269"/>
      <c r="CB1014" s="269"/>
      <c r="CC1014" s="269"/>
      <c r="CD1014" s="269"/>
      <c r="CE1014" s="269"/>
      <c r="CF1014" s="269"/>
      <c r="CG1014" s="269"/>
      <c r="CH1014" s="269"/>
      <c r="CI1014" s="269"/>
      <c r="CJ1014" s="269"/>
      <c r="CK1014" s="269"/>
      <c r="CL1014" s="269"/>
      <c r="CM1014" s="269"/>
      <c r="CN1014" s="269"/>
      <c r="CO1014" s="269"/>
      <c r="CP1014" s="269"/>
      <c r="CQ1014" s="269"/>
      <c r="CR1014" s="269"/>
      <c r="CS1014" s="269"/>
      <c r="CT1014" s="269"/>
      <c r="CU1014" s="269"/>
      <c r="CV1014" s="269"/>
      <c r="CW1014" s="269"/>
      <c r="CX1014" s="269"/>
      <c r="CY1014" s="269"/>
      <c r="CZ1014" s="269"/>
      <c r="DA1014" s="269"/>
      <c r="DB1014" s="269"/>
      <c r="DC1014" s="269"/>
      <c r="DD1014" s="269"/>
      <c r="DE1014" s="269"/>
      <c r="DF1014" s="269"/>
      <c r="DG1014" s="269"/>
      <c r="DH1014" s="269"/>
      <c r="DI1014" s="269"/>
      <c r="DJ1014" s="269"/>
      <c r="DK1014" s="269"/>
      <c r="DL1014" s="269"/>
      <c r="DM1014" s="269"/>
      <c r="DN1014" s="269"/>
      <c r="DO1014" s="269"/>
      <c r="DP1014" s="269"/>
      <c r="DQ1014" s="269"/>
      <c r="DR1014" s="269"/>
      <c r="DS1014" s="269"/>
      <c r="DT1014" s="269"/>
      <c r="DU1014" s="269"/>
      <c r="DV1014" s="269"/>
      <c r="DW1014" s="269"/>
      <c r="DX1014" s="269"/>
      <c r="DY1014" s="269"/>
      <c r="DZ1014" s="269"/>
      <c r="EA1014" s="269"/>
      <c r="EB1014" s="269"/>
      <c r="EC1014" s="269"/>
      <c r="ED1014" s="269"/>
      <c r="EE1014" s="269"/>
      <c r="EF1014" s="269"/>
      <c r="EG1014" s="269"/>
      <c r="EH1014" s="269"/>
      <c r="EI1014" s="269"/>
      <c r="EJ1014" s="269"/>
      <c r="EK1014" s="269"/>
      <c r="EL1014" s="269"/>
      <c r="EM1014" s="269"/>
      <c r="EN1014" s="269"/>
      <c r="EO1014" s="269"/>
      <c r="EP1014" s="269"/>
      <c r="EQ1014" s="269"/>
      <c r="ER1014" s="269"/>
      <c r="ES1014" s="269"/>
      <c r="ET1014" s="269"/>
      <c r="EU1014" s="269"/>
      <c r="EV1014" s="269"/>
      <c r="EW1014" s="269"/>
      <c r="EX1014" s="269"/>
      <c r="EY1014" s="269"/>
      <c r="EZ1014" s="269"/>
      <c r="FA1014" s="269"/>
      <c r="FB1014" s="269"/>
      <c r="FC1014" s="269"/>
      <c r="FD1014" s="269"/>
      <c r="FE1014" s="269"/>
      <c r="FF1014" s="269"/>
      <c r="FG1014" s="269"/>
      <c r="FH1014" s="269"/>
      <c r="FI1014" s="269"/>
      <c r="FJ1014" s="269"/>
      <c r="FK1014" s="269"/>
      <c r="FL1014" s="269"/>
      <c r="FM1014" s="269"/>
      <c r="FN1014" s="269"/>
      <c r="FO1014" s="269"/>
      <c r="FP1014" s="269"/>
      <c r="FQ1014" s="269"/>
      <c r="FR1014" s="269"/>
      <c r="FS1014" s="269"/>
      <c r="FT1014" s="269"/>
      <c r="FU1014" s="269"/>
      <c r="FV1014" s="269"/>
      <c r="FW1014" s="269"/>
      <c r="FX1014" s="269"/>
      <c r="FY1014" s="269"/>
      <c r="FZ1014" s="269"/>
      <c r="GA1014" s="269"/>
      <c r="GB1014" s="269"/>
      <c r="GC1014" s="269"/>
      <c r="GD1014" s="269"/>
      <c r="GE1014" s="269"/>
      <c r="GF1014" s="269"/>
      <c r="GG1014" s="269"/>
      <c r="GH1014" s="269"/>
      <c r="GI1014" s="269"/>
      <c r="GJ1014" s="269"/>
      <c r="GK1014" s="269"/>
      <c r="GL1014" s="269"/>
      <c r="GM1014" s="269"/>
      <c r="GN1014" s="269"/>
      <c r="GO1014" s="269"/>
      <c r="GP1014" s="269"/>
      <c r="GQ1014" s="269"/>
      <c r="GR1014" s="269"/>
      <c r="GS1014" s="269"/>
      <c r="GT1014" s="269"/>
      <c r="GU1014" s="269"/>
      <c r="GV1014" s="269"/>
      <c r="GW1014" s="269"/>
      <c r="GX1014" s="269"/>
      <c r="GY1014" s="269"/>
      <c r="GZ1014" s="269"/>
      <c r="HA1014" s="269"/>
      <c r="HB1014" s="269"/>
      <c r="HC1014" s="269"/>
      <c r="HD1014" s="269"/>
      <c r="HE1014" s="269"/>
      <c r="HF1014" s="269"/>
      <c r="HG1014" s="269"/>
      <c r="HH1014" s="269"/>
      <c r="HI1014" s="269"/>
      <c r="HJ1014" s="269"/>
      <c r="HK1014" s="269"/>
      <c r="HL1014" s="269"/>
      <c r="HM1014" s="269"/>
      <c r="HN1014" s="269"/>
      <c r="HO1014" s="269"/>
      <c r="HP1014" s="269"/>
      <c r="HQ1014" s="269"/>
      <c r="HR1014" s="269"/>
      <c r="HS1014" s="269"/>
      <c r="HT1014" s="269"/>
      <c r="HU1014" s="269"/>
      <c r="HV1014" s="269"/>
      <c r="HW1014" s="269"/>
      <c r="HX1014" s="269"/>
      <c r="HY1014" s="269"/>
      <c r="HZ1014" s="269"/>
      <c r="IA1014" s="269"/>
      <c r="IB1014" s="269"/>
      <c r="IC1014" s="269"/>
      <c r="ID1014" s="269"/>
      <c r="IE1014" s="269"/>
      <c r="IF1014" s="269"/>
      <c r="IG1014" s="269"/>
      <c r="IH1014" s="269"/>
      <c r="II1014" s="269"/>
      <c r="IJ1014" s="269"/>
      <c r="IK1014" s="269"/>
      <c r="IL1014" s="269"/>
      <c r="IM1014" s="269"/>
      <c r="IN1014" s="269"/>
      <c r="IO1014" s="269"/>
      <c r="IP1014" s="269"/>
      <c r="IQ1014" s="269"/>
      <c r="IR1014" s="269"/>
      <c r="IS1014" s="269"/>
      <c r="IT1014" s="269"/>
      <c r="IU1014" s="269"/>
      <c r="IV1014" s="269"/>
      <c r="IW1014" s="269"/>
      <c r="IX1014" s="269"/>
      <c r="IY1014" s="269"/>
      <c r="IZ1014" s="269"/>
      <c r="JA1014" s="269"/>
      <c r="JB1014" s="269"/>
      <c r="JC1014" s="269"/>
      <c r="JD1014" s="269"/>
      <c r="JE1014" s="269"/>
      <c r="JF1014" s="269"/>
      <c r="JG1014" s="269"/>
      <c r="JH1014" s="269"/>
      <c r="JI1014" s="269"/>
      <c r="JJ1014" s="269"/>
      <c r="JK1014" s="269"/>
      <c r="JL1014" s="269"/>
      <c r="JM1014" s="269"/>
      <c r="JN1014" s="269"/>
      <c r="JO1014" s="269"/>
      <c r="JP1014" s="269"/>
      <c r="JQ1014" s="269"/>
      <c r="JR1014" s="269"/>
      <c r="JS1014" s="269"/>
      <c r="JT1014" s="269"/>
      <c r="JU1014" s="269"/>
      <c r="JV1014" s="269"/>
      <c r="JW1014" s="269"/>
      <c r="JX1014" s="269"/>
      <c r="JY1014" s="269"/>
      <c r="JZ1014" s="269"/>
      <c r="KA1014" s="269"/>
      <c r="KB1014" s="269"/>
      <c r="KC1014" s="269"/>
      <c r="KD1014" s="269"/>
      <c r="KE1014" s="269"/>
      <c r="KF1014" s="269"/>
      <c r="KG1014" s="269"/>
    </row>
    <row r="1015" spans="1:293" s="270" customFormat="1" x14ac:dyDescent="0.25">
      <c r="A1015" s="233">
        <v>33</v>
      </c>
      <c r="B1015" s="234" t="s">
        <v>1266</v>
      </c>
      <c r="C1015" s="234" t="s">
        <v>1268</v>
      </c>
      <c r="D1015" s="245">
        <v>30332623</v>
      </c>
      <c r="E1015" s="246" t="s">
        <v>1918</v>
      </c>
      <c r="F1015" s="244" t="s">
        <v>2469</v>
      </c>
      <c r="G1015" s="244" t="s">
        <v>24</v>
      </c>
      <c r="H1015" s="238" t="s">
        <v>148</v>
      </c>
      <c r="I1015" s="247" t="s">
        <v>1246</v>
      </c>
      <c r="J1015" s="236" t="s">
        <v>69</v>
      </c>
      <c r="K1015" s="248"/>
      <c r="L1015" s="249">
        <v>81000000</v>
      </c>
      <c r="M1015" s="249">
        <v>0</v>
      </c>
      <c r="N1015" s="143">
        <v>20250000</v>
      </c>
      <c r="O1015" s="143"/>
      <c r="P1015" s="142"/>
      <c r="Q1015" s="142"/>
      <c r="R1015" s="142"/>
      <c r="S1015" s="142"/>
      <c r="T1015" s="142"/>
      <c r="U1015" s="142"/>
      <c r="V1015" s="142"/>
      <c r="W1015" s="142"/>
      <c r="X1015" s="142"/>
      <c r="Y1015" s="140">
        <v>0</v>
      </c>
      <c r="Z1015" s="140">
        <v>0</v>
      </c>
      <c r="AA1015" s="140">
        <v>20250000</v>
      </c>
      <c r="AB1015" s="139">
        <v>0</v>
      </c>
      <c r="AC1015" s="139">
        <v>0</v>
      </c>
      <c r="AD1015" s="139">
        <v>0</v>
      </c>
      <c r="AE1015" s="141">
        <v>20250000</v>
      </c>
      <c r="AF1015" s="141">
        <v>20250000</v>
      </c>
      <c r="AG1015" s="139">
        <v>60750000</v>
      </c>
      <c r="AH1015" s="240"/>
      <c r="AI1015" s="142"/>
      <c r="AJ1015" s="142"/>
      <c r="AK1015" s="142"/>
      <c r="AL1015" s="142"/>
      <c r="AM1015" s="142"/>
      <c r="AN1015" s="250"/>
      <c r="AO1015" s="269"/>
      <c r="AP1015" s="269"/>
      <c r="AQ1015" s="269"/>
      <c r="AR1015" s="269"/>
      <c r="AS1015" s="269"/>
      <c r="AT1015" s="269"/>
      <c r="AU1015" s="269"/>
      <c r="AV1015" s="269"/>
      <c r="AW1015" s="269"/>
      <c r="AX1015" s="269"/>
      <c r="AY1015" s="269"/>
      <c r="AZ1015" s="269"/>
      <c r="BA1015" s="269"/>
      <c r="BB1015" s="269"/>
      <c r="BC1015" s="269"/>
      <c r="BD1015" s="269"/>
      <c r="BE1015" s="269"/>
      <c r="BF1015" s="269"/>
      <c r="BG1015" s="269"/>
      <c r="BH1015" s="269"/>
      <c r="BI1015" s="269"/>
      <c r="BJ1015" s="269"/>
      <c r="BK1015" s="269"/>
      <c r="BL1015" s="269"/>
      <c r="BM1015" s="269"/>
      <c r="BN1015" s="269"/>
      <c r="BO1015" s="269"/>
      <c r="BP1015" s="269"/>
      <c r="BQ1015" s="269"/>
      <c r="BR1015" s="269"/>
      <c r="BS1015" s="269"/>
      <c r="BT1015" s="269"/>
      <c r="BU1015" s="269"/>
      <c r="BV1015" s="269"/>
      <c r="BW1015" s="269"/>
      <c r="BX1015" s="269"/>
      <c r="BY1015" s="269"/>
      <c r="BZ1015" s="269"/>
      <c r="CA1015" s="269"/>
      <c r="CB1015" s="269"/>
      <c r="CC1015" s="269"/>
      <c r="CD1015" s="269"/>
      <c r="CE1015" s="269"/>
      <c r="CF1015" s="269"/>
      <c r="CG1015" s="269"/>
      <c r="CH1015" s="269"/>
      <c r="CI1015" s="269"/>
      <c r="CJ1015" s="269"/>
      <c r="CK1015" s="269"/>
      <c r="CL1015" s="269"/>
      <c r="CM1015" s="269"/>
      <c r="CN1015" s="269"/>
      <c r="CO1015" s="269"/>
      <c r="CP1015" s="269"/>
      <c r="CQ1015" s="269"/>
      <c r="CR1015" s="269"/>
      <c r="CS1015" s="269"/>
      <c r="CT1015" s="269"/>
      <c r="CU1015" s="269"/>
      <c r="CV1015" s="269"/>
      <c r="CW1015" s="269"/>
      <c r="CX1015" s="269"/>
      <c r="CY1015" s="269"/>
      <c r="CZ1015" s="269"/>
      <c r="DA1015" s="269"/>
      <c r="DB1015" s="269"/>
      <c r="DC1015" s="269"/>
      <c r="DD1015" s="269"/>
      <c r="DE1015" s="269"/>
      <c r="DF1015" s="269"/>
      <c r="DG1015" s="269"/>
      <c r="DH1015" s="269"/>
      <c r="DI1015" s="269"/>
      <c r="DJ1015" s="269"/>
      <c r="DK1015" s="269"/>
      <c r="DL1015" s="269"/>
      <c r="DM1015" s="269"/>
      <c r="DN1015" s="269"/>
      <c r="DO1015" s="269"/>
      <c r="DP1015" s="269"/>
      <c r="DQ1015" s="269"/>
      <c r="DR1015" s="269"/>
      <c r="DS1015" s="269"/>
      <c r="DT1015" s="269"/>
      <c r="DU1015" s="269"/>
      <c r="DV1015" s="269"/>
      <c r="DW1015" s="269"/>
      <c r="DX1015" s="269"/>
      <c r="DY1015" s="269"/>
      <c r="DZ1015" s="269"/>
      <c r="EA1015" s="269"/>
      <c r="EB1015" s="269"/>
      <c r="EC1015" s="269"/>
      <c r="ED1015" s="269"/>
      <c r="EE1015" s="269"/>
      <c r="EF1015" s="269"/>
      <c r="EG1015" s="269"/>
      <c r="EH1015" s="269"/>
      <c r="EI1015" s="269"/>
      <c r="EJ1015" s="269"/>
      <c r="EK1015" s="269"/>
      <c r="EL1015" s="269"/>
      <c r="EM1015" s="269"/>
      <c r="EN1015" s="269"/>
      <c r="EO1015" s="269"/>
      <c r="EP1015" s="269"/>
      <c r="EQ1015" s="269"/>
      <c r="ER1015" s="269"/>
      <c r="ES1015" s="269"/>
      <c r="ET1015" s="269"/>
      <c r="EU1015" s="269"/>
      <c r="EV1015" s="269"/>
      <c r="EW1015" s="269"/>
      <c r="EX1015" s="269"/>
      <c r="EY1015" s="269"/>
      <c r="EZ1015" s="269"/>
      <c r="FA1015" s="269"/>
      <c r="FB1015" s="269"/>
      <c r="FC1015" s="269"/>
      <c r="FD1015" s="269"/>
      <c r="FE1015" s="269"/>
      <c r="FF1015" s="269"/>
      <c r="FG1015" s="269"/>
      <c r="FH1015" s="269"/>
      <c r="FI1015" s="269"/>
      <c r="FJ1015" s="269"/>
      <c r="FK1015" s="269"/>
      <c r="FL1015" s="269"/>
      <c r="FM1015" s="269"/>
      <c r="FN1015" s="269"/>
      <c r="FO1015" s="269"/>
      <c r="FP1015" s="269"/>
      <c r="FQ1015" s="269"/>
      <c r="FR1015" s="269"/>
      <c r="FS1015" s="269"/>
      <c r="FT1015" s="269"/>
      <c r="FU1015" s="269"/>
      <c r="FV1015" s="269"/>
      <c r="FW1015" s="269"/>
      <c r="FX1015" s="269"/>
      <c r="FY1015" s="269"/>
      <c r="FZ1015" s="269"/>
      <c r="GA1015" s="269"/>
      <c r="GB1015" s="269"/>
      <c r="GC1015" s="269"/>
      <c r="GD1015" s="269"/>
      <c r="GE1015" s="269"/>
      <c r="GF1015" s="269"/>
      <c r="GG1015" s="269"/>
      <c r="GH1015" s="269"/>
      <c r="GI1015" s="269"/>
      <c r="GJ1015" s="269"/>
      <c r="GK1015" s="269"/>
      <c r="GL1015" s="269"/>
      <c r="GM1015" s="269"/>
      <c r="GN1015" s="269"/>
      <c r="GO1015" s="269"/>
      <c r="GP1015" s="269"/>
      <c r="GQ1015" s="269"/>
      <c r="GR1015" s="269"/>
      <c r="GS1015" s="269"/>
      <c r="GT1015" s="269"/>
      <c r="GU1015" s="269"/>
      <c r="GV1015" s="269"/>
      <c r="GW1015" s="269"/>
      <c r="GX1015" s="269"/>
      <c r="GY1015" s="269"/>
      <c r="GZ1015" s="269"/>
      <c r="HA1015" s="269"/>
      <c r="HB1015" s="269"/>
      <c r="HC1015" s="269"/>
      <c r="HD1015" s="269"/>
      <c r="HE1015" s="269"/>
      <c r="HF1015" s="269"/>
      <c r="HG1015" s="269"/>
      <c r="HH1015" s="269"/>
      <c r="HI1015" s="269"/>
      <c r="HJ1015" s="269"/>
      <c r="HK1015" s="269"/>
      <c r="HL1015" s="269"/>
      <c r="HM1015" s="269"/>
      <c r="HN1015" s="269"/>
      <c r="HO1015" s="269"/>
      <c r="HP1015" s="269"/>
      <c r="HQ1015" s="269"/>
      <c r="HR1015" s="269"/>
      <c r="HS1015" s="269"/>
      <c r="HT1015" s="269"/>
      <c r="HU1015" s="269"/>
      <c r="HV1015" s="269"/>
      <c r="HW1015" s="269"/>
      <c r="HX1015" s="269"/>
      <c r="HY1015" s="269"/>
      <c r="HZ1015" s="269"/>
      <c r="IA1015" s="269"/>
      <c r="IB1015" s="269"/>
      <c r="IC1015" s="269"/>
      <c r="ID1015" s="269"/>
      <c r="IE1015" s="269"/>
      <c r="IF1015" s="269"/>
      <c r="IG1015" s="269"/>
      <c r="IH1015" s="269"/>
      <c r="II1015" s="269"/>
      <c r="IJ1015" s="269"/>
      <c r="IK1015" s="269"/>
      <c r="IL1015" s="269"/>
      <c r="IM1015" s="269"/>
      <c r="IN1015" s="269"/>
      <c r="IO1015" s="269"/>
      <c r="IP1015" s="269"/>
      <c r="IQ1015" s="269"/>
      <c r="IR1015" s="269"/>
      <c r="IS1015" s="269"/>
      <c r="IT1015" s="269"/>
      <c r="IU1015" s="269"/>
      <c r="IV1015" s="269"/>
      <c r="IW1015" s="269"/>
      <c r="IX1015" s="269"/>
      <c r="IY1015" s="269"/>
      <c r="IZ1015" s="269"/>
      <c r="JA1015" s="269"/>
      <c r="JB1015" s="269"/>
      <c r="JC1015" s="269"/>
      <c r="JD1015" s="269"/>
      <c r="JE1015" s="269"/>
      <c r="JF1015" s="269"/>
      <c r="JG1015" s="269"/>
      <c r="JH1015" s="269"/>
      <c r="JI1015" s="269"/>
      <c r="JJ1015" s="269"/>
      <c r="JK1015" s="269"/>
      <c r="JL1015" s="269"/>
      <c r="JM1015" s="269"/>
      <c r="JN1015" s="269"/>
      <c r="JO1015" s="269"/>
      <c r="JP1015" s="269"/>
      <c r="JQ1015" s="269"/>
      <c r="JR1015" s="269"/>
      <c r="JS1015" s="269"/>
      <c r="JT1015" s="269"/>
      <c r="JU1015" s="269"/>
      <c r="JV1015" s="269"/>
      <c r="JW1015" s="269"/>
      <c r="JX1015" s="269"/>
      <c r="JY1015" s="269"/>
      <c r="JZ1015" s="269"/>
      <c r="KA1015" s="269"/>
      <c r="KB1015" s="269"/>
      <c r="KC1015" s="269"/>
      <c r="KD1015" s="269"/>
      <c r="KE1015" s="269"/>
      <c r="KF1015" s="269"/>
      <c r="KG1015" s="269"/>
    </row>
    <row r="1016" spans="1:293" s="270" customFormat="1" x14ac:dyDescent="0.25">
      <c r="A1016" s="233">
        <v>33</v>
      </c>
      <c r="B1016" s="234" t="s">
        <v>1266</v>
      </c>
      <c r="C1016" s="234" t="s">
        <v>1268</v>
      </c>
      <c r="D1016" s="245">
        <v>30334572</v>
      </c>
      <c r="E1016" s="246" t="s">
        <v>1930</v>
      </c>
      <c r="F1016" s="244" t="s">
        <v>2469</v>
      </c>
      <c r="G1016" s="244" t="s">
        <v>24</v>
      </c>
      <c r="H1016" s="238" t="s">
        <v>244</v>
      </c>
      <c r="I1016" s="247" t="s">
        <v>1246</v>
      </c>
      <c r="J1016" s="236" t="s">
        <v>69</v>
      </c>
      <c r="K1016" s="248"/>
      <c r="L1016" s="249">
        <v>8500000</v>
      </c>
      <c r="M1016" s="249">
        <v>0</v>
      </c>
      <c r="N1016" s="143">
        <v>1000</v>
      </c>
      <c r="O1016" s="143"/>
      <c r="P1016" s="142"/>
      <c r="Q1016" s="142"/>
      <c r="R1016" s="142"/>
      <c r="S1016" s="142"/>
      <c r="T1016" s="142"/>
      <c r="U1016" s="142"/>
      <c r="V1016" s="142"/>
      <c r="W1016" s="142"/>
      <c r="X1016" s="142"/>
      <c r="Y1016" s="140">
        <v>0</v>
      </c>
      <c r="Z1016" s="140">
        <v>0</v>
      </c>
      <c r="AA1016" s="140">
        <v>0</v>
      </c>
      <c r="AB1016" s="139">
        <v>0</v>
      </c>
      <c r="AC1016" s="139">
        <v>0</v>
      </c>
      <c r="AD1016" s="139">
        <v>0</v>
      </c>
      <c r="AE1016" s="141">
        <v>0</v>
      </c>
      <c r="AF1016" s="141">
        <v>0</v>
      </c>
      <c r="AG1016" s="139">
        <v>8500000</v>
      </c>
      <c r="AH1016" s="240"/>
      <c r="AI1016" s="142"/>
      <c r="AJ1016" s="142"/>
      <c r="AK1016" s="142"/>
      <c r="AL1016" s="142"/>
      <c r="AM1016" s="142"/>
      <c r="AN1016" s="250"/>
      <c r="AO1016" s="269"/>
      <c r="AP1016" s="269"/>
      <c r="AQ1016" s="269"/>
      <c r="AR1016" s="269"/>
      <c r="AS1016" s="269"/>
      <c r="AT1016" s="269"/>
      <c r="AU1016" s="269"/>
      <c r="AV1016" s="269"/>
      <c r="AW1016" s="269"/>
      <c r="AX1016" s="269"/>
      <c r="AY1016" s="269"/>
      <c r="AZ1016" s="269"/>
      <c r="BA1016" s="269"/>
      <c r="BB1016" s="269"/>
      <c r="BC1016" s="269"/>
      <c r="BD1016" s="269"/>
      <c r="BE1016" s="269"/>
      <c r="BF1016" s="269"/>
      <c r="BG1016" s="269"/>
      <c r="BH1016" s="269"/>
      <c r="BI1016" s="269"/>
      <c r="BJ1016" s="269"/>
      <c r="BK1016" s="269"/>
      <c r="BL1016" s="269"/>
      <c r="BM1016" s="269"/>
      <c r="BN1016" s="269"/>
      <c r="BO1016" s="269"/>
      <c r="BP1016" s="269"/>
      <c r="BQ1016" s="269"/>
      <c r="BR1016" s="269"/>
      <c r="BS1016" s="269"/>
      <c r="BT1016" s="269"/>
      <c r="BU1016" s="269"/>
      <c r="BV1016" s="269"/>
      <c r="BW1016" s="269"/>
      <c r="BX1016" s="269"/>
      <c r="BY1016" s="269"/>
      <c r="BZ1016" s="269"/>
      <c r="CA1016" s="269"/>
      <c r="CB1016" s="269"/>
      <c r="CC1016" s="269"/>
      <c r="CD1016" s="269"/>
      <c r="CE1016" s="269"/>
      <c r="CF1016" s="269"/>
      <c r="CG1016" s="269"/>
      <c r="CH1016" s="269"/>
      <c r="CI1016" s="269"/>
      <c r="CJ1016" s="269"/>
      <c r="CK1016" s="269"/>
      <c r="CL1016" s="269"/>
      <c r="CM1016" s="269"/>
      <c r="CN1016" s="269"/>
      <c r="CO1016" s="269"/>
      <c r="CP1016" s="269"/>
      <c r="CQ1016" s="269"/>
      <c r="CR1016" s="269"/>
      <c r="CS1016" s="269"/>
      <c r="CT1016" s="269"/>
      <c r="CU1016" s="269"/>
      <c r="CV1016" s="269"/>
      <c r="CW1016" s="269"/>
      <c r="CX1016" s="269"/>
      <c r="CY1016" s="269"/>
      <c r="CZ1016" s="269"/>
      <c r="DA1016" s="269"/>
      <c r="DB1016" s="269"/>
      <c r="DC1016" s="269"/>
      <c r="DD1016" s="269"/>
      <c r="DE1016" s="269"/>
      <c r="DF1016" s="269"/>
      <c r="DG1016" s="269"/>
      <c r="DH1016" s="269"/>
      <c r="DI1016" s="269"/>
      <c r="DJ1016" s="269"/>
      <c r="DK1016" s="269"/>
      <c r="DL1016" s="269"/>
      <c r="DM1016" s="269"/>
      <c r="DN1016" s="269"/>
      <c r="DO1016" s="269"/>
      <c r="DP1016" s="269"/>
      <c r="DQ1016" s="269"/>
      <c r="DR1016" s="269"/>
      <c r="DS1016" s="269"/>
      <c r="DT1016" s="269"/>
      <c r="DU1016" s="269"/>
      <c r="DV1016" s="269"/>
      <c r="DW1016" s="269"/>
      <c r="DX1016" s="269"/>
      <c r="DY1016" s="269"/>
      <c r="DZ1016" s="269"/>
      <c r="EA1016" s="269"/>
      <c r="EB1016" s="269"/>
      <c r="EC1016" s="269"/>
      <c r="ED1016" s="269"/>
      <c r="EE1016" s="269"/>
      <c r="EF1016" s="269"/>
      <c r="EG1016" s="269"/>
      <c r="EH1016" s="269"/>
      <c r="EI1016" s="269"/>
      <c r="EJ1016" s="269"/>
      <c r="EK1016" s="269"/>
      <c r="EL1016" s="269"/>
      <c r="EM1016" s="269"/>
      <c r="EN1016" s="269"/>
      <c r="EO1016" s="269"/>
      <c r="EP1016" s="269"/>
      <c r="EQ1016" s="269"/>
      <c r="ER1016" s="269"/>
      <c r="ES1016" s="269"/>
      <c r="ET1016" s="269"/>
      <c r="EU1016" s="269"/>
      <c r="EV1016" s="269"/>
      <c r="EW1016" s="269"/>
      <c r="EX1016" s="269"/>
      <c r="EY1016" s="269"/>
      <c r="EZ1016" s="269"/>
      <c r="FA1016" s="269"/>
      <c r="FB1016" s="269"/>
      <c r="FC1016" s="269"/>
      <c r="FD1016" s="269"/>
      <c r="FE1016" s="269"/>
      <c r="FF1016" s="269"/>
      <c r="FG1016" s="269"/>
      <c r="FH1016" s="269"/>
      <c r="FI1016" s="269"/>
      <c r="FJ1016" s="269"/>
      <c r="FK1016" s="269"/>
      <c r="FL1016" s="269"/>
      <c r="FM1016" s="269"/>
      <c r="FN1016" s="269"/>
      <c r="FO1016" s="269"/>
      <c r="FP1016" s="269"/>
      <c r="FQ1016" s="269"/>
      <c r="FR1016" s="269"/>
      <c r="FS1016" s="269"/>
      <c r="FT1016" s="269"/>
      <c r="FU1016" s="269"/>
      <c r="FV1016" s="269"/>
      <c r="FW1016" s="269"/>
      <c r="FX1016" s="269"/>
      <c r="FY1016" s="269"/>
      <c r="FZ1016" s="269"/>
      <c r="GA1016" s="269"/>
      <c r="GB1016" s="269"/>
      <c r="GC1016" s="269"/>
      <c r="GD1016" s="269"/>
      <c r="GE1016" s="269"/>
      <c r="GF1016" s="269"/>
      <c r="GG1016" s="269"/>
      <c r="GH1016" s="269"/>
      <c r="GI1016" s="269"/>
      <c r="GJ1016" s="269"/>
      <c r="GK1016" s="269"/>
      <c r="GL1016" s="269"/>
      <c r="GM1016" s="269"/>
      <c r="GN1016" s="269"/>
      <c r="GO1016" s="269"/>
      <c r="GP1016" s="269"/>
      <c r="GQ1016" s="269"/>
      <c r="GR1016" s="269"/>
      <c r="GS1016" s="269"/>
      <c r="GT1016" s="269"/>
      <c r="GU1016" s="269"/>
      <c r="GV1016" s="269"/>
      <c r="GW1016" s="269"/>
      <c r="GX1016" s="269"/>
      <c r="GY1016" s="269"/>
      <c r="GZ1016" s="269"/>
      <c r="HA1016" s="269"/>
      <c r="HB1016" s="269"/>
      <c r="HC1016" s="269"/>
      <c r="HD1016" s="269"/>
      <c r="HE1016" s="269"/>
      <c r="HF1016" s="269"/>
      <c r="HG1016" s="269"/>
      <c r="HH1016" s="269"/>
      <c r="HI1016" s="269"/>
      <c r="HJ1016" s="269"/>
      <c r="HK1016" s="269"/>
      <c r="HL1016" s="269"/>
      <c r="HM1016" s="269"/>
      <c r="HN1016" s="269"/>
      <c r="HO1016" s="269"/>
      <c r="HP1016" s="269"/>
      <c r="HQ1016" s="269"/>
      <c r="HR1016" s="269"/>
      <c r="HS1016" s="269"/>
      <c r="HT1016" s="269"/>
      <c r="HU1016" s="269"/>
      <c r="HV1016" s="269"/>
      <c r="HW1016" s="269"/>
      <c r="HX1016" s="269"/>
      <c r="HY1016" s="269"/>
      <c r="HZ1016" s="269"/>
      <c r="IA1016" s="269"/>
      <c r="IB1016" s="269"/>
      <c r="IC1016" s="269"/>
      <c r="ID1016" s="269"/>
      <c r="IE1016" s="269"/>
      <c r="IF1016" s="269"/>
      <c r="IG1016" s="269"/>
      <c r="IH1016" s="269"/>
      <c r="II1016" s="269"/>
      <c r="IJ1016" s="269"/>
      <c r="IK1016" s="269"/>
      <c r="IL1016" s="269"/>
      <c r="IM1016" s="269"/>
      <c r="IN1016" s="269"/>
      <c r="IO1016" s="269"/>
      <c r="IP1016" s="269"/>
      <c r="IQ1016" s="269"/>
      <c r="IR1016" s="269"/>
      <c r="IS1016" s="269"/>
      <c r="IT1016" s="269"/>
      <c r="IU1016" s="269"/>
      <c r="IV1016" s="269"/>
      <c r="IW1016" s="269"/>
      <c r="IX1016" s="269"/>
      <c r="IY1016" s="269"/>
      <c r="IZ1016" s="269"/>
      <c r="JA1016" s="269"/>
      <c r="JB1016" s="269"/>
      <c r="JC1016" s="269"/>
      <c r="JD1016" s="269"/>
      <c r="JE1016" s="269"/>
      <c r="JF1016" s="269"/>
      <c r="JG1016" s="269"/>
      <c r="JH1016" s="269"/>
      <c r="JI1016" s="269"/>
      <c r="JJ1016" s="269"/>
      <c r="JK1016" s="269"/>
      <c r="JL1016" s="269"/>
      <c r="JM1016" s="269"/>
      <c r="JN1016" s="269"/>
      <c r="JO1016" s="269"/>
      <c r="JP1016" s="269"/>
      <c r="JQ1016" s="269"/>
      <c r="JR1016" s="269"/>
      <c r="JS1016" s="269"/>
      <c r="JT1016" s="269"/>
      <c r="JU1016" s="269"/>
      <c r="JV1016" s="269"/>
      <c r="JW1016" s="269"/>
      <c r="JX1016" s="269"/>
      <c r="JY1016" s="269"/>
      <c r="JZ1016" s="269"/>
      <c r="KA1016" s="269"/>
      <c r="KB1016" s="269"/>
      <c r="KC1016" s="269"/>
      <c r="KD1016" s="269"/>
      <c r="KE1016" s="269"/>
      <c r="KF1016" s="269"/>
      <c r="KG1016" s="269"/>
    </row>
    <row r="1017" spans="1:293" s="270" customFormat="1" x14ac:dyDescent="0.25">
      <c r="A1017" s="233">
        <v>33</v>
      </c>
      <c r="B1017" s="234" t="s">
        <v>1266</v>
      </c>
      <c r="C1017" s="234" t="s">
        <v>1268</v>
      </c>
      <c r="D1017" s="245">
        <v>30335572</v>
      </c>
      <c r="E1017" s="246" t="s">
        <v>1931</v>
      </c>
      <c r="F1017" s="244" t="s">
        <v>2469</v>
      </c>
      <c r="G1017" s="244" t="s">
        <v>24</v>
      </c>
      <c r="H1017" s="238" t="s">
        <v>231</v>
      </c>
      <c r="I1017" s="244" t="s">
        <v>1246</v>
      </c>
      <c r="J1017" s="236" t="s">
        <v>69</v>
      </c>
      <c r="K1017" s="248"/>
      <c r="L1017" s="249">
        <v>30000000</v>
      </c>
      <c r="M1017" s="249">
        <v>0</v>
      </c>
      <c r="N1017" s="143">
        <v>1000</v>
      </c>
      <c r="O1017" s="143"/>
      <c r="P1017" s="142"/>
      <c r="Q1017" s="142"/>
      <c r="R1017" s="142"/>
      <c r="S1017" s="142"/>
      <c r="T1017" s="142"/>
      <c r="U1017" s="142"/>
      <c r="V1017" s="142"/>
      <c r="W1017" s="142"/>
      <c r="X1017" s="142"/>
      <c r="Y1017" s="140">
        <v>0</v>
      </c>
      <c r="Z1017" s="140">
        <v>0</v>
      </c>
      <c r="AA1017" s="140">
        <v>0</v>
      </c>
      <c r="AB1017" s="139">
        <v>0</v>
      </c>
      <c r="AC1017" s="139">
        <v>0</v>
      </c>
      <c r="AD1017" s="139">
        <v>0</v>
      </c>
      <c r="AE1017" s="141">
        <v>0</v>
      </c>
      <c r="AF1017" s="141">
        <v>0</v>
      </c>
      <c r="AG1017" s="139">
        <v>30000000</v>
      </c>
      <c r="AH1017" s="240"/>
      <c r="AI1017" s="142"/>
      <c r="AJ1017" s="142"/>
      <c r="AK1017" s="142"/>
      <c r="AL1017" s="142"/>
      <c r="AM1017" s="142"/>
      <c r="AN1017" s="250"/>
      <c r="AO1017" s="269"/>
      <c r="AP1017" s="269"/>
      <c r="AQ1017" s="269"/>
      <c r="AR1017" s="269"/>
      <c r="AS1017" s="269"/>
      <c r="AT1017" s="269"/>
      <c r="AU1017" s="269"/>
      <c r="AV1017" s="269"/>
      <c r="AW1017" s="269"/>
      <c r="AX1017" s="269"/>
      <c r="AY1017" s="269"/>
      <c r="AZ1017" s="269"/>
      <c r="BA1017" s="269"/>
      <c r="BB1017" s="269"/>
      <c r="BC1017" s="269"/>
      <c r="BD1017" s="269"/>
      <c r="BE1017" s="269"/>
      <c r="BF1017" s="269"/>
      <c r="BG1017" s="269"/>
      <c r="BH1017" s="269"/>
      <c r="BI1017" s="269"/>
      <c r="BJ1017" s="269"/>
      <c r="BK1017" s="269"/>
      <c r="BL1017" s="269"/>
      <c r="BM1017" s="269"/>
      <c r="BN1017" s="269"/>
      <c r="BO1017" s="269"/>
      <c r="BP1017" s="269"/>
      <c r="BQ1017" s="269"/>
      <c r="BR1017" s="269"/>
      <c r="BS1017" s="269"/>
      <c r="BT1017" s="269"/>
      <c r="BU1017" s="269"/>
      <c r="BV1017" s="269"/>
      <c r="BW1017" s="269"/>
      <c r="BX1017" s="269"/>
      <c r="BY1017" s="269"/>
      <c r="BZ1017" s="269"/>
      <c r="CA1017" s="269"/>
      <c r="CB1017" s="269"/>
      <c r="CC1017" s="269"/>
      <c r="CD1017" s="269"/>
      <c r="CE1017" s="269"/>
      <c r="CF1017" s="269"/>
      <c r="CG1017" s="269"/>
      <c r="CH1017" s="269"/>
      <c r="CI1017" s="269"/>
      <c r="CJ1017" s="269"/>
      <c r="CK1017" s="269"/>
      <c r="CL1017" s="269"/>
      <c r="CM1017" s="269"/>
      <c r="CN1017" s="269"/>
      <c r="CO1017" s="269"/>
      <c r="CP1017" s="269"/>
      <c r="CQ1017" s="269"/>
      <c r="CR1017" s="269"/>
      <c r="CS1017" s="269"/>
      <c r="CT1017" s="269"/>
      <c r="CU1017" s="269"/>
      <c r="CV1017" s="269"/>
      <c r="CW1017" s="269"/>
      <c r="CX1017" s="269"/>
      <c r="CY1017" s="269"/>
      <c r="CZ1017" s="269"/>
      <c r="DA1017" s="269"/>
      <c r="DB1017" s="269"/>
      <c r="DC1017" s="269"/>
      <c r="DD1017" s="269"/>
      <c r="DE1017" s="269"/>
      <c r="DF1017" s="269"/>
      <c r="DG1017" s="269"/>
      <c r="DH1017" s="269"/>
      <c r="DI1017" s="269"/>
      <c r="DJ1017" s="269"/>
      <c r="DK1017" s="269"/>
      <c r="DL1017" s="269"/>
      <c r="DM1017" s="269"/>
      <c r="DN1017" s="269"/>
      <c r="DO1017" s="269"/>
      <c r="DP1017" s="269"/>
      <c r="DQ1017" s="269"/>
      <c r="DR1017" s="269"/>
      <c r="DS1017" s="269"/>
      <c r="DT1017" s="269"/>
      <c r="DU1017" s="269"/>
      <c r="DV1017" s="269"/>
      <c r="DW1017" s="269"/>
      <c r="DX1017" s="269"/>
      <c r="DY1017" s="269"/>
      <c r="DZ1017" s="269"/>
      <c r="EA1017" s="269"/>
      <c r="EB1017" s="269"/>
      <c r="EC1017" s="269"/>
      <c r="ED1017" s="269"/>
      <c r="EE1017" s="269"/>
      <c r="EF1017" s="269"/>
      <c r="EG1017" s="269"/>
      <c r="EH1017" s="269"/>
      <c r="EI1017" s="269"/>
      <c r="EJ1017" s="269"/>
      <c r="EK1017" s="269"/>
      <c r="EL1017" s="269"/>
      <c r="EM1017" s="269"/>
      <c r="EN1017" s="269"/>
      <c r="EO1017" s="269"/>
      <c r="EP1017" s="269"/>
      <c r="EQ1017" s="269"/>
      <c r="ER1017" s="269"/>
      <c r="ES1017" s="269"/>
      <c r="ET1017" s="269"/>
      <c r="EU1017" s="269"/>
      <c r="EV1017" s="269"/>
      <c r="EW1017" s="269"/>
      <c r="EX1017" s="269"/>
      <c r="EY1017" s="269"/>
      <c r="EZ1017" s="269"/>
      <c r="FA1017" s="269"/>
      <c r="FB1017" s="269"/>
      <c r="FC1017" s="269"/>
      <c r="FD1017" s="269"/>
      <c r="FE1017" s="269"/>
      <c r="FF1017" s="269"/>
      <c r="FG1017" s="269"/>
      <c r="FH1017" s="269"/>
      <c r="FI1017" s="269"/>
      <c r="FJ1017" s="269"/>
      <c r="FK1017" s="269"/>
      <c r="FL1017" s="269"/>
      <c r="FM1017" s="269"/>
      <c r="FN1017" s="269"/>
      <c r="FO1017" s="269"/>
      <c r="FP1017" s="269"/>
      <c r="FQ1017" s="269"/>
      <c r="FR1017" s="269"/>
      <c r="FS1017" s="269"/>
      <c r="FT1017" s="269"/>
      <c r="FU1017" s="269"/>
      <c r="FV1017" s="269"/>
      <c r="FW1017" s="269"/>
      <c r="FX1017" s="269"/>
      <c r="FY1017" s="269"/>
      <c r="FZ1017" s="269"/>
      <c r="GA1017" s="269"/>
      <c r="GB1017" s="269"/>
      <c r="GC1017" s="269"/>
      <c r="GD1017" s="269"/>
      <c r="GE1017" s="269"/>
      <c r="GF1017" s="269"/>
      <c r="GG1017" s="269"/>
      <c r="GH1017" s="269"/>
      <c r="GI1017" s="269"/>
      <c r="GJ1017" s="269"/>
      <c r="GK1017" s="269"/>
      <c r="GL1017" s="269"/>
      <c r="GM1017" s="269"/>
      <c r="GN1017" s="269"/>
      <c r="GO1017" s="269"/>
      <c r="GP1017" s="269"/>
      <c r="GQ1017" s="269"/>
      <c r="GR1017" s="269"/>
      <c r="GS1017" s="269"/>
      <c r="GT1017" s="269"/>
      <c r="GU1017" s="269"/>
      <c r="GV1017" s="269"/>
      <c r="GW1017" s="269"/>
      <c r="GX1017" s="269"/>
      <c r="GY1017" s="269"/>
      <c r="GZ1017" s="269"/>
      <c r="HA1017" s="269"/>
      <c r="HB1017" s="269"/>
      <c r="HC1017" s="269"/>
      <c r="HD1017" s="269"/>
      <c r="HE1017" s="269"/>
      <c r="HF1017" s="269"/>
      <c r="HG1017" s="269"/>
      <c r="HH1017" s="269"/>
      <c r="HI1017" s="269"/>
      <c r="HJ1017" s="269"/>
      <c r="HK1017" s="269"/>
      <c r="HL1017" s="269"/>
      <c r="HM1017" s="269"/>
      <c r="HN1017" s="269"/>
      <c r="HO1017" s="269"/>
      <c r="HP1017" s="269"/>
      <c r="HQ1017" s="269"/>
      <c r="HR1017" s="269"/>
      <c r="HS1017" s="269"/>
      <c r="HT1017" s="269"/>
      <c r="HU1017" s="269"/>
      <c r="HV1017" s="269"/>
      <c r="HW1017" s="269"/>
      <c r="HX1017" s="269"/>
      <c r="HY1017" s="269"/>
      <c r="HZ1017" s="269"/>
      <c r="IA1017" s="269"/>
      <c r="IB1017" s="269"/>
      <c r="IC1017" s="269"/>
      <c r="ID1017" s="269"/>
      <c r="IE1017" s="269"/>
      <c r="IF1017" s="269"/>
      <c r="IG1017" s="269"/>
      <c r="IH1017" s="269"/>
      <c r="II1017" s="269"/>
      <c r="IJ1017" s="269"/>
      <c r="IK1017" s="269"/>
      <c r="IL1017" s="269"/>
      <c r="IM1017" s="269"/>
      <c r="IN1017" s="269"/>
      <c r="IO1017" s="269"/>
      <c r="IP1017" s="269"/>
      <c r="IQ1017" s="269"/>
      <c r="IR1017" s="269"/>
      <c r="IS1017" s="269"/>
      <c r="IT1017" s="269"/>
      <c r="IU1017" s="269"/>
      <c r="IV1017" s="269"/>
      <c r="IW1017" s="269"/>
      <c r="IX1017" s="269"/>
      <c r="IY1017" s="269"/>
      <c r="IZ1017" s="269"/>
      <c r="JA1017" s="269"/>
      <c r="JB1017" s="269"/>
      <c r="JC1017" s="269"/>
      <c r="JD1017" s="269"/>
      <c r="JE1017" s="269"/>
      <c r="JF1017" s="269"/>
      <c r="JG1017" s="269"/>
      <c r="JH1017" s="269"/>
      <c r="JI1017" s="269"/>
      <c r="JJ1017" s="269"/>
      <c r="JK1017" s="269"/>
      <c r="JL1017" s="269"/>
      <c r="JM1017" s="269"/>
      <c r="JN1017" s="269"/>
      <c r="JO1017" s="269"/>
      <c r="JP1017" s="269"/>
      <c r="JQ1017" s="269"/>
      <c r="JR1017" s="269"/>
      <c r="JS1017" s="269"/>
      <c r="JT1017" s="269"/>
      <c r="JU1017" s="269"/>
      <c r="JV1017" s="269"/>
      <c r="JW1017" s="269"/>
      <c r="JX1017" s="269"/>
      <c r="JY1017" s="269"/>
      <c r="JZ1017" s="269"/>
      <c r="KA1017" s="269"/>
      <c r="KB1017" s="269"/>
      <c r="KC1017" s="269"/>
      <c r="KD1017" s="269"/>
      <c r="KE1017" s="269"/>
      <c r="KF1017" s="269"/>
      <c r="KG1017" s="269"/>
    </row>
    <row r="1018" spans="1:293" s="270" customFormat="1" x14ac:dyDescent="0.25">
      <c r="A1018" s="233">
        <v>33</v>
      </c>
      <c r="B1018" s="234" t="s">
        <v>1266</v>
      </c>
      <c r="C1018" s="234" t="s">
        <v>1268</v>
      </c>
      <c r="D1018" s="245">
        <v>30335623</v>
      </c>
      <c r="E1018" s="246" t="s">
        <v>1940</v>
      </c>
      <c r="F1018" s="244" t="s">
        <v>2469</v>
      </c>
      <c r="G1018" s="244" t="s">
        <v>24</v>
      </c>
      <c r="H1018" s="238" t="s">
        <v>231</v>
      </c>
      <c r="I1018" s="244" t="s">
        <v>1246</v>
      </c>
      <c r="J1018" s="236" t="s">
        <v>69</v>
      </c>
      <c r="K1018" s="248"/>
      <c r="L1018" s="249">
        <v>60000000</v>
      </c>
      <c r="M1018" s="249">
        <v>0</v>
      </c>
      <c r="N1018" s="143">
        <v>1000</v>
      </c>
      <c r="O1018" s="143"/>
      <c r="P1018" s="142"/>
      <c r="Q1018" s="142"/>
      <c r="R1018" s="142"/>
      <c r="S1018" s="142"/>
      <c r="T1018" s="142"/>
      <c r="U1018" s="142"/>
      <c r="V1018" s="142"/>
      <c r="W1018" s="142"/>
      <c r="X1018" s="142"/>
      <c r="Y1018" s="140">
        <v>0</v>
      </c>
      <c r="Z1018" s="140">
        <v>0</v>
      </c>
      <c r="AA1018" s="140">
        <v>0</v>
      </c>
      <c r="AB1018" s="139">
        <v>0</v>
      </c>
      <c r="AC1018" s="139">
        <v>0</v>
      </c>
      <c r="AD1018" s="139">
        <v>0</v>
      </c>
      <c r="AE1018" s="141">
        <v>0</v>
      </c>
      <c r="AF1018" s="141">
        <v>0</v>
      </c>
      <c r="AG1018" s="139">
        <v>60000000</v>
      </c>
      <c r="AH1018" s="240"/>
      <c r="AI1018" s="142"/>
      <c r="AJ1018" s="142"/>
      <c r="AK1018" s="142"/>
      <c r="AL1018" s="142"/>
      <c r="AM1018" s="142"/>
      <c r="AN1018" s="250"/>
      <c r="AO1018" s="269"/>
      <c r="AP1018" s="269"/>
      <c r="AQ1018" s="269"/>
      <c r="AR1018" s="269"/>
      <c r="AS1018" s="269"/>
      <c r="AT1018" s="269"/>
      <c r="AU1018" s="269"/>
      <c r="AV1018" s="269"/>
      <c r="AW1018" s="269"/>
      <c r="AX1018" s="269"/>
      <c r="AY1018" s="269"/>
      <c r="AZ1018" s="269"/>
      <c r="BA1018" s="269"/>
      <c r="BB1018" s="269"/>
      <c r="BC1018" s="269"/>
      <c r="BD1018" s="269"/>
      <c r="BE1018" s="269"/>
      <c r="BF1018" s="269"/>
      <c r="BG1018" s="269"/>
      <c r="BH1018" s="269"/>
      <c r="BI1018" s="269"/>
      <c r="BJ1018" s="269"/>
      <c r="BK1018" s="269"/>
      <c r="BL1018" s="269"/>
      <c r="BM1018" s="269"/>
      <c r="BN1018" s="269"/>
      <c r="BO1018" s="269"/>
      <c r="BP1018" s="269"/>
      <c r="BQ1018" s="269"/>
      <c r="BR1018" s="269"/>
      <c r="BS1018" s="269"/>
      <c r="BT1018" s="269"/>
      <c r="BU1018" s="269"/>
      <c r="BV1018" s="269"/>
      <c r="BW1018" s="269"/>
      <c r="BX1018" s="269"/>
      <c r="BY1018" s="269"/>
      <c r="BZ1018" s="269"/>
      <c r="CA1018" s="269"/>
      <c r="CB1018" s="269"/>
      <c r="CC1018" s="269"/>
      <c r="CD1018" s="269"/>
      <c r="CE1018" s="269"/>
      <c r="CF1018" s="269"/>
      <c r="CG1018" s="269"/>
      <c r="CH1018" s="269"/>
      <c r="CI1018" s="269"/>
      <c r="CJ1018" s="269"/>
      <c r="CK1018" s="269"/>
      <c r="CL1018" s="269"/>
      <c r="CM1018" s="269"/>
      <c r="CN1018" s="269"/>
      <c r="CO1018" s="269"/>
      <c r="CP1018" s="269"/>
      <c r="CQ1018" s="269"/>
      <c r="CR1018" s="269"/>
      <c r="CS1018" s="269"/>
      <c r="CT1018" s="269"/>
      <c r="CU1018" s="269"/>
      <c r="CV1018" s="269"/>
      <c r="CW1018" s="269"/>
      <c r="CX1018" s="269"/>
      <c r="CY1018" s="269"/>
      <c r="CZ1018" s="269"/>
      <c r="DA1018" s="269"/>
      <c r="DB1018" s="269"/>
      <c r="DC1018" s="269"/>
      <c r="DD1018" s="269"/>
      <c r="DE1018" s="269"/>
      <c r="DF1018" s="269"/>
      <c r="DG1018" s="269"/>
      <c r="DH1018" s="269"/>
      <c r="DI1018" s="269"/>
      <c r="DJ1018" s="269"/>
      <c r="DK1018" s="269"/>
      <c r="DL1018" s="269"/>
      <c r="DM1018" s="269"/>
      <c r="DN1018" s="269"/>
      <c r="DO1018" s="269"/>
      <c r="DP1018" s="269"/>
      <c r="DQ1018" s="269"/>
      <c r="DR1018" s="269"/>
      <c r="DS1018" s="269"/>
      <c r="DT1018" s="269"/>
      <c r="DU1018" s="269"/>
      <c r="DV1018" s="269"/>
      <c r="DW1018" s="269"/>
      <c r="DX1018" s="269"/>
      <c r="DY1018" s="269"/>
      <c r="DZ1018" s="269"/>
      <c r="EA1018" s="269"/>
      <c r="EB1018" s="269"/>
      <c r="EC1018" s="269"/>
      <c r="ED1018" s="269"/>
      <c r="EE1018" s="269"/>
      <c r="EF1018" s="269"/>
      <c r="EG1018" s="269"/>
      <c r="EH1018" s="269"/>
      <c r="EI1018" s="269"/>
      <c r="EJ1018" s="269"/>
      <c r="EK1018" s="269"/>
      <c r="EL1018" s="269"/>
      <c r="EM1018" s="269"/>
      <c r="EN1018" s="269"/>
      <c r="EO1018" s="269"/>
      <c r="EP1018" s="269"/>
      <c r="EQ1018" s="269"/>
      <c r="ER1018" s="269"/>
      <c r="ES1018" s="269"/>
      <c r="ET1018" s="269"/>
      <c r="EU1018" s="269"/>
      <c r="EV1018" s="269"/>
      <c r="EW1018" s="269"/>
      <c r="EX1018" s="269"/>
      <c r="EY1018" s="269"/>
      <c r="EZ1018" s="269"/>
      <c r="FA1018" s="269"/>
      <c r="FB1018" s="269"/>
      <c r="FC1018" s="269"/>
      <c r="FD1018" s="269"/>
      <c r="FE1018" s="269"/>
      <c r="FF1018" s="269"/>
      <c r="FG1018" s="269"/>
      <c r="FH1018" s="269"/>
      <c r="FI1018" s="269"/>
      <c r="FJ1018" s="269"/>
      <c r="FK1018" s="269"/>
      <c r="FL1018" s="269"/>
      <c r="FM1018" s="269"/>
      <c r="FN1018" s="269"/>
      <c r="FO1018" s="269"/>
      <c r="FP1018" s="269"/>
      <c r="FQ1018" s="269"/>
      <c r="FR1018" s="269"/>
      <c r="FS1018" s="269"/>
      <c r="FT1018" s="269"/>
      <c r="FU1018" s="269"/>
      <c r="FV1018" s="269"/>
      <c r="FW1018" s="269"/>
      <c r="FX1018" s="269"/>
      <c r="FY1018" s="269"/>
      <c r="FZ1018" s="269"/>
      <c r="GA1018" s="269"/>
      <c r="GB1018" s="269"/>
      <c r="GC1018" s="269"/>
      <c r="GD1018" s="269"/>
      <c r="GE1018" s="269"/>
      <c r="GF1018" s="269"/>
      <c r="GG1018" s="269"/>
      <c r="GH1018" s="269"/>
      <c r="GI1018" s="269"/>
      <c r="GJ1018" s="269"/>
      <c r="GK1018" s="269"/>
      <c r="GL1018" s="269"/>
      <c r="GM1018" s="269"/>
      <c r="GN1018" s="269"/>
      <c r="GO1018" s="269"/>
      <c r="GP1018" s="269"/>
      <c r="GQ1018" s="269"/>
      <c r="GR1018" s="269"/>
      <c r="GS1018" s="269"/>
      <c r="GT1018" s="269"/>
      <c r="GU1018" s="269"/>
      <c r="GV1018" s="269"/>
      <c r="GW1018" s="269"/>
      <c r="GX1018" s="269"/>
      <c r="GY1018" s="269"/>
      <c r="GZ1018" s="269"/>
      <c r="HA1018" s="269"/>
      <c r="HB1018" s="269"/>
      <c r="HC1018" s="269"/>
      <c r="HD1018" s="269"/>
      <c r="HE1018" s="269"/>
      <c r="HF1018" s="269"/>
      <c r="HG1018" s="269"/>
      <c r="HH1018" s="269"/>
      <c r="HI1018" s="269"/>
      <c r="HJ1018" s="269"/>
      <c r="HK1018" s="269"/>
      <c r="HL1018" s="269"/>
      <c r="HM1018" s="269"/>
      <c r="HN1018" s="269"/>
      <c r="HO1018" s="269"/>
      <c r="HP1018" s="269"/>
      <c r="HQ1018" s="269"/>
      <c r="HR1018" s="269"/>
      <c r="HS1018" s="269"/>
      <c r="HT1018" s="269"/>
      <c r="HU1018" s="269"/>
      <c r="HV1018" s="269"/>
      <c r="HW1018" s="269"/>
      <c r="HX1018" s="269"/>
      <c r="HY1018" s="269"/>
      <c r="HZ1018" s="269"/>
      <c r="IA1018" s="269"/>
      <c r="IB1018" s="269"/>
      <c r="IC1018" s="269"/>
      <c r="ID1018" s="269"/>
      <c r="IE1018" s="269"/>
      <c r="IF1018" s="269"/>
      <c r="IG1018" s="269"/>
      <c r="IH1018" s="269"/>
      <c r="II1018" s="269"/>
      <c r="IJ1018" s="269"/>
      <c r="IK1018" s="269"/>
      <c r="IL1018" s="269"/>
      <c r="IM1018" s="269"/>
      <c r="IN1018" s="269"/>
      <c r="IO1018" s="269"/>
      <c r="IP1018" s="269"/>
      <c r="IQ1018" s="269"/>
      <c r="IR1018" s="269"/>
      <c r="IS1018" s="269"/>
      <c r="IT1018" s="269"/>
      <c r="IU1018" s="269"/>
      <c r="IV1018" s="269"/>
      <c r="IW1018" s="269"/>
      <c r="IX1018" s="269"/>
      <c r="IY1018" s="269"/>
      <c r="IZ1018" s="269"/>
      <c r="JA1018" s="269"/>
      <c r="JB1018" s="269"/>
      <c r="JC1018" s="269"/>
      <c r="JD1018" s="269"/>
      <c r="JE1018" s="269"/>
      <c r="JF1018" s="269"/>
      <c r="JG1018" s="269"/>
      <c r="JH1018" s="269"/>
      <c r="JI1018" s="269"/>
      <c r="JJ1018" s="269"/>
      <c r="JK1018" s="269"/>
      <c r="JL1018" s="269"/>
      <c r="JM1018" s="269"/>
      <c r="JN1018" s="269"/>
      <c r="JO1018" s="269"/>
      <c r="JP1018" s="269"/>
      <c r="JQ1018" s="269"/>
      <c r="JR1018" s="269"/>
      <c r="JS1018" s="269"/>
      <c r="JT1018" s="269"/>
      <c r="JU1018" s="269"/>
      <c r="JV1018" s="269"/>
      <c r="JW1018" s="269"/>
      <c r="JX1018" s="269"/>
      <c r="JY1018" s="269"/>
      <c r="JZ1018" s="269"/>
      <c r="KA1018" s="269"/>
      <c r="KB1018" s="269"/>
      <c r="KC1018" s="269"/>
      <c r="KD1018" s="269"/>
      <c r="KE1018" s="269"/>
      <c r="KF1018" s="269"/>
      <c r="KG1018" s="269"/>
    </row>
    <row r="1019" spans="1:293" s="270" customFormat="1" x14ac:dyDescent="0.25">
      <c r="A1019" s="233">
        <v>33</v>
      </c>
      <c r="B1019" s="234" t="s">
        <v>1266</v>
      </c>
      <c r="C1019" s="234" t="s">
        <v>1268</v>
      </c>
      <c r="D1019" s="235">
        <v>30336272</v>
      </c>
      <c r="E1019" s="236" t="s">
        <v>1559</v>
      </c>
      <c r="F1019" s="244" t="s">
        <v>2469</v>
      </c>
      <c r="G1019" s="238" t="s">
        <v>24</v>
      </c>
      <c r="H1019" s="238" t="s">
        <v>231</v>
      </c>
      <c r="I1019" s="238" t="s">
        <v>1246</v>
      </c>
      <c r="J1019" s="236" t="s">
        <v>69</v>
      </c>
      <c r="K1019" s="236"/>
      <c r="L1019" s="239">
        <v>41000000</v>
      </c>
      <c r="M1019" s="239">
        <v>0</v>
      </c>
      <c r="N1019" s="138">
        <v>1000</v>
      </c>
      <c r="O1019" s="138"/>
      <c r="P1019" s="139"/>
      <c r="Q1019" s="139"/>
      <c r="R1019" s="139"/>
      <c r="S1019" s="139"/>
      <c r="T1019" s="139"/>
      <c r="U1019" s="139"/>
      <c r="V1019" s="139"/>
      <c r="W1019" s="139"/>
      <c r="X1019" s="139"/>
      <c r="Y1019" s="140">
        <v>0</v>
      </c>
      <c r="Z1019" s="140">
        <v>0</v>
      </c>
      <c r="AA1019" s="140">
        <v>0</v>
      </c>
      <c r="AB1019" s="139">
        <v>0</v>
      </c>
      <c r="AC1019" s="139">
        <v>0</v>
      </c>
      <c r="AD1019" s="139">
        <v>0</v>
      </c>
      <c r="AE1019" s="141">
        <v>0</v>
      </c>
      <c r="AF1019" s="141">
        <v>0</v>
      </c>
      <c r="AG1019" s="139">
        <v>41000000</v>
      </c>
      <c r="AH1019" s="241"/>
      <c r="AI1019" s="241"/>
      <c r="AJ1019" s="253">
        <v>42004</v>
      </c>
      <c r="AK1019" s="253">
        <v>42735</v>
      </c>
      <c r="AL1019" s="236" t="s">
        <v>1715</v>
      </c>
      <c r="AM1019" s="236" t="s">
        <v>1714</v>
      </c>
      <c r="AN1019" s="243" t="s">
        <v>1684</v>
      </c>
      <c r="AO1019" s="269"/>
      <c r="AP1019" s="269"/>
      <c r="AQ1019" s="269"/>
      <c r="AR1019" s="269"/>
      <c r="AS1019" s="269"/>
      <c r="AT1019" s="269"/>
      <c r="AU1019" s="269"/>
      <c r="AV1019" s="269"/>
      <c r="AW1019" s="269"/>
      <c r="AX1019" s="269"/>
      <c r="AY1019" s="269"/>
      <c r="AZ1019" s="269"/>
      <c r="BA1019" s="269"/>
      <c r="BB1019" s="269"/>
      <c r="BC1019" s="269"/>
      <c r="BD1019" s="269"/>
      <c r="BE1019" s="269"/>
      <c r="BF1019" s="269"/>
      <c r="BG1019" s="269"/>
      <c r="BH1019" s="269"/>
      <c r="BI1019" s="269"/>
      <c r="BJ1019" s="269"/>
      <c r="BK1019" s="269"/>
      <c r="BL1019" s="269"/>
      <c r="BM1019" s="269"/>
      <c r="BN1019" s="269"/>
      <c r="BO1019" s="269"/>
      <c r="BP1019" s="269"/>
      <c r="BQ1019" s="269"/>
      <c r="BR1019" s="269"/>
      <c r="BS1019" s="269"/>
      <c r="BT1019" s="269"/>
      <c r="BU1019" s="269"/>
      <c r="BV1019" s="269"/>
      <c r="BW1019" s="269"/>
      <c r="BX1019" s="269"/>
      <c r="BY1019" s="269"/>
      <c r="BZ1019" s="269"/>
      <c r="CA1019" s="269"/>
      <c r="CB1019" s="269"/>
      <c r="CC1019" s="269"/>
      <c r="CD1019" s="269"/>
      <c r="CE1019" s="269"/>
      <c r="CF1019" s="269"/>
      <c r="CG1019" s="269"/>
      <c r="CH1019" s="269"/>
      <c r="CI1019" s="269"/>
      <c r="CJ1019" s="269"/>
      <c r="CK1019" s="269"/>
      <c r="CL1019" s="269"/>
      <c r="CM1019" s="269"/>
      <c r="CN1019" s="269"/>
      <c r="CO1019" s="269"/>
      <c r="CP1019" s="269"/>
      <c r="CQ1019" s="269"/>
      <c r="CR1019" s="269"/>
      <c r="CS1019" s="269"/>
      <c r="CT1019" s="269"/>
      <c r="CU1019" s="269"/>
      <c r="CV1019" s="269"/>
      <c r="CW1019" s="269"/>
      <c r="CX1019" s="269"/>
      <c r="CY1019" s="269"/>
      <c r="CZ1019" s="269"/>
      <c r="DA1019" s="269"/>
      <c r="DB1019" s="269"/>
      <c r="DC1019" s="269"/>
      <c r="DD1019" s="269"/>
      <c r="DE1019" s="269"/>
      <c r="DF1019" s="269"/>
      <c r="DG1019" s="269"/>
      <c r="DH1019" s="269"/>
      <c r="DI1019" s="269"/>
      <c r="DJ1019" s="269"/>
      <c r="DK1019" s="269"/>
      <c r="DL1019" s="269"/>
      <c r="DM1019" s="269"/>
      <c r="DN1019" s="269"/>
      <c r="DO1019" s="269"/>
      <c r="DP1019" s="269"/>
      <c r="DQ1019" s="269"/>
      <c r="DR1019" s="269"/>
      <c r="DS1019" s="269"/>
      <c r="DT1019" s="269"/>
      <c r="DU1019" s="269"/>
      <c r="DV1019" s="269"/>
      <c r="DW1019" s="269"/>
      <c r="DX1019" s="269"/>
      <c r="DY1019" s="269"/>
      <c r="DZ1019" s="269"/>
      <c r="EA1019" s="269"/>
      <c r="EB1019" s="269"/>
      <c r="EC1019" s="269"/>
      <c r="ED1019" s="269"/>
      <c r="EE1019" s="269"/>
      <c r="EF1019" s="269"/>
      <c r="EG1019" s="269"/>
      <c r="EH1019" s="269"/>
      <c r="EI1019" s="269"/>
      <c r="EJ1019" s="269"/>
      <c r="EK1019" s="269"/>
      <c r="EL1019" s="269"/>
      <c r="EM1019" s="269"/>
      <c r="EN1019" s="269"/>
      <c r="EO1019" s="269"/>
      <c r="EP1019" s="269"/>
      <c r="EQ1019" s="269"/>
      <c r="ER1019" s="269"/>
      <c r="ES1019" s="269"/>
      <c r="ET1019" s="269"/>
      <c r="EU1019" s="269"/>
      <c r="EV1019" s="269"/>
      <c r="EW1019" s="269"/>
      <c r="EX1019" s="269"/>
      <c r="EY1019" s="269"/>
      <c r="EZ1019" s="269"/>
      <c r="FA1019" s="269"/>
      <c r="FB1019" s="269"/>
      <c r="FC1019" s="269"/>
      <c r="FD1019" s="269"/>
      <c r="FE1019" s="269"/>
      <c r="FF1019" s="269"/>
      <c r="FG1019" s="269"/>
      <c r="FH1019" s="269"/>
      <c r="FI1019" s="269"/>
      <c r="FJ1019" s="269"/>
      <c r="FK1019" s="269"/>
      <c r="FL1019" s="269"/>
      <c r="FM1019" s="269"/>
      <c r="FN1019" s="269"/>
      <c r="FO1019" s="269"/>
      <c r="FP1019" s="269"/>
      <c r="FQ1019" s="269"/>
      <c r="FR1019" s="269"/>
      <c r="FS1019" s="269"/>
      <c r="FT1019" s="269"/>
      <c r="FU1019" s="269"/>
      <c r="FV1019" s="269"/>
      <c r="FW1019" s="269"/>
      <c r="FX1019" s="269"/>
      <c r="FY1019" s="269"/>
      <c r="FZ1019" s="269"/>
      <c r="GA1019" s="269"/>
      <c r="GB1019" s="269"/>
      <c r="GC1019" s="269"/>
      <c r="GD1019" s="269"/>
      <c r="GE1019" s="269"/>
      <c r="GF1019" s="269"/>
      <c r="GG1019" s="269"/>
      <c r="GH1019" s="269"/>
      <c r="GI1019" s="269"/>
      <c r="GJ1019" s="269"/>
      <c r="GK1019" s="269"/>
      <c r="GL1019" s="269"/>
      <c r="GM1019" s="269"/>
      <c r="GN1019" s="269"/>
      <c r="GO1019" s="269"/>
      <c r="GP1019" s="269"/>
      <c r="GQ1019" s="269"/>
      <c r="GR1019" s="269"/>
      <c r="GS1019" s="269"/>
      <c r="GT1019" s="269"/>
      <c r="GU1019" s="269"/>
      <c r="GV1019" s="269"/>
      <c r="GW1019" s="269"/>
      <c r="GX1019" s="269"/>
      <c r="GY1019" s="269"/>
      <c r="GZ1019" s="269"/>
      <c r="HA1019" s="269"/>
      <c r="HB1019" s="269"/>
      <c r="HC1019" s="269"/>
      <c r="HD1019" s="269"/>
      <c r="HE1019" s="269"/>
      <c r="HF1019" s="269"/>
      <c r="HG1019" s="269"/>
      <c r="HH1019" s="269"/>
      <c r="HI1019" s="269"/>
      <c r="HJ1019" s="269"/>
      <c r="HK1019" s="269"/>
      <c r="HL1019" s="269"/>
      <c r="HM1019" s="269"/>
      <c r="HN1019" s="269"/>
      <c r="HO1019" s="269"/>
      <c r="HP1019" s="269"/>
      <c r="HQ1019" s="269"/>
      <c r="HR1019" s="269"/>
      <c r="HS1019" s="269"/>
      <c r="HT1019" s="269"/>
      <c r="HU1019" s="269"/>
      <c r="HV1019" s="269"/>
      <c r="HW1019" s="269"/>
      <c r="HX1019" s="269"/>
      <c r="HY1019" s="269"/>
      <c r="HZ1019" s="269"/>
      <c r="IA1019" s="269"/>
      <c r="IB1019" s="269"/>
      <c r="IC1019" s="269"/>
      <c r="ID1019" s="269"/>
      <c r="IE1019" s="269"/>
      <c r="IF1019" s="269"/>
      <c r="IG1019" s="269"/>
      <c r="IH1019" s="269"/>
      <c r="II1019" s="269"/>
      <c r="IJ1019" s="269"/>
      <c r="IK1019" s="269"/>
      <c r="IL1019" s="269"/>
      <c r="IM1019" s="269"/>
      <c r="IN1019" s="269"/>
      <c r="IO1019" s="269"/>
      <c r="IP1019" s="269"/>
      <c r="IQ1019" s="269"/>
      <c r="IR1019" s="269"/>
      <c r="IS1019" s="269"/>
      <c r="IT1019" s="269"/>
      <c r="IU1019" s="269"/>
      <c r="IV1019" s="269"/>
      <c r="IW1019" s="269"/>
      <c r="IX1019" s="269"/>
      <c r="IY1019" s="269"/>
      <c r="IZ1019" s="269"/>
      <c r="JA1019" s="269"/>
      <c r="JB1019" s="269"/>
      <c r="JC1019" s="269"/>
      <c r="JD1019" s="269"/>
      <c r="JE1019" s="269"/>
      <c r="JF1019" s="269"/>
      <c r="JG1019" s="269"/>
      <c r="JH1019" s="269"/>
      <c r="JI1019" s="269"/>
      <c r="JJ1019" s="269"/>
      <c r="JK1019" s="269"/>
      <c r="JL1019" s="269"/>
      <c r="JM1019" s="269"/>
      <c r="JN1019" s="269"/>
      <c r="JO1019" s="269"/>
      <c r="JP1019" s="269"/>
      <c r="JQ1019" s="269"/>
      <c r="JR1019" s="269"/>
      <c r="JS1019" s="269"/>
      <c r="JT1019" s="269"/>
      <c r="JU1019" s="269"/>
      <c r="JV1019" s="269"/>
      <c r="JW1019" s="269"/>
      <c r="JX1019" s="269"/>
      <c r="JY1019" s="269"/>
      <c r="JZ1019" s="269"/>
      <c r="KA1019" s="269"/>
      <c r="KB1019" s="269"/>
      <c r="KC1019" s="269"/>
      <c r="KD1019" s="269"/>
      <c r="KE1019" s="269"/>
      <c r="KF1019" s="269"/>
      <c r="KG1019" s="269"/>
    </row>
    <row r="1020" spans="1:293" s="270" customFormat="1" x14ac:dyDescent="0.25">
      <c r="A1020" s="233">
        <v>33</v>
      </c>
      <c r="B1020" s="234" t="s">
        <v>1266</v>
      </c>
      <c r="C1020" s="234" t="s">
        <v>1268</v>
      </c>
      <c r="D1020" s="245">
        <v>30336273</v>
      </c>
      <c r="E1020" s="246" t="s">
        <v>2455</v>
      </c>
      <c r="F1020" s="244" t="s">
        <v>2469</v>
      </c>
      <c r="G1020" s="244" t="s">
        <v>24</v>
      </c>
      <c r="H1020" s="238" t="s">
        <v>151</v>
      </c>
      <c r="I1020" s="244" t="s">
        <v>1246</v>
      </c>
      <c r="J1020" s="236" t="s">
        <v>69</v>
      </c>
      <c r="K1020" s="248"/>
      <c r="L1020" s="249">
        <v>24237000</v>
      </c>
      <c r="M1020" s="249">
        <v>0</v>
      </c>
      <c r="N1020" s="143">
        <v>1000</v>
      </c>
      <c r="O1020" s="143"/>
      <c r="P1020" s="142"/>
      <c r="Q1020" s="142"/>
      <c r="R1020" s="142"/>
      <c r="S1020" s="142"/>
      <c r="T1020" s="142"/>
      <c r="U1020" s="142"/>
      <c r="V1020" s="142"/>
      <c r="W1020" s="142"/>
      <c r="X1020" s="142"/>
      <c r="Y1020" s="140">
        <v>0</v>
      </c>
      <c r="Z1020" s="140">
        <v>0</v>
      </c>
      <c r="AA1020" s="140">
        <v>0</v>
      </c>
      <c r="AB1020" s="139">
        <v>0</v>
      </c>
      <c r="AC1020" s="139">
        <v>0</v>
      </c>
      <c r="AD1020" s="139">
        <v>0</v>
      </c>
      <c r="AE1020" s="141">
        <v>0</v>
      </c>
      <c r="AF1020" s="141">
        <v>0</v>
      </c>
      <c r="AG1020" s="139">
        <v>24237000</v>
      </c>
      <c r="AH1020" s="240"/>
      <c r="AI1020" s="142"/>
      <c r="AJ1020" s="142"/>
      <c r="AK1020" s="142"/>
      <c r="AL1020" s="142"/>
      <c r="AM1020" s="142"/>
      <c r="AN1020" s="250"/>
      <c r="AO1020" s="269"/>
      <c r="AP1020" s="269"/>
      <c r="AQ1020" s="269"/>
      <c r="AR1020" s="269"/>
      <c r="AS1020" s="269"/>
      <c r="AT1020" s="269"/>
      <c r="AU1020" s="269"/>
      <c r="AV1020" s="269"/>
      <c r="AW1020" s="269"/>
      <c r="AX1020" s="269"/>
      <c r="AY1020" s="269"/>
      <c r="AZ1020" s="269"/>
      <c r="BA1020" s="269"/>
      <c r="BB1020" s="269"/>
      <c r="BC1020" s="269"/>
      <c r="BD1020" s="269"/>
      <c r="BE1020" s="269"/>
      <c r="BF1020" s="269"/>
      <c r="BG1020" s="269"/>
      <c r="BH1020" s="269"/>
      <c r="BI1020" s="269"/>
      <c r="BJ1020" s="269"/>
      <c r="BK1020" s="269"/>
      <c r="BL1020" s="269"/>
      <c r="BM1020" s="269"/>
      <c r="BN1020" s="269"/>
      <c r="BO1020" s="269"/>
      <c r="BP1020" s="269"/>
      <c r="BQ1020" s="269"/>
      <c r="BR1020" s="269"/>
      <c r="BS1020" s="269"/>
      <c r="BT1020" s="269"/>
      <c r="BU1020" s="269"/>
      <c r="BV1020" s="269"/>
      <c r="BW1020" s="269"/>
      <c r="BX1020" s="269"/>
      <c r="BY1020" s="269"/>
      <c r="BZ1020" s="269"/>
      <c r="CA1020" s="269"/>
      <c r="CB1020" s="269"/>
      <c r="CC1020" s="269"/>
      <c r="CD1020" s="269"/>
      <c r="CE1020" s="269"/>
      <c r="CF1020" s="269"/>
      <c r="CG1020" s="269"/>
      <c r="CH1020" s="269"/>
      <c r="CI1020" s="269"/>
      <c r="CJ1020" s="269"/>
      <c r="CK1020" s="269"/>
      <c r="CL1020" s="269"/>
      <c r="CM1020" s="269"/>
      <c r="CN1020" s="269"/>
      <c r="CO1020" s="269"/>
      <c r="CP1020" s="269"/>
      <c r="CQ1020" s="269"/>
      <c r="CR1020" s="269"/>
      <c r="CS1020" s="269"/>
      <c r="CT1020" s="269"/>
      <c r="CU1020" s="269"/>
      <c r="CV1020" s="269"/>
      <c r="CW1020" s="269"/>
      <c r="CX1020" s="269"/>
      <c r="CY1020" s="269"/>
      <c r="CZ1020" s="269"/>
      <c r="DA1020" s="269"/>
      <c r="DB1020" s="269"/>
      <c r="DC1020" s="269"/>
      <c r="DD1020" s="269"/>
      <c r="DE1020" s="269"/>
      <c r="DF1020" s="269"/>
      <c r="DG1020" s="269"/>
      <c r="DH1020" s="269"/>
      <c r="DI1020" s="269"/>
      <c r="DJ1020" s="269"/>
      <c r="DK1020" s="269"/>
      <c r="DL1020" s="269"/>
      <c r="DM1020" s="269"/>
      <c r="DN1020" s="269"/>
      <c r="DO1020" s="269"/>
      <c r="DP1020" s="269"/>
      <c r="DQ1020" s="269"/>
      <c r="DR1020" s="269"/>
      <c r="DS1020" s="269"/>
      <c r="DT1020" s="269"/>
      <c r="DU1020" s="269"/>
      <c r="DV1020" s="269"/>
      <c r="DW1020" s="269"/>
      <c r="DX1020" s="269"/>
      <c r="DY1020" s="269"/>
      <c r="DZ1020" s="269"/>
      <c r="EA1020" s="269"/>
      <c r="EB1020" s="269"/>
      <c r="EC1020" s="269"/>
      <c r="ED1020" s="269"/>
      <c r="EE1020" s="269"/>
      <c r="EF1020" s="269"/>
      <c r="EG1020" s="269"/>
      <c r="EH1020" s="269"/>
      <c r="EI1020" s="269"/>
      <c r="EJ1020" s="269"/>
      <c r="EK1020" s="269"/>
      <c r="EL1020" s="269"/>
      <c r="EM1020" s="269"/>
      <c r="EN1020" s="269"/>
      <c r="EO1020" s="269"/>
      <c r="EP1020" s="269"/>
      <c r="EQ1020" s="269"/>
      <c r="ER1020" s="269"/>
      <c r="ES1020" s="269"/>
      <c r="ET1020" s="269"/>
      <c r="EU1020" s="269"/>
      <c r="EV1020" s="269"/>
      <c r="EW1020" s="269"/>
      <c r="EX1020" s="269"/>
      <c r="EY1020" s="269"/>
      <c r="EZ1020" s="269"/>
      <c r="FA1020" s="269"/>
      <c r="FB1020" s="269"/>
      <c r="FC1020" s="269"/>
      <c r="FD1020" s="269"/>
      <c r="FE1020" s="269"/>
      <c r="FF1020" s="269"/>
      <c r="FG1020" s="269"/>
      <c r="FH1020" s="269"/>
      <c r="FI1020" s="269"/>
      <c r="FJ1020" s="269"/>
      <c r="FK1020" s="269"/>
      <c r="FL1020" s="269"/>
      <c r="FM1020" s="269"/>
      <c r="FN1020" s="269"/>
      <c r="FO1020" s="269"/>
      <c r="FP1020" s="269"/>
      <c r="FQ1020" s="269"/>
      <c r="FR1020" s="269"/>
      <c r="FS1020" s="269"/>
      <c r="FT1020" s="269"/>
      <c r="FU1020" s="269"/>
      <c r="FV1020" s="269"/>
      <c r="FW1020" s="269"/>
      <c r="FX1020" s="269"/>
      <c r="FY1020" s="269"/>
      <c r="FZ1020" s="269"/>
      <c r="GA1020" s="269"/>
      <c r="GB1020" s="269"/>
      <c r="GC1020" s="269"/>
      <c r="GD1020" s="269"/>
      <c r="GE1020" s="269"/>
      <c r="GF1020" s="269"/>
      <c r="GG1020" s="269"/>
      <c r="GH1020" s="269"/>
      <c r="GI1020" s="269"/>
      <c r="GJ1020" s="269"/>
      <c r="GK1020" s="269"/>
      <c r="GL1020" s="269"/>
      <c r="GM1020" s="269"/>
      <c r="GN1020" s="269"/>
      <c r="GO1020" s="269"/>
      <c r="GP1020" s="269"/>
      <c r="GQ1020" s="269"/>
      <c r="GR1020" s="269"/>
      <c r="GS1020" s="269"/>
      <c r="GT1020" s="269"/>
      <c r="GU1020" s="269"/>
      <c r="GV1020" s="269"/>
      <c r="GW1020" s="269"/>
      <c r="GX1020" s="269"/>
      <c r="GY1020" s="269"/>
      <c r="GZ1020" s="269"/>
      <c r="HA1020" s="269"/>
      <c r="HB1020" s="269"/>
      <c r="HC1020" s="269"/>
      <c r="HD1020" s="269"/>
      <c r="HE1020" s="269"/>
      <c r="HF1020" s="269"/>
      <c r="HG1020" s="269"/>
      <c r="HH1020" s="269"/>
      <c r="HI1020" s="269"/>
      <c r="HJ1020" s="269"/>
      <c r="HK1020" s="269"/>
      <c r="HL1020" s="269"/>
      <c r="HM1020" s="269"/>
      <c r="HN1020" s="269"/>
      <c r="HO1020" s="269"/>
      <c r="HP1020" s="269"/>
      <c r="HQ1020" s="269"/>
      <c r="HR1020" s="269"/>
      <c r="HS1020" s="269"/>
      <c r="HT1020" s="269"/>
      <c r="HU1020" s="269"/>
      <c r="HV1020" s="269"/>
      <c r="HW1020" s="269"/>
      <c r="HX1020" s="269"/>
      <c r="HY1020" s="269"/>
      <c r="HZ1020" s="269"/>
      <c r="IA1020" s="269"/>
      <c r="IB1020" s="269"/>
      <c r="IC1020" s="269"/>
      <c r="ID1020" s="269"/>
      <c r="IE1020" s="269"/>
      <c r="IF1020" s="269"/>
      <c r="IG1020" s="269"/>
      <c r="IH1020" s="269"/>
      <c r="II1020" s="269"/>
      <c r="IJ1020" s="269"/>
      <c r="IK1020" s="269"/>
      <c r="IL1020" s="269"/>
      <c r="IM1020" s="269"/>
      <c r="IN1020" s="269"/>
      <c r="IO1020" s="269"/>
      <c r="IP1020" s="269"/>
      <c r="IQ1020" s="269"/>
      <c r="IR1020" s="269"/>
      <c r="IS1020" s="269"/>
      <c r="IT1020" s="269"/>
      <c r="IU1020" s="269"/>
      <c r="IV1020" s="269"/>
      <c r="IW1020" s="269"/>
      <c r="IX1020" s="269"/>
      <c r="IY1020" s="269"/>
      <c r="IZ1020" s="269"/>
      <c r="JA1020" s="269"/>
      <c r="JB1020" s="269"/>
      <c r="JC1020" s="269"/>
      <c r="JD1020" s="269"/>
      <c r="JE1020" s="269"/>
      <c r="JF1020" s="269"/>
      <c r="JG1020" s="269"/>
      <c r="JH1020" s="269"/>
      <c r="JI1020" s="269"/>
      <c r="JJ1020" s="269"/>
      <c r="JK1020" s="269"/>
      <c r="JL1020" s="269"/>
      <c r="JM1020" s="269"/>
      <c r="JN1020" s="269"/>
      <c r="JO1020" s="269"/>
      <c r="JP1020" s="269"/>
      <c r="JQ1020" s="269"/>
      <c r="JR1020" s="269"/>
      <c r="JS1020" s="269"/>
      <c r="JT1020" s="269"/>
      <c r="JU1020" s="269"/>
      <c r="JV1020" s="269"/>
      <c r="JW1020" s="269"/>
      <c r="JX1020" s="269"/>
      <c r="JY1020" s="269"/>
      <c r="JZ1020" s="269"/>
      <c r="KA1020" s="269"/>
      <c r="KB1020" s="269"/>
      <c r="KC1020" s="269"/>
      <c r="KD1020" s="269"/>
      <c r="KE1020" s="269"/>
      <c r="KF1020" s="269"/>
      <c r="KG1020" s="269"/>
    </row>
    <row r="1021" spans="1:293" s="270" customFormat="1" x14ac:dyDescent="0.25">
      <c r="A1021" s="233">
        <v>33</v>
      </c>
      <c r="B1021" s="234" t="s">
        <v>1266</v>
      </c>
      <c r="C1021" s="234" t="s">
        <v>1268</v>
      </c>
      <c r="D1021" s="235">
        <v>30336474</v>
      </c>
      <c r="E1021" s="236" t="s">
        <v>1560</v>
      </c>
      <c r="F1021" s="244" t="s">
        <v>2469</v>
      </c>
      <c r="G1021" s="238" t="s">
        <v>24</v>
      </c>
      <c r="H1021" s="238" t="s">
        <v>231</v>
      </c>
      <c r="I1021" s="238" t="s">
        <v>1246</v>
      </c>
      <c r="J1021" s="236" t="s">
        <v>69</v>
      </c>
      <c r="K1021" s="236"/>
      <c r="L1021" s="239">
        <v>15000000</v>
      </c>
      <c r="M1021" s="239">
        <v>0</v>
      </c>
      <c r="N1021" s="138">
        <v>1000</v>
      </c>
      <c r="O1021" s="138"/>
      <c r="P1021" s="139"/>
      <c r="Q1021" s="139"/>
      <c r="R1021" s="139"/>
      <c r="S1021" s="139"/>
      <c r="T1021" s="139"/>
      <c r="U1021" s="139"/>
      <c r="V1021" s="139"/>
      <c r="W1021" s="139"/>
      <c r="X1021" s="139"/>
      <c r="Y1021" s="140">
        <v>0</v>
      </c>
      <c r="Z1021" s="140">
        <v>0</v>
      </c>
      <c r="AA1021" s="140">
        <v>0</v>
      </c>
      <c r="AB1021" s="139">
        <v>0</v>
      </c>
      <c r="AC1021" s="139">
        <v>0</v>
      </c>
      <c r="AD1021" s="139">
        <v>0</v>
      </c>
      <c r="AE1021" s="141">
        <v>0</v>
      </c>
      <c r="AF1021" s="141">
        <v>0</v>
      </c>
      <c r="AG1021" s="139">
        <v>15000000</v>
      </c>
      <c r="AH1021" s="241"/>
      <c r="AI1021" s="241"/>
      <c r="AJ1021" s="253">
        <v>42004</v>
      </c>
      <c r="AK1021" s="253">
        <v>42735</v>
      </c>
      <c r="AL1021" s="236" t="s">
        <v>1784</v>
      </c>
      <c r="AM1021" s="236" t="s">
        <v>1785</v>
      </c>
      <c r="AN1021" s="243" t="s">
        <v>1684</v>
      </c>
      <c r="AO1021" s="269"/>
      <c r="AP1021" s="269"/>
      <c r="AQ1021" s="269"/>
      <c r="AR1021" s="269"/>
      <c r="AS1021" s="269"/>
      <c r="AT1021" s="269"/>
      <c r="AU1021" s="269"/>
      <c r="AV1021" s="269"/>
      <c r="AW1021" s="269"/>
      <c r="AX1021" s="269"/>
      <c r="AY1021" s="269"/>
      <c r="AZ1021" s="269"/>
      <c r="BA1021" s="269"/>
      <c r="BB1021" s="269"/>
      <c r="BC1021" s="269"/>
      <c r="BD1021" s="269"/>
      <c r="BE1021" s="269"/>
      <c r="BF1021" s="269"/>
      <c r="BG1021" s="269"/>
      <c r="BH1021" s="269"/>
      <c r="BI1021" s="269"/>
      <c r="BJ1021" s="269"/>
      <c r="BK1021" s="269"/>
      <c r="BL1021" s="269"/>
      <c r="BM1021" s="269"/>
      <c r="BN1021" s="269"/>
      <c r="BO1021" s="269"/>
      <c r="BP1021" s="269"/>
      <c r="BQ1021" s="269"/>
      <c r="BR1021" s="269"/>
      <c r="BS1021" s="269"/>
      <c r="BT1021" s="269"/>
      <c r="BU1021" s="269"/>
      <c r="BV1021" s="269"/>
      <c r="BW1021" s="269"/>
      <c r="BX1021" s="269"/>
      <c r="BY1021" s="269"/>
      <c r="BZ1021" s="269"/>
      <c r="CA1021" s="269"/>
      <c r="CB1021" s="269"/>
      <c r="CC1021" s="269"/>
      <c r="CD1021" s="269"/>
      <c r="CE1021" s="269"/>
      <c r="CF1021" s="269"/>
      <c r="CG1021" s="269"/>
      <c r="CH1021" s="269"/>
      <c r="CI1021" s="269"/>
      <c r="CJ1021" s="269"/>
      <c r="CK1021" s="269"/>
      <c r="CL1021" s="269"/>
      <c r="CM1021" s="269"/>
      <c r="CN1021" s="269"/>
      <c r="CO1021" s="269"/>
      <c r="CP1021" s="269"/>
      <c r="CQ1021" s="269"/>
      <c r="CR1021" s="269"/>
      <c r="CS1021" s="269"/>
      <c r="CT1021" s="269"/>
      <c r="CU1021" s="269"/>
      <c r="CV1021" s="269"/>
      <c r="CW1021" s="269"/>
      <c r="CX1021" s="269"/>
      <c r="CY1021" s="269"/>
      <c r="CZ1021" s="269"/>
      <c r="DA1021" s="269"/>
      <c r="DB1021" s="269"/>
      <c r="DC1021" s="269"/>
      <c r="DD1021" s="269"/>
      <c r="DE1021" s="269"/>
      <c r="DF1021" s="269"/>
      <c r="DG1021" s="269"/>
      <c r="DH1021" s="269"/>
      <c r="DI1021" s="269"/>
      <c r="DJ1021" s="269"/>
      <c r="DK1021" s="269"/>
      <c r="DL1021" s="269"/>
      <c r="DM1021" s="269"/>
      <c r="DN1021" s="269"/>
      <c r="DO1021" s="269"/>
      <c r="DP1021" s="269"/>
      <c r="DQ1021" s="269"/>
      <c r="DR1021" s="269"/>
      <c r="DS1021" s="269"/>
      <c r="DT1021" s="269"/>
      <c r="DU1021" s="269"/>
      <c r="DV1021" s="269"/>
      <c r="DW1021" s="269"/>
      <c r="DX1021" s="269"/>
      <c r="DY1021" s="269"/>
      <c r="DZ1021" s="269"/>
      <c r="EA1021" s="269"/>
      <c r="EB1021" s="269"/>
      <c r="EC1021" s="269"/>
      <c r="ED1021" s="269"/>
      <c r="EE1021" s="269"/>
      <c r="EF1021" s="269"/>
      <c r="EG1021" s="269"/>
      <c r="EH1021" s="269"/>
      <c r="EI1021" s="269"/>
      <c r="EJ1021" s="269"/>
      <c r="EK1021" s="269"/>
      <c r="EL1021" s="269"/>
      <c r="EM1021" s="269"/>
      <c r="EN1021" s="269"/>
      <c r="EO1021" s="269"/>
      <c r="EP1021" s="269"/>
      <c r="EQ1021" s="269"/>
      <c r="ER1021" s="269"/>
      <c r="ES1021" s="269"/>
      <c r="ET1021" s="269"/>
      <c r="EU1021" s="269"/>
      <c r="EV1021" s="269"/>
      <c r="EW1021" s="269"/>
      <c r="EX1021" s="269"/>
      <c r="EY1021" s="269"/>
      <c r="EZ1021" s="269"/>
      <c r="FA1021" s="269"/>
      <c r="FB1021" s="269"/>
      <c r="FC1021" s="269"/>
      <c r="FD1021" s="269"/>
      <c r="FE1021" s="269"/>
      <c r="FF1021" s="269"/>
      <c r="FG1021" s="269"/>
      <c r="FH1021" s="269"/>
      <c r="FI1021" s="269"/>
      <c r="FJ1021" s="269"/>
      <c r="FK1021" s="269"/>
      <c r="FL1021" s="269"/>
      <c r="FM1021" s="269"/>
      <c r="FN1021" s="269"/>
      <c r="FO1021" s="269"/>
      <c r="FP1021" s="269"/>
      <c r="FQ1021" s="269"/>
      <c r="FR1021" s="269"/>
      <c r="FS1021" s="269"/>
      <c r="FT1021" s="269"/>
      <c r="FU1021" s="269"/>
      <c r="FV1021" s="269"/>
      <c r="FW1021" s="269"/>
      <c r="FX1021" s="269"/>
      <c r="FY1021" s="269"/>
      <c r="FZ1021" s="269"/>
      <c r="GA1021" s="269"/>
      <c r="GB1021" s="269"/>
      <c r="GC1021" s="269"/>
      <c r="GD1021" s="269"/>
      <c r="GE1021" s="269"/>
      <c r="GF1021" s="269"/>
      <c r="GG1021" s="269"/>
      <c r="GH1021" s="269"/>
      <c r="GI1021" s="269"/>
      <c r="GJ1021" s="269"/>
      <c r="GK1021" s="269"/>
      <c r="GL1021" s="269"/>
      <c r="GM1021" s="269"/>
      <c r="GN1021" s="269"/>
      <c r="GO1021" s="269"/>
      <c r="GP1021" s="269"/>
      <c r="GQ1021" s="269"/>
      <c r="GR1021" s="269"/>
      <c r="GS1021" s="269"/>
      <c r="GT1021" s="269"/>
      <c r="GU1021" s="269"/>
      <c r="GV1021" s="269"/>
      <c r="GW1021" s="269"/>
      <c r="GX1021" s="269"/>
      <c r="GY1021" s="269"/>
      <c r="GZ1021" s="269"/>
      <c r="HA1021" s="269"/>
      <c r="HB1021" s="269"/>
      <c r="HC1021" s="269"/>
      <c r="HD1021" s="269"/>
      <c r="HE1021" s="269"/>
      <c r="HF1021" s="269"/>
      <c r="HG1021" s="269"/>
      <c r="HH1021" s="269"/>
      <c r="HI1021" s="269"/>
      <c r="HJ1021" s="269"/>
      <c r="HK1021" s="269"/>
      <c r="HL1021" s="269"/>
      <c r="HM1021" s="269"/>
      <c r="HN1021" s="269"/>
      <c r="HO1021" s="269"/>
      <c r="HP1021" s="269"/>
      <c r="HQ1021" s="269"/>
      <c r="HR1021" s="269"/>
      <c r="HS1021" s="269"/>
      <c r="HT1021" s="269"/>
      <c r="HU1021" s="269"/>
      <c r="HV1021" s="269"/>
      <c r="HW1021" s="269"/>
      <c r="HX1021" s="269"/>
      <c r="HY1021" s="269"/>
      <c r="HZ1021" s="269"/>
      <c r="IA1021" s="269"/>
      <c r="IB1021" s="269"/>
      <c r="IC1021" s="269"/>
      <c r="ID1021" s="269"/>
      <c r="IE1021" s="269"/>
      <c r="IF1021" s="269"/>
      <c r="IG1021" s="269"/>
      <c r="IH1021" s="269"/>
      <c r="II1021" s="269"/>
      <c r="IJ1021" s="269"/>
      <c r="IK1021" s="269"/>
      <c r="IL1021" s="269"/>
      <c r="IM1021" s="269"/>
      <c r="IN1021" s="269"/>
      <c r="IO1021" s="269"/>
      <c r="IP1021" s="269"/>
      <c r="IQ1021" s="269"/>
      <c r="IR1021" s="269"/>
      <c r="IS1021" s="269"/>
      <c r="IT1021" s="269"/>
      <c r="IU1021" s="269"/>
      <c r="IV1021" s="269"/>
      <c r="IW1021" s="269"/>
      <c r="IX1021" s="269"/>
      <c r="IY1021" s="269"/>
      <c r="IZ1021" s="269"/>
      <c r="JA1021" s="269"/>
      <c r="JB1021" s="269"/>
      <c r="JC1021" s="269"/>
      <c r="JD1021" s="269"/>
      <c r="JE1021" s="269"/>
      <c r="JF1021" s="269"/>
      <c r="JG1021" s="269"/>
      <c r="JH1021" s="269"/>
      <c r="JI1021" s="269"/>
      <c r="JJ1021" s="269"/>
      <c r="JK1021" s="269"/>
      <c r="JL1021" s="269"/>
      <c r="JM1021" s="269"/>
      <c r="JN1021" s="269"/>
      <c r="JO1021" s="269"/>
      <c r="JP1021" s="269"/>
      <c r="JQ1021" s="269"/>
      <c r="JR1021" s="269"/>
      <c r="JS1021" s="269"/>
      <c r="JT1021" s="269"/>
      <c r="JU1021" s="269"/>
      <c r="JV1021" s="269"/>
      <c r="JW1021" s="269"/>
      <c r="JX1021" s="269"/>
      <c r="JY1021" s="269"/>
      <c r="JZ1021" s="269"/>
      <c r="KA1021" s="269"/>
      <c r="KB1021" s="269"/>
      <c r="KC1021" s="269"/>
      <c r="KD1021" s="269"/>
      <c r="KE1021" s="269"/>
      <c r="KF1021" s="269"/>
      <c r="KG1021" s="269"/>
    </row>
    <row r="1022" spans="1:293" s="270" customFormat="1" x14ac:dyDescent="0.25">
      <c r="A1022" s="233">
        <v>33</v>
      </c>
      <c r="B1022" s="234" t="s">
        <v>1266</v>
      </c>
      <c r="C1022" s="234" t="s">
        <v>1268</v>
      </c>
      <c r="D1022" s="235">
        <v>30336476</v>
      </c>
      <c r="E1022" s="236" t="s">
        <v>1561</v>
      </c>
      <c r="F1022" s="244" t="s">
        <v>2469</v>
      </c>
      <c r="G1022" s="238" t="s">
        <v>24</v>
      </c>
      <c r="H1022" s="238" t="s">
        <v>231</v>
      </c>
      <c r="I1022" s="238" t="s">
        <v>1246</v>
      </c>
      <c r="J1022" s="236" t="s">
        <v>69</v>
      </c>
      <c r="K1022" s="236"/>
      <c r="L1022" s="239">
        <v>35786000</v>
      </c>
      <c r="M1022" s="239">
        <v>0</v>
      </c>
      <c r="N1022" s="138">
        <v>1000</v>
      </c>
      <c r="O1022" s="138"/>
      <c r="P1022" s="139"/>
      <c r="Q1022" s="139"/>
      <c r="R1022" s="139"/>
      <c r="S1022" s="139"/>
      <c r="T1022" s="139"/>
      <c r="U1022" s="139"/>
      <c r="V1022" s="139"/>
      <c r="W1022" s="139"/>
      <c r="X1022" s="139"/>
      <c r="Y1022" s="140">
        <v>0</v>
      </c>
      <c r="Z1022" s="140">
        <v>0</v>
      </c>
      <c r="AA1022" s="140">
        <v>0</v>
      </c>
      <c r="AB1022" s="139">
        <v>0</v>
      </c>
      <c r="AC1022" s="139">
        <v>0</v>
      </c>
      <c r="AD1022" s="139">
        <v>0</v>
      </c>
      <c r="AE1022" s="141">
        <v>0</v>
      </c>
      <c r="AF1022" s="141">
        <v>0</v>
      </c>
      <c r="AG1022" s="139">
        <v>35786000</v>
      </c>
      <c r="AH1022" s="241"/>
      <c r="AI1022" s="241"/>
      <c r="AJ1022" s="253">
        <v>42004</v>
      </c>
      <c r="AK1022" s="253">
        <v>42735</v>
      </c>
      <c r="AL1022" s="236" t="s">
        <v>873</v>
      </c>
      <c r="AM1022" s="236" t="s">
        <v>1786</v>
      </c>
      <c r="AN1022" s="243" t="s">
        <v>1684</v>
      </c>
      <c r="AO1022" s="269"/>
      <c r="AP1022" s="269"/>
      <c r="AQ1022" s="269"/>
      <c r="AR1022" s="269"/>
      <c r="AS1022" s="269"/>
      <c r="AT1022" s="269"/>
      <c r="AU1022" s="269"/>
      <c r="AV1022" s="269"/>
      <c r="AW1022" s="269"/>
      <c r="AX1022" s="269"/>
      <c r="AY1022" s="269"/>
      <c r="AZ1022" s="269"/>
      <c r="BA1022" s="269"/>
      <c r="BB1022" s="269"/>
      <c r="BC1022" s="269"/>
      <c r="BD1022" s="269"/>
      <c r="BE1022" s="269"/>
      <c r="BF1022" s="269"/>
      <c r="BG1022" s="269"/>
      <c r="BH1022" s="269"/>
      <c r="BI1022" s="269"/>
      <c r="BJ1022" s="269"/>
      <c r="BK1022" s="269"/>
      <c r="BL1022" s="269"/>
      <c r="BM1022" s="269"/>
      <c r="BN1022" s="269"/>
      <c r="BO1022" s="269"/>
      <c r="BP1022" s="269"/>
      <c r="BQ1022" s="269"/>
      <c r="BR1022" s="269"/>
      <c r="BS1022" s="269"/>
      <c r="BT1022" s="269"/>
      <c r="BU1022" s="269"/>
      <c r="BV1022" s="269"/>
      <c r="BW1022" s="269"/>
      <c r="BX1022" s="269"/>
      <c r="BY1022" s="269"/>
      <c r="BZ1022" s="269"/>
      <c r="CA1022" s="269"/>
      <c r="CB1022" s="269"/>
      <c r="CC1022" s="269"/>
      <c r="CD1022" s="269"/>
      <c r="CE1022" s="269"/>
      <c r="CF1022" s="269"/>
      <c r="CG1022" s="269"/>
      <c r="CH1022" s="269"/>
      <c r="CI1022" s="269"/>
      <c r="CJ1022" s="269"/>
      <c r="CK1022" s="269"/>
      <c r="CL1022" s="269"/>
      <c r="CM1022" s="269"/>
      <c r="CN1022" s="269"/>
      <c r="CO1022" s="269"/>
      <c r="CP1022" s="269"/>
      <c r="CQ1022" s="269"/>
      <c r="CR1022" s="269"/>
      <c r="CS1022" s="269"/>
      <c r="CT1022" s="269"/>
      <c r="CU1022" s="269"/>
      <c r="CV1022" s="269"/>
      <c r="CW1022" s="269"/>
      <c r="CX1022" s="269"/>
      <c r="CY1022" s="269"/>
      <c r="CZ1022" s="269"/>
      <c r="DA1022" s="269"/>
      <c r="DB1022" s="269"/>
      <c r="DC1022" s="269"/>
      <c r="DD1022" s="269"/>
      <c r="DE1022" s="269"/>
      <c r="DF1022" s="269"/>
      <c r="DG1022" s="269"/>
      <c r="DH1022" s="269"/>
      <c r="DI1022" s="269"/>
      <c r="DJ1022" s="269"/>
      <c r="DK1022" s="269"/>
      <c r="DL1022" s="269"/>
      <c r="DM1022" s="269"/>
      <c r="DN1022" s="269"/>
      <c r="DO1022" s="269"/>
      <c r="DP1022" s="269"/>
      <c r="DQ1022" s="269"/>
      <c r="DR1022" s="269"/>
      <c r="DS1022" s="269"/>
      <c r="DT1022" s="269"/>
      <c r="DU1022" s="269"/>
      <c r="DV1022" s="269"/>
      <c r="DW1022" s="269"/>
      <c r="DX1022" s="269"/>
      <c r="DY1022" s="269"/>
      <c r="DZ1022" s="269"/>
      <c r="EA1022" s="269"/>
      <c r="EB1022" s="269"/>
      <c r="EC1022" s="269"/>
      <c r="ED1022" s="269"/>
      <c r="EE1022" s="269"/>
      <c r="EF1022" s="269"/>
      <c r="EG1022" s="269"/>
      <c r="EH1022" s="269"/>
      <c r="EI1022" s="269"/>
      <c r="EJ1022" s="269"/>
      <c r="EK1022" s="269"/>
      <c r="EL1022" s="269"/>
      <c r="EM1022" s="269"/>
      <c r="EN1022" s="269"/>
      <c r="EO1022" s="269"/>
      <c r="EP1022" s="269"/>
      <c r="EQ1022" s="269"/>
      <c r="ER1022" s="269"/>
      <c r="ES1022" s="269"/>
      <c r="ET1022" s="269"/>
      <c r="EU1022" s="269"/>
      <c r="EV1022" s="269"/>
      <c r="EW1022" s="269"/>
      <c r="EX1022" s="269"/>
      <c r="EY1022" s="269"/>
      <c r="EZ1022" s="269"/>
      <c r="FA1022" s="269"/>
      <c r="FB1022" s="269"/>
      <c r="FC1022" s="269"/>
      <c r="FD1022" s="269"/>
      <c r="FE1022" s="269"/>
      <c r="FF1022" s="269"/>
      <c r="FG1022" s="269"/>
      <c r="FH1022" s="269"/>
      <c r="FI1022" s="269"/>
      <c r="FJ1022" s="269"/>
      <c r="FK1022" s="269"/>
      <c r="FL1022" s="269"/>
      <c r="FM1022" s="269"/>
      <c r="FN1022" s="269"/>
      <c r="FO1022" s="269"/>
      <c r="FP1022" s="269"/>
      <c r="FQ1022" s="269"/>
      <c r="FR1022" s="269"/>
      <c r="FS1022" s="269"/>
      <c r="FT1022" s="269"/>
      <c r="FU1022" s="269"/>
      <c r="FV1022" s="269"/>
      <c r="FW1022" s="269"/>
      <c r="FX1022" s="269"/>
      <c r="FY1022" s="269"/>
      <c r="FZ1022" s="269"/>
      <c r="GA1022" s="269"/>
      <c r="GB1022" s="269"/>
      <c r="GC1022" s="269"/>
      <c r="GD1022" s="269"/>
      <c r="GE1022" s="269"/>
      <c r="GF1022" s="269"/>
      <c r="GG1022" s="269"/>
      <c r="GH1022" s="269"/>
      <c r="GI1022" s="269"/>
      <c r="GJ1022" s="269"/>
      <c r="GK1022" s="269"/>
      <c r="GL1022" s="269"/>
      <c r="GM1022" s="269"/>
      <c r="GN1022" s="269"/>
      <c r="GO1022" s="269"/>
      <c r="GP1022" s="269"/>
      <c r="GQ1022" s="269"/>
      <c r="GR1022" s="269"/>
      <c r="GS1022" s="269"/>
      <c r="GT1022" s="269"/>
      <c r="GU1022" s="269"/>
      <c r="GV1022" s="269"/>
      <c r="GW1022" s="269"/>
      <c r="GX1022" s="269"/>
      <c r="GY1022" s="269"/>
      <c r="GZ1022" s="269"/>
      <c r="HA1022" s="269"/>
      <c r="HB1022" s="269"/>
      <c r="HC1022" s="269"/>
      <c r="HD1022" s="269"/>
      <c r="HE1022" s="269"/>
      <c r="HF1022" s="269"/>
      <c r="HG1022" s="269"/>
      <c r="HH1022" s="269"/>
      <c r="HI1022" s="269"/>
      <c r="HJ1022" s="269"/>
      <c r="HK1022" s="269"/>
      <c r="HL1022" s="269"/>
      <c r="HM1022" s="269"/>
      <c r="HN1022" s="269"/>
      <c r="HO1022" s="269"/>
      <c r="HP1022" s="269"/>
      <c r="HQ1022" s="269"/>
      <c r="HR1022" s="269"/>
      <c r="HS1022" s="269"/>
      <c r="HT1022" s="269"/>
      <c r="HU1022" s="269"/>
      <c r="HV1022" s="269"/>
      <c r="HW1022" s="269"/>
      <c r="HX1022" s="269"/>
      <c r="HY1022" s="269"/>
      <c r="HZ1022" s="269"/>
      <c r="IA1022" s="269"/>
      <c r="IB1022" s="269"/>
      <c r="IC1022" s="269"/>
      <c r="ID1022" s="269"/>
      <c r="IE1022" s="269"/>
      <c r="IF1022" s="269"/>
      <c r="IG1022" s="269"/>
      <c r="IH1022" s="269"/>
      <c r="II1022" s="269"/>
      <c r="IJ1022" s="269"/>
      <c r="IK1022" s="269"/>
      <c r="IL1022" s="269"/>
      <c r="IM1022" s="269"/>
      <c r="IN1022" s="269"/>
      <c r="IO1022" s="269"/>
      <c r="IP1022" s="269"/>
      <c r="IQ1022" s="269"/>
      <c r="IR1022" s="269"/>
      <c r="IS1022" s="269"/>
      <c r="IT1022" s="269"/>
      <c r="IU1022" s="269"/>
      <c r="IV1022" s="269"/>
      <c r="IW1022" s="269"/>
      <c r="IX1022" s="269"/>
      <c r="IY1022" s="269"/>
      <c r="IZ1022" s="269"/>
      <c r="JA1022" s="269"/>
      <c r="JB1022" s="269"/>
      <c r="JC1022" s="269"/>
      <c r="JD1022" s="269"/>
      <c r="JE1022" s="269"/>
      <c r="JF1022" s="269"/>
      <c r="JG1022" s="269"/>
      <c r="JH1022" s="269"/>
      <c r="JI1022" s="269"/>
      <c r="JJ1022" s="269"/>
      <c r="JK1022" s="269"/>
      <c r="JL1022" s="269"/>
      <c r="JM1022" s="269"/>
      <c r="JN1022" s="269"/>
      <c r="JO1022" s="269"/>
      <c r="JP1022" s="269"/>
      <c r="JQ1022" s="269"/>
      <c r="JR1022" s="269"/>
      <c r="JS1022" s="269"/>
      <c r="JT1022" s="269"/>
      <c r="JU1022" s="269"/>
      <c r="JV1022" s="269"/>
      <c r="JW1022" s="269"/>
      <c r="JX1022" s="269"/>
      <c r="JY1022" s="269"/>
      <c r="JZ1022" s="269"/>
      <c r="KA1022" s="269"/>
      <c r="KB1022" s="269"/>
      <c r="KC1022" s="269"/>
      <c r="KD1022" s="269"/>
      <c r="KE1022" s="269"/>
      <c r="KF1022" s="269"/>
      <c r="KG1022" s="269"/>
    </row>
    <row r="1023" spans="1:293" s="270" customFormat="1" x14ac:dyDescent="0.25">
      <c r="A1023" s="233">
        <v>33</v>
      </c>
      <c r="B1023" s="234" t="s">
        <v>1266</v>
      </c>
      <c r="C1023" s="234" t="s">
        <v>1268</v>
      </c>
      <c r="D1023" s="245">
        <v>30336922</v>
      </c>
      <c r="E1023" s="246" t="s">
        <v>1919</v>
      </c>
      <c r="F1023" s="244" t="s">
        <v>2469</v>
      </c>
      <c r="G1023" s="244" t="s">
        <v>24</v>
      </c>
      <c r="H1023" s="238" t="s">
        <v>133</v>
      </c>
      <c r="I1023" s="238" t="s">
        <v>12</v>
      </c>
      <c r="J1023" s="236" t="s">
        <v>69</v>
      </c>
      <c r="K1023" s="248"/>
      <c r="L1023" s="249">
        <v>80000000</v>
      </c>
      <c r="M1023" s="249">
        <v>0</v>
      </c>
      <c r="N1023" s="143">
        <v>20000000</v>
      </c>
      <c r="O1023" s="143"/>
      <c r="P1023" s="142"/>
      <c r="Q1023" s="142"/>
      <c r="R1023" s="142"/>
      <c r="S1023" s="142"/>
      <c r="T1023" s="142"/>
      <c r="U1023" s="142"/>
      <c r="V1023" s="142"/>
      <c r="W1023" s="142"/>
      <c r="X1023" s="142"/>
      <c r="Y1023" s="140">
        <v>0</v>
      </c>
      <c r="Z1023" s="140">
        <v>0</v>
      </c>
      <c r="AA1023" s="140">
        <v>20000000</v>
      </c>
      <c r="AB1023" s="139">
        <v>0</v>
      </c>
      <c r="AC1023" s="139">
        <v>0</v>
      </c>
      <c r="AD1023" s="139">
        <v>0</v>
      </c>
      <c r="AE1023" s="141">
        <v>20000000</v>
      </c>
      <c r="AF1023" s="141">
        <v>20000000</v>
      </c>
      <c r="AG1023" s="139">
        <v>60000000</v>
      </c>
      <c r="AH1023" s="240"/>
      <c r="AI1023" s="142"/>
      <c r="AJ1023" s="142"/>
      <c r="AK1023" s="142"/>
      <c r="AL1023" s="142"/>
      <c r="AM1023" s="142"/>
      <c r="AN1023" s="250"/>
      <c r="AO1023" s="269"/>
      <c r="AP1023" s="269"/>
      <c r="AQ1023" s="269"/>
      <c r="AR1023" s="269"/>
      <c r="AS1023" s="269"/>
      <c r="AT1023" s="269"/>
      <c r="AU1023" s="269"/>
      <c r="AV1023" s="269"/>
      <c r="AW1023" s="269"/>
      <c r="AX1023" s="269"/>
      <c r="AY1023" s="269"/>
      <c r="AZ1023" s="269"/>
      <c r="BA1023" s="269"/>
      <c r="BB1023" s="269"/>
      <c r="BC1023" s="269"/>
      <c r="BD1023" s="269"/>
      <c r="BE1023" s="269"/>
      <c r="BF1023" s="269"/>
      <c r="BG1023" s="269"/>
      <c r="BH1023" s="269"/>
      <c r="BI1023" s="269"/>
      <c r="BJ1023" s="269"/>
      <c r="BK1023" s="269"/>
      <c r="BL1023" s="269"/>
      <c r="BM1023" s="269"/>
      <c r="BN1023" s="269"/>
      <c r="BO1023" s="269"/>
      <c r="BP1023" s="269"/>
      <c r="BQ1023" s="269"/>
      <c r="BR1023" s="269"/>
      <c r="BS1023" s="269"/>
      <c r="BT1023" s="269"/>
      <c r="BU1023" s="269"/>
      <c r="BV1023" s="269"/>
      <c r="BW1023" s="269"/>
      <c r="BX1023" s="269"/>
      <c r="BY1023" s="269"/>
      <c r="BZ1023" s="269"/>
      <c r="CA1023" s="269"/>
      <c r="CB1023" s="269"/>
      <c r="CC1023" s="269"/>
      <c r="CD1023" s="269"/>
      <c r="CE1023" s="269"/>
      <c r="CF1023" s="269"/>
      <c r="CG1023" s="269"/>
      <c r="CH1023" s="269"/>
      <c r="CI1023" s="269"/>
      <c r="CJ1023" s="269"/>
      <c r="CK1023" s="269"/>
      <c r="CL1023" s="269"/>
      <c r="CM1023" s="269"/>
      <c r="CN1023" s="269"/>
      <c r="CO1023" s="269"/>
      <c r="CP1023" s="269"/>
      <c r="CQ1023" s="269"/>
      <c r="CR1023" s="269"/>
      <c r="CS1023" s="269"/>
      <c r="CT1023" s="269"/>
      <c r="CU1023" s="269"/>
      <c r="CV1023" s="269"/>
      <c r="CW1023" s="269"/>
      <c r="CX1023" s="269"/>
      <c r="CY1023" s="269"/>
      <c r="CZ1023" s="269"/>
      <c r="DA1023" s="269"/>
      <c r="DB1023" s="269"/>
      <c r="DC1023" s="269"/>
      <c r="DD1023" s="269"/>
      <c r="DE1023" s="269"/>
      <c r="DF1023" s="269"/>
      <c r="DG1023" s="269"/>
      <c r="DH1023" s="269"/>
      <c r="DI1023" s="269"/>
      <c r="DJ1023" s="269"/>
      <c r="DK1023" s="269"/>
      <c r="DL1023" s="269"/>
      <c r="DM1023" s="269"/>
      <c r="DN1023" s="269"/>
      <c r="DO1023" s="269"/>
      <c r="DP1023" s="269"/>
      <c r="DQ1023" s="269"/>
      <c r="DR1023" s="269"/>
      <c r="DS1023" s="269"/>
      <c r="DT1023" s="269"/>
      <c r="DU1023" s="269"/>
      <c r="DV1023" s="269"/>
      <c r="DW1023" s="269"/>
      <c r="DX1023" s="269"/>
      <c r="DY1023" s="269"/>
      <c r="DZ1023" s="269"/>
      <c r="EA1023" s="269"/>
      <c r="EB1023" s="269"/>
      <c r="EC1023" s="269"/>
      <c r="ED1023" s="269"/>
      <c r="EE1023" s="269"/>
      <c r="EF1023" s="269"/>
      <c r="EG1023" s="269"/>
      <c r="EH1023" s="269"/>
      <c r="EI1023" s="269"/>
      <c r="EJ1023" s="269"/>
      <c r="EK1023" s="269"/>
      <c r="EL1023" s="269"/>
      <c r="EM1023" s="269"/>
      <c r="EN1023" s="269"/>
      <c r="EO1023" s="269"/>
      <c r="EP1023" s="269"/>
      <c r="EQ1023" s="269"/>
      <c r="ER1023" s="269"/>
      <c r="ES1023" s="269"/>
      <c r="ET1023" s="269"/>
      <c r="EU1023" s="269"/>
      <c r="EV1023" s="269"/>
      <c r="EW1023" s="269"/>
      <c r="EX1023" s="269"/>
      <c r="EY1023" s="269"/>
      <c r="EZ1023" s="269"/>
      <c r="FA1023" s="269"/>
      <c r="FB1023" s="269"/>
      <c r="FC1023" s="269"/>
      <c r="FD1023" s="269"/>
      <c r="FE1023" s="269"/>
      <c r="FF1023" s="269"/>
      <c r="FG1023" s="269"/>
      <c r="FH1023" s="269"/>
      <c r="FI1023" s="269"/>
      <c r="FJ1023" s="269"/>
      <c r="FK1023" s="269"/>
      <c r="FL1023" s="269"/>
      <c r="FM1023" s="269"/>
      <c r="FN1023" s="269"/>
      <c r="FO1023" s="269"/>
      <c r="FP1023" s="269"/>
      <c r="FQ1023" s="269"/>
      <c r="FR1023" s="269"/>
      <c r="FS1023" s="269"/>
      <c r="FT1023" s="269"/>
      <c r="FU1023" s="269"/>
      <c r="FV1023" s="269"/>
      <c r="FW1023" s="269"/>
      <c r="FX1023" s="269"/>
      <c r="FY1023" s="269"/>
      <c r="FZ1023" s="269"/>
      <c r="GA1023" s="269"/>
      <c r="GB1023" s="269"/>
      <c r="GC1023" s="269"/>
      <c r="GD1023" s="269"/>
      <c r="GE1023" s="269"/>
      <c r="GF1023" s="269"/>
      <c r="GG1023" s="269"/>
      <c r="GH1023" s="269"/>
      <c r="GI1023" s="269"/>
      <c r="GJ1023" s="269"/>
      <c r="GK1023" s="269"/>
      <c r="GL1023" s="269"/>
      <c r="GM1023" s="269"/>
      <c r="GN1023" s="269"/>
      <c r="GO1023" s="269"/>
      <c r="GP1023" s="269"/>
      <c r="GQ1023" s="269"/>
      <c r="GR1023" s="269"/>
      <c r="GS1023" s="269"/>
      <c r="GT1023" s="269"/>
      <c r="GU1023" s="269"/>
      <c r="GV1023" s="269"/>
      <c r="GW1023" s="269"/>
      <c r="GX1023" s="269"/>
      <c r="GY1023" s="269"/>
      <c r="GZ1023" s="269"/>
      <c r="HA1023" s="269"/>
      <c r="HB1023" s="269"/>
      <c r="HC1023" s="269"/>
      <c r="HD1023" s="269"/>
      <c r="HE1023" s="269"/>
      <c r="HF1023" s="269"/>
      <c r="HG1023" s="269"/>
      <c r="HH1023" s="269"/>
      <c r="HI1023" s="269"/>
      <c r="HJ1023" s="269"/>
      <c r="HK1023" s="269"/>
      <c r="HL1023" s="269"/>
      <c r="HM1023" s="269"/>
      <c r="HN1023" s="269"/>
      <c r="HO1023" s="269"/>
      <c r="HP1023" s="269"/>
      <c r="HQ1023" s="269"/>
      <c r="HR1023" s="269"/>
      <c r="HS1023" s="269"/>
      <c r="HT1023" s="269"/>
      <c r="HU1023" s="269"/>
      <c r="HV1023" s="269"/>
      <c r="HW1023" s="269"/>
      <c r="HX1023" s="269"/>
      <c r="HY1023" s="269"/>
      <c r="HZ1023" s="269"/>
      <c r="IA1023" s="269"/>
      <c r="IB1023" s="269"/>
      <c r="IC1023" s="269"/>
      <c r="ID1023" s="269"/>
      <c r="IE1023" s="269"/>
      <c r="IF1023" s="269"/>
      <c r="IG1023" s="269"/>
      <c r="IH1023" s="269"/>
      <c r="II1023" s="269"/>
      <c r="IJ1023" s="269"/>
      <c r="IK1023" s="269"/>
      <c r="IL1023" s="269"/>
      <c r="IM1023" s="269"/>
      <c r="IN1023" s="269"/>
      <c r="IO1023" s="269"/>
      <c r="IP1023" s="269"/>
      <c r="IQ1023" s="269"/>
      <c r="IR1023" s="269"/>
      <c r="IS1023" s="269"/>
      <c r="IT1023" s="269"/>
      <c r="IU1023" s="269"/>
      <c r="IV1023" s="269"/>
      <c r="IW1023" s="269"/>
      <c r="IX1023" s="269"/>
      <c r="IY1023" s="269"/>
      <c r="IZ1023" s="269"/>
      <c r="JA1023" s="269"/>
      <c r="JB1023" s="269"/>
      <c r="JC1023" s="269"/>
      <c r="JD1023" s="269"/>
      <c r="JE1023" s="269"/>
      <c r="JF1023" s="269"/>
      <c r="JG1023" s="269"/>
      <c r="JH1023" s="269"/>
      <c r="JI1023" s="269"/>
      <c r="JJ1023" s="269"/>
      <c r="JK1023" s="269"/>
      <c r="JL1023" s="269"/>
      <c r="JM1023" s="269"/>
      <c r="JN1023" s="269"/>
      <c r="JO1023" s="269"/>
      <c r="JP1023" s="269"/>
      <c r="JQ1023" s="269"/>
      <c r="JR1023" s="269"/>
      <c r="JS1023" s="269"/>
      <c r="JT1023" s="269"/>
      <c r="JU1023" s="269"/>
      <c r="JV1023" s="269"/>
      <c r="JW1023" s="269"/>
      <c r="JX1023" s="269"/>
      <c r="JY1023" s="269"/>
      <c r="JZ1023" s="269"/>
      <c r="KA1023" s="269"/>
      <c r="KB1023" s="269"/>
      <c r="KC1023" s="269"/>
      <c r="KD1023" s="269"/>
      <c r="KE1023" s="269"/>
      <c r="KF1023" s="269"/>
      <c r="KG1023" s="269"/>
    </row>
    <row r="1024" spans="1:293" s="270" customFormat="1" x14ac:dyDescent="0.25">
      <c r="A1024" s="233">
        <v>33</v>
      </c>
      <c r="B1024" s="234" t="s">
        <v>1266</v>
      </c>
      <c r="C1024" s="234"/>
      <c r="D1024" s="235">
        <v>30337512</v>
      </c>
      <c r="E1024" s="236" t="s">
        <v>1562</v>
      </c>
      <c r="F1024" s="244" t="s">
        <v>2469</v>
      </c>
      <c r="G1024" s="238" t="s">
        <v>24</v>
      </c>
      <c r="H1024" s="238" t="s">
        <v>1265</v>
      </c>
      <c r="I1024" s="238" t="s">
        <v>1246</v>
      </c>
      <c r="J1024" s="236" t="s">
        <v>69</v>
      </c>
      <c r="K1024" s="236"/>
      <c r="L1024" s="239">
        <v>400000000</v>
      </c>
      <c r="M1024" s="239">
        <v>0</v>
      </c>
      <c r="N1024" s="138">
        <v>1000000</v>
      </c>
      <c r="O1024" s="138"/>
      <c r="P1024" s="139"/>
      <c r="Q1024" s="139"/>
      <c r="R1024" s="139"/>
      <c r="S1024" s="139"/>
      <c r="T1024" s="139"/>
      <c r="U1024" s="139"/>
      <c r="V1024" s="139"/>
      <c r="W1024" s="139"/>
      <c r="X1024" s="139"/>
      <c r="Y1024" s="140">
        <v>0</v>
      </c>
      <c r="Z1024" s="140">
        <v>0</v>
      </c>
      <c r="AA1024" s="140">
        <v>0</v>
      </c>
      <c r="AB1024" s="139">
        <v>0</v>
      </c>
      <c r="AC1024" s="139">
        <v>0</v>
      </c>
      <c r="AD1024" s="139">
        <v>0</v>
      </c>
      <c r="AE1024" s="141">
        <v>0</v>
      </c>
      <c r="AF1024" s="141">
        <v>0</v>
      </c>
      <c r="AG1024" s="139">
        <v>400000000</v>
      </c>
      <c r="AH1024" s="241"/>
      <c r="AI1024" s="241"/>
      <c r="AJ1024" s="253">
        <v>42004</v>
      </c>
      <c r="AK1024" s="253">
        <v>42369</v>
      </c>
      <c r="AL1024" s="236" t="s">
        <v>1716</v>
      </c>
      <c r="AM1024" s="236" t="s">
        <v>1787</v>
      </c>
      <c r="AN1024" s="243" t="s">
        <v>1688</v>
      </c>
      <c r="AO1024" s="269"/>
      <c r="AP1024" s="269"/>
      <c r="AQ1024" s="269"/>
      <c r="AR1024" s="269"/>
      <c r="AS1024" s="269"/>
      <c r="AT1024" s="269"/>
      <c r="AU1024" s="269"/>
      <c r="AV1024" s="269"/>
      <c r="AW1024" s="269"/>
      <c r="AX1024" s="269"/>
      <c r="AY1024" s="269"/>
      <c r="AZ1024" s="269"/>
      <c r="BA1024" s="269"/>
      <c r="BB1024" s="269"/>
      <c r="BC1024" s="269"/>
      <c r="BD1024" s="269"/>
      <c r="BE1024" s="269"/>
      <c r="BF1024" s="269"/>
      <c r="BG1024" s="269"/>
      <c r="BH1024" s="269"/>
      <c r="BI1024" s="269"/>
      <c r="BJ1024" s="269"/>
      <c r="BK1024" s="269"/>
      <c r="BL1024" s="269"/>
      <c r="BM1024" s="269"/>
      <c r="BN1024" s="269"/>
      <c r="BO1024" s="269"/>
      <c r="BP1024" s="269"/>
      <c r="BQ1024" s="269"/>
      <c r="BR1024" s="269"/>
      <c r="BS1024" s="269"/>
      <c r="BT1024" s="269"/>
      <c r="BU1024" s="269"/>
      <c r="BV1024" s="269"/>
      <c r="BW1024" s="269"/>
      <c r="BX1024" s="269"/>
      <c r="BY1024" s="269"/>
      <c r="BZ1024" s="269"/>
      <c r="CA1024" s="269"/>
      <c r="CB1024" s="269"/>
      <c r="CC1024" s="269"/>
      <c r="CD1024" s="269"/>
      <c r="CE1024" s="269"/>
      <c r="CF1024" s="269"/>
      <c r="CG1024" s="269"/>
      <c r="CH1024" s="269"/>
      <c r="CI1024" s="269"/>
      <c r="CJ1024" s="269"/>
      <c r="CK1024" s="269"/>
      <c r="CL1024" s="269"/>
      <c r="CM1024" s="269"/>
      <c r="CN1024" s="269"/>
      <c r="CO1024" s="269"/>
      <c r="CP1024" s="269"/>
      <c r="CQ1024" s="269"/>
      <c r="CR1024" s="269"/>
      <c r="CS1024" s="269"/>
      <c r="CT1024" s="269"/>
      <c r="CU1024" s="269"/>
      <c r="CV1024" s="269"/>
      <c r="CW1024" s="269"/>
      <c r="CX1024" s="269"/>
      <c r="CY1024" s="269"/>
      <c r="CZ1024" s="269"/>
      <c r="DA1024" s="269"/>
      <c r="DB1024" s="269"/>
      <c r="DC1024" s="269"/>
      <c r="DD1024" s="269"/>
      <c r="DE1024" s="269"/>
      <c r="DF1024" s="269"/>
      <c r="DG1024" s="269"/>
      <c r="DH1024" s="269"/>
      <c r="DI1024" s="269"/>
      <c r="DJ1024" s="269"/>
      <c r="DK1024" s="269"/>
      <c r="DL1024" s="269"/>
      <c r="DM1024" s="269"/>
      <c r="DN1024" s="269"/>
      <c r="DO1024" s="269"/>
      <c r="DP1024" s="269"/>
      <c r="DQ1024" s="269"/>
      <c r="DR1024" s="269"/>
      <c r="DS1024" s="269"/>
      <c r="DT1024" s="269"/>
      <c r="DU1024" s="269"/>
      <c r="DV1024" s="269"/>
      <c r="DW1024" s="269"/>
      <c r="DX1024" s="269"/>
      <c r="DY1024" s="269"/>
      <c r="DZ1024" s="269"/>
      <c r="EA1024" s="269"/>
      <c r="EB1024" s="269"/>
      <c r="EC1024" s="269"/>
      <c r="ED1024" s="269"/>
      <c r="EE1024" s="269"/>
      <c r="EF1024" s="269"/>
      <c r="EG1024" s="269"/>
      <c r="EH1024" s="269"/>
      <c r="EI1024" s="269"/>
      <c r="EJ1024" s="269"/>
      <c r="EK1024" s="269"/>
      <c r="EL1024" s="269"/>
      <c r="EM1024" s="269"/>
      <c r="EN1024" s="269"/>
      <c r="EO1024" s="269"/>
      <c r="EP1024" s="269"/>
      <c r="EQ1024" s="269"/>
      <c r="ER1024" s="269"/>
      <c r="ES1024" s="269"/>
      <c r="ET1024" s="269"/>
      <c r="EU1024" s="269"/>
      <c r="EV1024" s="269"/>
      <c r="EW1024" s="269"/>
      <c r="EX1024" s="269"/>
      <c r="EY1024" s="269"/>
      <c r="EZ1024" s="269"/>
      <c r="FA1024" s="269"/>
      <c r="FB1024" s="269"/>
      <c r="FC1024" s="269"/>
      <c r="FD1024" s="269"/>
      <c r="FE1024" s="269"/>
      <c r="FF1024" s="269"/>
      <c r="FG1024" s="269"/>
      <c r="FH1024" s="269"/>
      <c r="FI1024" s="269"/>
      <c r="FJ1024" s="269"/>
      <c r="FK1024" s="269"/>
      <c r="FL1024" s="269"/>
      <c r="FM1024" s="269"/>
      <c r="FN1024" s="269"/>
      <c r="FO1024" s="269"/>
      <c r="FP1024" s="269"/>
      <c r="FQ1024" s="269"/>
      <c r="FR1024" s="269"/>
      <c r="FS1024" s="269"/>
      <c r="FT1024" s="269"/>
      <c r="FU1024" s="269"/>
      <c r="FV1024" s="269"/>
      <c r="FW1024" s="269"/>
      <c r="FX1024" s="269"/>
      <c r="FY1024" s="269"/>
      <c r="FZ1024" s="269"/>
      <c r="GA1024" s="269"/>
      <c r="GB1024" s="269"/>
      <c r="GC1024" s="269"/>
      <c r="GD1024" s="269"/>
      <c r="GE1024" s="269"/>
      <c r="GF1024" s="269"/>
      <c r="GG1024" s="269"/>
      <c r="GH1024" s="269"/>
      <c r="GI1024" s="269"/>
      <c r="GJ1024" s="269"/>
      <c r="GK1024" s="269"/>
      <c r="GL1024" s="269"/>
      <c r="GM1024" s="269"/>
      <c r="GN1024" s="269"/>
      <c r="GO1024" s="269"/>
      <c r="GP1024" s="269"/>
      <c r="GQ1024" s="269"/>
      <c r="GR1024" s="269"/>
      <c r="GS1024" s="269"/>
      <c r="GT1024" s="269"/>
      <c r="GU1024" s="269"/>
      <c r="GV1024" s="269"/>
      <c r="GW1024" s="269"/>
      <c r="GX1024" s="269"/>
      <c r="GY1024" s="269"/>
      <c r="GZ1024" s="269"/>
      <c r="HA1024" s="269"/>
      <c r="HB1024" s="269"/>
      <c r="HC1024" s="269"/>
      <c r="HD1024" s="269"/>
      <c r="HE1024" s="269"/>
      <c r="HF1024" s="269"/>
      <c r="HG1024" s="269"/>
      <c r="HH1024" s="269"/>
      <c r="HI1024" s="269"/>
      <c r="HJ1024" s="269"/>
      <c r="HK1024" s="269"/>
      <c r="HL1024" s="269"/>
      <c r="HM1024" s="269"/>
      <c r="HN1024" s="269"/>
      <c r="HO1024" s="269"/>
      <c r="HP1024" s="269"/>
      <c r="HQ1024" s="269"/>
      <c r="HR1024" s="269"/>
      <c r="HS1024" s="269"/>
      <c r="HT1024" s="269"/>
      <c r="HU1024" s="269"/>
      <c r="HV1024" s="269"/>
      <c r="HW1024" s="269"/>
      <c r="HX1024" s="269"/>
      <c r="HY1024" s="269"/>
      <c r="HZ1024" s="269"/>
      <c r="IA1024" s="269"/>
      <c r="IB1024" s="269"/>
      <c r="IC1024" s="269"/>
      <c r="ID1024" s="269"/>
      <c r="IE1024" s="269"/>
      <c r="IF1024" s="269"/>
      <c r="IG1024" s="269"/>
      <c r="IH1024" s="269"/>
      <c r="II1024" s="269"/>
      <c r="IJ1024" s="269"/>
      <c r="IK1024" s="269"/>
      <c r="IL1024" s="269"/>
      <c r="IM1024" s="269"/>
      <c r="IN1024" s="269"/>
      <c r="IO1024" s="269"/>
      <c r="IP1024" s="269"/>
      <c r="IQ1024" s="269"/>
      <c r="IR1024" s="269"/>
      <c r="IS1024" s="269"/>
      <c r="IT1024" s="269"/>
      <c r="IU1024" s="269"/>
      <c r="IV1024" s="269"/>
      <c r="IW1024" s="269"/>
      <c r="IX1024" s="269"/>
      <c r="IY1024" s="269"/>
      <c r="IZ1024" s="269"/>
      <c r="JA1024" s="269"/>
      <c r="JB1024" s="269"/>
      <c r="JC1024" s="269"/>
      <c r="JD1024" s="269"/>
      <c r="JE1024" s="269"/>
      <c r="JF1024" s="269"/>
      <c r="JG1024" s="269"/>
      <c r="JH1024" s="269"/>
      <c r="JI1024" s="269"/>
      <c r="JJ1024" s="269"/>
      <c r="JK1024" s="269"/>
      <c r="JL1024" s="269"/>
      <c r="JM1024" s="269"/>
      <c r="JN1024" s="269"/>
      <c r="JO1024" s="269"/>
      <c r="JP1024" s="269"/>
      <c r="JQ1024" s="269"/>
      <c r="JR1024" s="269"/>
      <c r="JS1024" s="269"/>
      <c r="JT1024" s="269"/>
      <c r="JU1024" s="269"/>
      <c r="JV1024" s="269"/>
      <c r="JW1024" s="269"/>
      <c r="JX1024" s="269"/>
      <c r="JY1024" s="269"/>
      <c r="JZ1024" s="269"/>
      <c r="KA1024" s="269"/>
      <c r="KB1024" s="269"/>
      <c r="KC1024" s="269"/>
      <c r="KD1024" s="269"/>
      <c r="KE1024" s="269"/>
      <c r="KF1024" s="269"/>
      <c r="KG1024" s="269"/>
    </row>
    <row r="1025" spans="1:293" s="270" customFormat="1" x14ac:dyDescent="0.25">
      <c r="A1025" s="233">
        <v>33</v>
      </c>
      <c r="B1025" s="234" t="s">
        <v>1266</v>
      </c>
      <c r="C1025" s="234" t="s">
        <v>1268</v>
      </c>
      <c r="D1025" s="235">
        <v>30339222</v>
      </c>
      <c r="E1025" s="236" t="s">
        <v>1563</v>
      </c>
      <c r="F1025" s="244" t="s">
        <v>2469</v>
      </c>
      <c r="G1025" s="238" t="s">
        <v>24</v>
      </c>
      <c r="H1025" s="238" t="s">
        <v>43</v>
      </c>
      <c r="I1025" s="238" t="s">
        <v>1246</v>
      </c>
      <c r="J1025" s="236" t="s">
        <v>69</v>
      </c>
      <c r="K1025" s="236"/>
      <c r="L1025" s="239">
        <v>54759000</v>
      </c>
      <c r="M1025" s="239">
        <v>0</v>
      </c>
      <c r="N1025" s="138">
        <v>13690000</v>
      </c>
      <c r="O1025" s="138"/>
      <c r="P1025" s="139"/>
      <c r="Q1025" s="139"/>
      <c r="R1025" s="139"/>
      <c r="S1025" s="139"/>
      <c r="T1025" s="139"/>
      <c r="U1025" s="139"/>
      <c r="V1025" s="139"/>
      <c r="W1025" s="139"/>
      <c r="X1025" s="139"/>
      <c r="Y1025" s="140">
        <v>0</v>
      </c>
      <c r="Z1025" s="140">
        <v>13689750</v>
      </c>
      <c r="AA1025" s="140">
        <v>0</v>
      </c>
      <c r="AB1025" s="139">
        <v>0</v>
      </c>
      <c r="AC1025" s="139">
        <v>0</v>
      </c>
      <c r="AD1025" s="139">
        <v>0</v>
      </c>
      <c r="AE1025" s="141">
        <v>13689750</v>
      </c>
      <c r="AF1025" s="141">
        <v>13689750</v>
      </c>
      <c r="AG1025" s="139">
        <v>41069250</v>
      </c>
      <c r="AH1025" s="241"/>
      <c r="AI1025" s="241"/>
      <c r="AJ1025" s="253">
        <v>42004</v>
      </c>
      <c r="AK1025" s="253">
        <v>42735</v>
      </c>
      <c r="AL1025" s="236" t="s">
        <v>1788</v>
      </c>
      <c r="AM1025" s="236" t="s">
        <v>1789</v>
      </c>
      <c r="AN1025" s="243" t="s">
        <v>1684</v>
      </c>
      <c r="AO1025" s="269"/>
      <c r="AP1025" s="269"/>
      <c r="AQ1025" s="269"/>
      <c r="AR1025" s="269"/>
      <c r="AS1025" s="269"/>
      <c r="AT1025" s="269"/>
      <c r="AU1025" s="269"/>
      <c r="AV1025" s="269"/>
      <c r="AW1025" s="269"/>
      <c r="AX1025" s="269"/>
      <c r="AY1025" s="269"/>
      <c r="AZ1025" s="269"/>
      <c r="BA1025" s="269"/>
      <c r="BB1025" s="269"/>
      <c r="BC1025" s="269"/>
      <c r="BD1025" s="269"/>
      <c r="BE1025" s="269"/>
      <c r="BF1025" s="269"/>
      <c r="BG1025" s="269"/>
      <c r="BH1025" s="269"/>
      <c r="BI1025" s="269"/>
      <c r="BJ1025" s="269"/>
      <c r="BK1025" s="269"/>
      <c r="BL1025" s="269"/>
      <c r="BM1025" s="269"/>
      <c r="BN1025" s="269"/>
      <c r="BO1025" s="269"/>
      <c r="BP1025" s="269"/>
      <c r="BQ1025" s="269"/>
      <c r="BR1025" s="269"/>
      <c r="BS1025" s="269"/>
      <c r="BT1025" s="269"/>
      <c r="BU1025" s="269"/>
      <c r="BV1025" s="269"/>
      <c r="BW1025" s="269"/>
      <c r="BX1025" s="269"/>
      <c r="BY1025" s="269"/>
      <c r="BZ1025" s="269"/>
      <c r="CA1025" s="269"/>
      <c r="CB1025" s="269"/>
      <c r="CC1025" s="269"/>
      <c r="CD1025" s="269"/>
      <c r="CE1025" s="269"/>
      <c r="CF1025" s="269"/>
      <c r="CG1025" s="269"/>
      <c r="CH1025" s="269"/>
      <c r="CI1025" s="269"/>
      <c r="CJ1025" s="269"/>
      <c r="CK1025" s="269"/>
      <c r="CL1025" s="269"/>
      <c r="CM1025" s="269"/>
      <c r="CN1025" s="269"/>
      <c r="CO1025" s="269"/>
      <c r="CP1025" s="269"/>
      <c r="CQ1025" s="269"/>
      <c r="CR1025" s="269"/>
      <c r="CS1025" s="269"/>
      <c r="CT1025" s="269"/>
      <c r="CU1025" s="269"/>
      <c r="CV1025" s="269"/>
      <c r="CW1025" s="269"/>
      <c r="CX1025" s="269"/>
      <c r="CY1025" s="269"/>
      <c r="CZ1025" s="269"/>
      <c r="DA1025" s="269"/>
      <c r="DB1025" s="269"/>
      <c r="DC1025" s="269"/>
      <c r="DD1025" s="269"/>
      <c r="DE1025" s="269"/>
      <c r="DF1025" s="269"/>
      <c r="DG1025" s="269"/>
      <c r="DH1025" s="269"/>
      <c r="DI1025" s="269"/>
      <c r="DJ1025" s="269"/>
      <c r="DK1025" s="269"/>
      <c r="DL1025" s="269"/>
      <c r="DM1025" s="269"/>
      <c r="DN1025" s="269"/>
      <c r="DO1025" s="269"/>
      <c r="DP1025" s="269"/>
      <c r="DQ1025" s="269"/>
      <c r="DR1025" s="269"/>
      <c r="DS1025" s="269"/>
      <c r="DT1025" s="269"/>
      <c r="DU1025" s="269"/>
      <c r="DV1025" s="269"/>
      <c r="DW1025" s="269"/>
      <c r="DX1025" s="269"/>
      <c r="DY1025" s="269"/>
      <c r="DZ1025" s="269"/>
      <c r="EA1025" s="269"/>
      <c r="EB1025" s="269"/>
      <c r="EC1025" s="269"/>
      <c r="ED1025" s="269"/>
      <c r="EE1025" s="269"/>
      <c r="EF1025" s="269"/>
      <c r="EG1025" s="269"/>
      <c r="EH1025" s="269"/>
      <c r="EI1025" s="269"/>
      <c r="EJ1025" s="269"/>
      <c r="EK1025" s="269"/>
      <c r="EL1025" s="269"/>
      <c r="EM1025" s="269"/>
      <c r="EN1025" s="269"/>
      <c r="EO1025" s="269"/>
      <c r="EP1025" s="269"/>
      <c r="EQ1025" s="269"/>
      <c r="ER1025" s="269"/>
      <c r="ES1025" s="269"/>
      <c r="ET1025" s="269"/>
      <c r="EU1025" s="269"/>
      <c r="EV1025" s="269"/>
      <c r="EW1025" s="269"/>
      <c r="EX1025" s="269"/>
      <c r="EY1025" s="269"/>
      <c r="EZ1025" s="269"/>
      <c r="FA1025" s="269"/>
      <c r="FB1025" s="269"/>
      <c r="FC1025" s="269"/>
      <c r="FD1025" s="269"/>
      <c r="FE1025" s="269"/>
      <c r="FF1025" s="269"/>
      <c r="FG1025" s="269"/>
      <c r="FH1025" s="269"/>
      <c r="FI1025" s="269"/>
      <c r="FJ1025" s="269"/>
      <c r="FK1025" s="269"/>
      <c r="FL1025" s="269"/>
      <c r="FM1025" s="269"/>
      <c r="FN1025" s="269"/>
      <c r="FO1025" s="269"/>
      <c r="FP1025" s="269"/>
      <c r="FQ1025" s="269"/>
      <c r="FR1025" s="269"/>
      <c r="FS1025" s="269"/>
      <c r="FT1025" s="269"/>
      <c r="FU1025" s="269"/>
      <c r="FV1025" s="269"/>
      <c r="FW1025" s="269"/>
      <c r="FX1025" s="269"/>
      <c r="FY1025" s="269"/>
      <c r="FZ1025" s="269"/>
      <c r="GA1025" s="269"/>
      <c r="GB1025" s="269"/>
      <c r="GC1025" s="269"/>
      <c r="GD1025" s="269"/>
      <c r="GE1025" s="269"/>
      <c r="GF1025" s="269"/>
      <c r="GG1025" s="269"/>
      <c r="GH1025" s="269"/>
      <c r="GI1025" s="269"/>
      <c r="GJ1025" s="269"/>
      <c r="GK1025" s="269"/>
      <c r="GL1025" s="269"/>
      <c r="GM1025" s="269"/>
      <c r="GN1025" s="269"/>
      <c r="GO1025" s="269"/>
      <c r="GP1025" s="269"/>
      <c r="GQ1025" s="269"/>
      <c r="GR1025" s="269"/>
      <c r="GS1025" s="269"/>
      <c r="GT1025" s="269"/>
      <c r="GU1025" s="269"/>
      <c r="GV1025" s="269"/>
      <c r="GW1025" s="269"/>
      <c r="GX1025" s="269"/>
      <c r="GY1025" s="269"/>
      <c r="GZ1025" s="269"/>
      <c r="HA1025" s="269"/>
      <c r="HB1025" s="269"/>
      <c r="HC1025" s="269"/>
      <c r="HD1025" s="269"/>
      <c r="HE1025" s="269"/>
      <c r="HF1025" s="269"/>
      <c r="HG1025" s="269"/>
      <c r="HH1025" s="269"/>
      <c r="HI1025" s="269"/>
      <c r="HJ1025" s="269"/>
      <c r="HK1025" s="269"/>
      <c r="HL1025" s="269"/>
      <c r="HM1025" s="269"/>
      <c r="HN1025" s="269"/>
      <c r="HO1025" s="269"/>
      <c r="HP1025" s="269"/>
      <c r="HQ1025" s="269"/>
      <c r="HR1025" s="269"/>
      <c r="HS1025" s="269"/>
      <c r="HT1025" s="269"/>
      <c r="HU1025" s="269"/>
      <c r="HV1025" s="269"/>
      <c r="HW1025" s="269"/>
      <c r="HX1025" s="269"/>
      <c r="HY1025" s="269"/>
      <c r="HZ1025" s="269"/>
      <c r="IA1025" s="269"/>
      <c r="IB1025" s="269"/>
      <c r="IC1025" s="269"/>
      <c r="ID1025" s="269"/>
      <c r="IE1025" s="269"/>
      <c r="IF1025" s="269"/>
      <c r="IG1025" s="269"/>
      <c r="IH1025" s="269"/>
      <c r="II1025" s="269"/>
      <c r="IJ1025" s="269"/>
      <c r="IK1025" s="269"/>
      <c r="IL1025" s="269"/>
      <c r="IM1025" s="269"/>
      <c r="IN1025" s="269"/>
      <c r="IO1025" s="269"/>
      <c r="IP1025" s="269"/>
      <c r="IQ1025" s="269"/>
      <c r="IR1025" s="269"/>
      <c r="IS1025" s="269"/>
      <c r="IT1025" s="269"/>
      <c r="IU1025" s="269"/>
      <c r="IV1025" s="269"/>
      <c r="IW1025" s="269"/>
      <c r="IX1025" s="269"/>
      <c r="IY1025" s="269"/>
      <c r="IZ1025" s="269"/>
      <c r="JA1025" s="269"/>
      <c r="JB1025" s="269"/>
      <c r="JC1025" s="269"/>
      <c r="JD1025" s="269"/>
      <c r="JE1025" s="269"/>
      <c r="JF1025" s="269"/>
      <c r="JG1025" s="269"/>
      <c r="JH1025" s="269"/>
      <c r="JI1025" s="269"/>
      <c r="JJ1025" s="269"/>
      <c r="JK1025" s="269"/>
      <c r="JL1025" s="269"/>
      <c r="JM1025" s="269"/>
      <c r="JN1025" s="269"/>
      <c r="JO1025" s="269"/>
      <c r="JP1025" s="269"/>
      <c r="JQ1025" s="269"/>
      <c r="JR1025" s="269"/>
      <c r="JS1025" s="269"/>
      <c r="JT1025" s="269"/>
      <c r="JU1025" s="269"/>
      <c r="JV1025" s="269"/>
      <c r="JW1025" s="269"/>
      <c r="JX1025" s="269"/>
      <c r="JY1025" s="269"/>
      <c r="JZ1025" s="269"/>
      <c r="KA1025" s="269"/>
      <c r="KB1025" s="269"/>
      <c r="KC1025" s="269"/>
      <c r="KD1025" s="269"/>
      <c r="KE1025" s="269"/>
      <c r="KF1025" s="269"/>
      <c r="KG1025" s="269"/>
    </row>
    <row r="1026" spans="1:293" s="270" customFormat="1" x14ac:dyDescent="0.25">
      <c r="A1026" s="233">
        <v>33</v>
      </c>
      <c r="B1026" s="234" t="s">
        <v>1266</v>
      </c>
      <c r="C1026" s="234" t="s">
        <v>1268</v>
      </c>
      <c r="D1026" s="245">
        <v>30339481</v>
      </c>
      <c r="E1026" s="251" t="s">
        <v>1943</v>
      </c>
      <c r="F1026" s="244" t="s">
        <v>2469</v>
      </c>
      <c r="G1026" s="244" t="s">
        <v>24</v>
      </c>
      <c r="H1026" s="238" t="s">
        <v>256</v>
      </c>
      <c r="I1026" s="247" t="s">
        <v>1246</v>
      </c>
      <c r="J1026" s="236" t="s">
        <v>69</v>
      </c>
      <c r="K1026" s="248"/>
      <c r="L1026" s="249">
        <v>71000000</v>
      </c>
      <c r="M1026" s="249">
        <v>0</v>
      </c>
      <c r="N1026" s="143">
        <v>1000</v>
      </c>
      <c r="O1026" s="143"/>
      <c r="P1026" s="142"/>
      <c r="Q1026" s="142"/>
      <c r="R1026" s="142"/>
      <c r="S1026" s="142"/>
      <c r="T1026" s="142"/>
      <c r="U1026" s="142"/>
      <c r="V1026" s="142"/>
      <c r="W1026" s="142"/>
      <c r="X1026" s="142"/>
      <c r="Y1026" s="140">
        <v>0</v>
      </c>
      <c r="Z1026" s="140">
        <v>0</v>
      </c>
      <c r="AA1026" s="140">
        <v>0</v>
      </c>
      <c r="AB1026" s="139">
        <v>0</v>
      </c>
      <c r="AC1026" s="139">
        <v>0</v>
      </c>
      <c r="AD1026" s="139">
        <v>0</v>
      </c>
      <c r="AE1026" s="141">
        <v>0</v>
      </c>
      <c r="AF1026" s="141">
        <v>0</v>
      </c>
      <c r="AG1026" s="139">
        <v>71000000</v>
      </c>
      <c r="AH1026" s="240"/>
      <c r="AI1026" s="142"/>
      <c r="AJ1026" s="142"/>
      <c r="AK1026" s="142"/>
      <c r="AL1026" s="142"/>
      <c r="AM1026" s="142"/>
      <c r="AN1026" s="250"/>
      <c r="AO1026" s="269"/>
      <c r="AP1026" s="269"/>
      <c r="AQ1026" s="269"/>
      <c r="AR1026" s="269"/>
      <c r="AS1026" s="269"/>
      <c r="AT1026" s="269"/>
      <c r="AU1026" s="269"/>
      <c r="AV1026" s="269"/>
      <c r="AW1026" s="269"/>
      <c r="AX1026" s="269"/>
      <c r="AY1026" s="269"/>
      <c r="AZ1026" s="269"/>
      <c r="BA1026" s="269"/>
      <c r="BB1026" s="269"/>
      <c r="BC1026" s="269"/>
      <c r="BD1026" s="269"/>
      <c r="BE1026" s="269"/>
      <c r="BF1026" s="269"/>
      <c r="BG1026" s="269"/>
      <c r="BH1026" s="269"/>
      <c r="BI1026" s="269"/>
      <c r="BJ1026" s="269"/>
      <c r="BK1026" s="269"/>
      <c r="BL1026" s="269"/>
      <c r="BM1026" s="269"/>
      <c r="BN1026" s="269"/>
      <c r="BO1026" s="269"/>
      <c r="BP1026" s="269"/>
      <c r="BQ1026" s="269"/>
      <c r="BR1026" s="269"/>
      <c r="BS1026" s="269"/>
      <c r="BT1026" s="269"/>
      <c r="BU1026" s="269"/>
      <c r="BV1026" s="269"/>
      <c r="BW1026" s="269"/>
      <c r="BX1026" s="269"/>
      <c r="BY1026" s="269"/>
      <c r="BZ1026" s="269"/>
      <c r="CA1026" s="269"/>
      <c r="CB1026" s="269"/>
      <c r="CC1026" s="269"/>
      <c r="CD1026" s="269"/>
      <c r="CE1026" s="269"/>
      <c r="CF1026" s="269"/>
      <c r="CG1026" s="269"/>
      <c r="CH1026" s="269"/>
      <c r="CI1026" s="269"/>
      <c r="CJ1026" s="269"/>
      <c r="CK1026" s="269"/>
      <c r="CL1026" s="269"/>
      <c r="CM1026" s="269"/>
      <c r="CN1026" s="269"/>
      <c r="CO1026" s="269"/>
      <c r="CP1026" s="269"/>
      <c r="CQ1026" s="269"/>
      <c r="CR1026" s="269"/>
      <c r="CS1026" s="269"/>
      <c r="CT1026" s="269"/>
      <c r="CU1026" s="269"/>
      <c r="CV1026" s="269"/>
      <c r="CW1026" s="269"/>
      <c r="CX1026" s="269"/>
      <c r="CY1026" s="269"/>
      <c r="CZ1026" s="269"/>
      <c r="DA1026" s="269"/>
      <c r="DB1026" s="269"/>
      <c r="DC1026" s="269"/>
      <c r="DD1026" s="269"/>
      <c r="DE1026" s="269"/>
      <c r="DF1026" s="269"/>
      <c r="DG1026" s="269"/>
      <c r="DH1026" s="269"/>
      <c r="DI1026" s="269"/>
      <c r="DJ1026" s="269"/>
      <c r="DK1026" s="269"/>
      <c r="DL1026" s="269"/>
      <c r="DM1026" s="269"/>
      <c r="DN1026" s="269"/>
      <c r="DO1026" s="269"/>
      <c r="DP1026" s="269"/>
      <c r="DQ1026" s="269"/>
      <c r="DR1026" s="269"/>
      <c r="DS1026" s="269"/>
      <c r="DT1026" s="269"/>
      <c r="DU1026" s="269"/>
      <c r="DV1026" s="269"/>
      <c r="DW1026" s="269"/>
      <c r="DX1026" s="269"/>
      <c r="DY1026" s="269"/>
      <c r="DZ1026" s="269"/>
      <c r="EA1026" s="269"/>
      <c r="EB1026" s="269"/>
      <c r="EC1026" s="269"/>
      <c r="ED1026" s="269"/>
      <c r="EE1026" s="269"/>
      <c r="EF1026" s="269"/>
      <c r="EG1026" s="269"/>
      <c r="EH1026" s="269"/>
      <c r="EI1026" s="269"/>
      <c r="EJ1026" s="269"/>
      <c r="EK1026" s="269"/>
      <c r="EL1026" s="269"/>
      <c r="EM1026" s="269"/>
      <c r="EN1026" s="269"/>
      <c r="EO1026" s="269"/>
      <c r="EP1026" s="269"/>
      <c r="EQ1026" s="269"/>
      <c r="ER1026" s="269"/>
      <c r="ES1026" s="269"/>
      <c r="ET1026" s="269"/>
      <c r="EU1026" s="269"/>
      <c r="EV1026" s="269"/>
      <c r="EW1026" s="269"/>
      <c r="EX1026" s="269"/>
      <c r="EY1026" s="269"/>
      <c r="EZ1026" s="269"/>
      <c r="FA1026" s="269"/>
      <c r="FB1026" s="269"/>
      <c r="FC1026" s="269"/>
      <c r="FD1026" s="269"/>
      <c r="FE1026" s="269"/>
      <c r="FF1026" s="269"/>
      <c r="FG1026" s="269"/>
      <c r="FH1026" s="269"/>
      <c r="FI1026" s="269"/>
      <c r="FJ1026" s="269"/>
      <c r="FK1026" s="269"/>
      <c r="FL1026" s="269"/>
      <c r="FM1026" s="269"/>
      <c r="FN1026" s="269"/>
      <c r="FO1026" s="269"/>
      <c r="FP1026" s="269"/>
      <c r="FQ1026" s="269"/>
      <c r="FR1026" s="269"/>
      <c r="FS1026" s="269"/>
      <c r="FT1026" s="269"/>
      <c r="FU1026" s="269"/>
      <c r="FV1026" s="269"/>
      <c r="FW1026" s="269"/>
      <c r="FX1026" s="269"/>
      <c r="FY1026" s="269"/>
      <c r="FZ1026" s="269"/>
      <c r="GA1026" s="269"/>
      <c r="GB1026" s="269"/>
      <c r="GC1026" s="269"/>
      <c r="GD1026" s="269"/>
      <c r="GE1026" s="269"/>
      <c r="GF1026" s="269"/>
      <c r="GG1026" s="269"/>
      <c r="GH1026" s="269"/>
      <c r="GI1026" s="269"/>
      <c r="GJ1026" s="269"/>
      <c r="GK1026" s="269"/>
      <c r="GL1026" s="269"/>
      <c r="GM1026" s="269"/>
      <c r="GN1026" s="269"/>
      <c r="GO1026" s="269"/>
      <c r="GP1026" s="269"/>
      <c r="GQ1026" s="269"/>
      <c r="GR1026" s="269"/>
      <c r="GS1026" s="269"/>
      <c r="GT1026" s="269"/>
      <c r="GU1026" s="269"/>
      <c r="GV1026" s="269"/>
      <c r="GW1026" s="269"/>
      <c r="GX1026" s="269"/>
      <c r="GY1026" s="269"/>
      <c r="GZ1026" s="269"/>
      <c r="HA1026" s="269"/>
      <c r="HB1026" s="269"/>
      <c r="HC1026" s="269"/>
      <c r="HD1026" s="269"/>
      <c r="HE1026" s="269"/>
      <c r="HF1026" s="269"/>
      <c r="HG1026" s="269"/>
      <c r="HH1026" s="269"/>
      <c r="HI1026" s="269"/>
      <c r="HJ1026" s="269"/>
      <c r="HK1026" s="269"/>
      <c r="HL1026" s="269"/>
      <c r="HM1026" s="269"/>
      <c r="HN1026" s="269"/>
      <c r="HO1026" s="269"/>
      <c r="HP1026" s="269"/>
      <c r="HQ1026" s="269"/>
      <c r="HR1026" s="269"/>
      <c r="HS1026" s="269"/>
      <c r="HT1026" s="269"/>
      <c r="HU1026" s="269"/>
      <c r="HV1026" s="269"/>
      <c r="HW1026" s="269"/>
      <c r="HX1026" s="269"/>
      <c r="HY1026" s="269"/>
      <c r="HZ1026" s="269"/>
      <c r="IA1026" s="269"/>
      <c r="IB1026" s="269"/>
      <c r="IC1026" s="269"/>
      <c r="ID1026" s="269"/>
      <c r="IE1026" s="269"/>
      <c r="IF1026" s="269"/>
      <c r="IG1026" s="269"/>
      <c r="IH1026" s="269"/>
      <c r="II1026" s="269"/>
      <c r="IJ1026" s="269"/>
      <c r="IK1026" s="269"/>
      <c r="IL1026" s="269"/>
      <c r="IM1026" s="269"/>
      <c r="IN1026" s="269"/>
      <c r="IO1026" s="269"/>
      <c r="IP1026" s="269"/>
      <c r="IQ1026" s="269"/>
      <c r="IR1026" s="269"/>
      <c r="IS1026" s="269"/>
      <c r="IT1026" s="269"/>
      <c r="IU1026" s="269"/>
      <c r="IV1026" s="269"/>
      <c r="IW1026" s="269"/>
      <c r="IX1026" s="269"/>
      <c r="IY1026" s="269"/>
      <c r="IZ1026" s="269"/>
      <c r="JA1026" s="269"/>
      <c r="JB1026" s="269"/>
      <c r="JC1026" s="269"/>
      <c r="JD1026" s="269"/>
      <c r="JE1026" s="269"/>
      <c r="JF1026" s="269"/>
      <c r="JG1026" s="269"/>
      <c r="JH1026" s="269"/>
      <c r="JI1026" s="269"/>
      <c r="JJ1026" s="269"/>
      <c r="JK1026" s="269"/>
      <c r="JL1026" s="269"/>
      <c r="JM1026" s="269"/>
      <c r="JN1026" s="269"/>
      <c r="JO1026" s="269"/>
      <c r="JP1026" s="269"/>
      <c r="JQ1026" s="269"/>
      <c r="JR1026" s="269"/>
      <c r="JS1026" s="269"/>
      <c r="JT1026" s="269"/>
      <c r="JU1026" s="269"/>
      <c r="JV1026" s="269"/>
      <c r="JW1026" s="269"/>
      <c r="JX1026" s="269"/>
      <c r="JY1026" s="269"/>
      <c r="JZ1026" s="269"/>
      <c r="KA1026" s="269"/>
      <c r="KB1026" s="269"/>
      <c r="KC1026" s="269"/>
      <c r="KD1026" s="269"/>
      <c r="KE1026" s="269"/>
      <c r="KF1026" s="269"/>
      <c r="KG1026" s="269"/>
    </row>
    <row r="1027" spans="1:293" s="270" customFormat="1" x14ac:dyDescent="0.25">
      <c r="A1027" s="233">
        <v>33</v>
      </c>
      <c r="B1027" s="234" t="s">
        <v>1266</v>
      </c>
      <c r="C1027" s="234" t="s">
        <v>1268</v>
      </c>
      <c r="D1027" s="245">
        <v>30339625</v>
      </c>
      <c r="E1027" s="246" t="s">
        <v>1920</v>
      </c>
      <c r="F1027" s="244" t="s">
        <v>2469</v>
      </c>
      <c r="G1027" s="244" t="s">
        <v>24</v>
      </c>
      <c r="H1027" s="238" t="s">
        <v>256</v>
      </c>
      <c r="I1027" s="247" t="s">
        <v>1246</v>
      </c>
      <c r="J1027" s="236" t="s">
        <v>69</v>
      </c>
      <c r="K1027" s="248"/>
      <c r="L1027" s="249">
        <v>48000000</v>
      </c>
      <c r="M1027" s="249">
        <v>0</v>
      </c>
      <c r="N1027" s="143">
        <v>1000</v>
      </c>
      <c r="O1027" s="143"/>
      <c r="P1027" s="142"/>
      <c r="Q1027" s="142"/>
      <c r="R1027" s="142"/>
      <c r="S1027" s="142"/>
      <c r="T1027" s="142"/>
      <c r="U1027" s="142"/>
      <c r="V1027" s="142"/>
      <c r="W1027" s="142"/>
      <c r="X1027" s="142"/>
      <c r="Y1027" s="140">
        <v>0</v>
      </c>
      <c r="Z1027" s="140">
        <v>0</v>
      </c>
      <c r="AA1027" s="140">
        <v>0</v>
      </c>
      <c r="AB1027" s="139">
        <v>0</v>
      </c>
      <c r="AC1027" s="139">
        <v>0</v>
      </c>
      <c r="AD1027" s="139">
        <v>0</v>
      </c>
      <c r="AE1027" s="141">
        <v>0</v>
      </c>
      <c r="AF1027" s="141">
        <v>0</v>
      </c>
      <c r="AG1027" s="139">
        <v>48000000</v>
      </c>
      <c r="AH1027" s="240"/>
      <c r="AI1027" s="142"/>
      <c r="AJ1027" s="142"/>
      <c r="AK1027" s="142"/>
      <c r="AL1027" s="142"/>
      <c r="AM1027" s="142"/>
      <c r="AN1027" s="250"/>
      <c r="AO1027" s="269"/>
      <c r="AP1027" s="269"/>
      <c r="AQ1027" s="269"/>
      <c r="AR1027" s="269"/>
      <c r="AS1027" s="269"/>
      <c r="AT1027" s="269"/>
      <c r="AU1027" s="269"/>
      <c r="AV1027" s="269"/>
      <c r="AW1027" s="269"/>
      <c r="AX1027" s="269"/>
      <c r="AY1027" s="269"/>
      <c r="AZ1027" s="269"/>
      <c r="BA1027" s="269"/>
      <c r="BB1027" s="269"/>
      <c r="BC1027" s="269"/>
      <c r="BD1027" s="269"/>
      <c r="BE1027" s="269"/>
      <c r="BF1027" s="269"/>
      <c r="BG1027" s="269"/>
      <c r="BH1027" s="269"/>
      <c r="BI1027" s="269"/>
      <c r="BJ1027" s="269"/>
      <c r="BK1027" s="269"/>
      <c r="BL1027" s="269"/>
      <c r="BM1027" s="269"/>
      <c r="BN1027" s="269"/>
      <c r="BO1027" s="269"/>
      <c r="BP1027" s="269"/>
      <c r="BQ1027" s="269"/>
      <c r="BR1027" s="269"/>
      <c r="BS1027" s="269"/>
      <c r="BT1027" s="269"/>
      <c r="BU1027" s="269"/>
      <c r="BV1027" s="269"/>
      <c r="BW1027" s="269"/>
      <c r="BX1027" s="269"/>
      <c r="BY1027" s="269"/>
      <c r="BZ1027" s="269"/>
      <c r="CA1027" s="269"/>
      <c r="CB1027" s="269"/>
      <c r="CC1027" s="269"/>
      <c r="CD1027" s="269"/>
      <c r="CE1027" s="269"/>
      <c r="CF1027" s="269"/>
      <c r="CG1027" s="269"/>
      <c r="CH1027" s="269"/>
      <c r="CI1027" s="269"/>
      <c r="CJ1027" s="269"/>
      <c r="CK1027" s="269"/>
      <c r="CL1027" s="269"/>
      <c r="CM1027" s="269"/>
      <c r="CN1027" s="269"/>
      <c r="CO1027" s="269"/>
      <c r="CP1027" s="269"/>
      <c r="CQ1027" s="269"/>
      <c r="CR1027" s="269"/>
      <c r="CS1027" s="269"/>
      <c r="CT1027" s="269"/>
      <c r="CU1027" s="269"/>
      <c r="CV1027" s="269"/>
      <c r="CW1027" s="269"/>
      <c r="CX1027" s="269"/>
      <c r="CY1027" s="269"/>
      <c r="CZ1027" s="269"/>
      <c r="DA1027" s="269"/>
      <c r="DB1027" s="269"/>
      <c r="DC1027" s="269"/>
      <c r="DD1027" s="269"/>
      <c r="DE1027" s="269"/>
      <c r="DF1027" s="269"/>
      <c r="DG1027" s="269"/>
      <c r="DH1027" s="269"/>
      <c r="DI1027" s="269"/>
      <c r="DJ1027" s="269"/>
      <c r="DK1027" s="269"/>
      <c r="DL1027" s="269"/>
      <c r="DM1027" s="269"/>
      <c r="DN1027" s="269"/>
      <c r="DO1027" s="269"/>
      <c r="DP1027" s="269"/>
      <c r="DQ1027" s="269"/>
      <c r="DR1027" s="269"/>
      <c r="DS1027" s="269"/>
      <c r="DT1027" s="269"/>
      <c r="DU1027" s="269"/>
      <c r="DV1027" s="269"/>
      <c r="DW1027" s="269"/>
      <c r="DX1027" s="269"/>
      <c r="DY1027" s="269"/>
      <c r="DZ1027" s="269"/>
      <c r="EA1027" s="269"/>
      <c r="EB1027" s="269"/>
      <c r="EC1027" s="269"/>
      <c r="ED1027" s="269"/>
      <c r="EE1027" s="269"/>
      <c r="EF1027" s="269"/>
      <c r="EG1027" s="269"/>
      <c r="EH1027" s="269"/>
      <c r="EI1027" s="269"/>
      <c r="EJ1027" s="269"/>
      <c r="EK1027" s="269"/>
      <c r="EL1027" s="269"/>
      <c r="EM1027" s="269"/>
      <c r="EN1027" s="269"/>
      <c r="EO1027" s="269"/>
      <c r="EP1027" s="269"/>
      <c r="EQ1027" s="269"/>
      <c r="ER1027" s="269"/>
      <c r="ES1027" s="269"/>
      <c r="ET1027" s="269"/>
      <c r="EU1027" s="269"/>
      <c r="EV1027" s="269"/>
      <c r="EW1027" s="269"/>
      <c r="EX1027" s="269"/>
      <c r="EY1027" s="269"/>
      <c r="EZ1027" s="269"/>
      <c r="FA1027" s="269"/>
      <c r="FB1027" s="269"/>
      <c r="FC1027" s="269"/>
      <c r="FD1027" s="269"/>
      <c r="FE1027" s="269"/>
      <c r="FF1027" s="269"/>
      <c r="FG1027" s="269"/>
      <c r="FH1027" s="269"/>
      <c r="FI1027" s="269"/>
      <c r="FJ1027" s="269"/>
      <c r="FK1027" s="269"/>
      <c r="FL1027" s="269"/>
      <c r="FM1027" s="269"/>
      <c r="FN1027" s="269"/>
      <c r="FO1027" s="269"/>
      <c r="FP1027" s="269"/>
      <c r="FQ1027" s="269"/>
      <c r="FR1027" s="269"/>
      <c r="FS1027" s="269"/>
      <c r="FT1027" s="269"/>
      <c r="FU1027" s="269"/>
      <c r="FV1027" s="269"/>
      <c r="FW1027" s="269"/>
      <c r="FX1027" s="269"/>
      <c r="FY1027" s="269"/>
      <c r="FZ1027" s="269"/>
      <c r="GA1027" s="269"/>
      <c r="GB1027" s="269"/>
      <c r="GC1027" s="269"/>
      <c r="GD1027" s="269"/>
      <c r="GE1027" s="269"/>
      <c r="GF1027" s="269"/>
      <c r="GG1027" s="269"/>
      <c r="GH1027" s="269"/>
      <c r="GI1027" s="269"/>
      <c r="GJ1027" s="269"/>
      <c r="GK1027" s="269"/>
      <c r="GL1027" s="269"/>
      <c r="GM1027" s="269"/>
      <c r="GN1027" s="269"/>
      <c r="GO1027" s="269"/>
      <c r="GP1027" s="269"/>
      <c r="GQ1027" s="269"/>
      <c r="GR1027" s="269"/>
      <c r="GS1027" s="269"/>
      <c r="GT1027" s="269"/>
      <c r="GU1027" s="269"/>
      <c r="GV1027" s="269"/>
      <c r="GW1027" s="269"/>
      <c r="GX1027" s="269"/>
      <c r="GY1027" s="269"/>
      <c r="GZ1027" s="269"/>
      <c r="HA1027" s="269"/>
      <c r="HB1027" s="269"/>
      <c r="HC1027" s="269"/>
      <c r="HD1027" s="269"/>
      <c r="HE1027" s="269"/>
      <c r="HF1027" s="269"/>
      <c r="HG1027" s="269"/>
      <c r="HH1027" s="269"/>
      <c r="HI1027" s="269"/>
      <c r="HJ1027" s="269"/>
      <c r="HK1027" s="269"/>
      <c r="HL1027" s="269"/>
      <c r="HM1027" s="269"/>
      <c r="HN1027" s="269"/>
      <c r="HO1027" s="269"/>
      <c r="HP1027" s="269"/>
      <c r="HQ1027" s="269"/>
      <c r="HR1027" s="269"/>
      <c r="HS1027" s="269"/>
      <c r="HT1027" s="269"/>
      <c r="HU1027" s="269"/>
      <c r="HV1027" s="269"/>
      <c r="HW1027" s="269"/>
      <c r="HX1027" s="269"/>
      <c r="HY1027" s="269"/>
      <c r="HZ1027" s="269"/>
      <c r="IA1027" s="269"/>
      <c r="IB1027" s="269"/>
      <c r="IC1027" s="269"/>
      <c r="ID1027" s="269"/>
      <c r="IE1027" s="269"/>
      <c r="IF1027" s="269"/>
      <c r="IG1027" s="269"/>
      <c r="IH1027" s="269"/>
      <c r="II1027" s="269"/>
      <c r="IJ1027" s="269"/>
      <c r="IK1027" s="269"/>
      <c r="IL1027" s="269"/>
      <c r="IM1027" s="269"/>
      <c r="IN1027" s="269"/>
      <c r="IO1027" s="269"/>
      <c r="IP1027" s="269"/>
      <c r="IQ1027" s="269"/>
      <c r="IR1027" s="269"/>
      <c r="IS1027" s="269"/>
      <c r="IT1027" s="269"/>
      <c r="IU1027" s="269"/>
      <c r="IV1027" s="269"/>
      <c r="IW1027" s="269"/>
      <c r="IX1027" s="269"/>
      <c r="IY1027" s="269"/>
      <c r="IZ1027" s="269"/>
      <c r="JA1027" s="269"/>
      <c r="JB1027" s="269"/>
      <c r="JC1027" s="269"/>
      <c r="JD1027" s="269"/>
      <c r="JE1027" s="269"/>
      <c r="JF1027" s="269"/>
      <c r="JG1027" s="269"/>
      <c r="JH1027" s="269"/>
      <c r="JI1027" s="269"/>
      <c r="JJ1027" s="269"/>
      <c r="JK1027" s="269"/>
      <c r="JL1027" s="269"/>
      <c r="JM1027" s="269"/>
      <c r="JN1027" s="269"/>
      <c r="JO1027" s="269"/>
      <c r="JP1027" s="269"/>
      <c r="JQ1027" s="269"/>
      <c r="JR1027" s="269"/>
      <c r="JS1027" s="269"/>
      <c r="JT1027" s="269"/>
      <c r="JU1027" s="269"/>
      <c r="JV1027" s="269"/>
      <c r="JW1027" s="269"/>
      <c r="JX1027" s="269"/>
      <c r="JY1027" s="269"/>
      <c r="JZ1027" s="269"/>
      <c r="KA1027" s="269"/>
      <c r="KB1027" s="269"/>
      <c r="KC1027" s="269"/>
      <c r="KD1027" s="269"/>
      <c r="KE1027" s="269"/>
      <c r="KF1027" s="269"/>
      <c r="KG1027" s="269"/>
    </row>
    <row r="1028" spans="1:293" s="270" customFormat="1" x14ac:dyDescent="0.25">
      <c r="A1028" s="233">
        <v>33</v>
      </c>
      <c r="B1028" s="234" t="s">
        <v>1266</v>
      </c>
      <c r="C1028" s="234" t="s">
        <v>2192</v>
      </c>
      <c r="D1028" s="235">
        <v>30340672</v>
      </c>
      <c r="E1028" s="236" t="s">
        <v>3094</v>
      </c>
      <c r="F1028" s="244" t="s">
        <v>2469</v>
      </c>
      <c r="G1028" s="238" t="s">
        <v>24</v>
      </c>
      <c r="H1028" s="238" t="s">
        <v>1265</v>
      </c>
      <c r="I1028" s="238" t="s">
        <v>1246</v>
      </c>
      <c r="J1028" s="236" t="s">
        <v>69</v>
      </c>
      <c r="K1028" s="236"/>
      <c r="L1028" s="239">
        <v>202000000</v>
      </c>
      <c r="M1028" s="239">
        <v>0</v>
      </c>
      <c r="N1028" s="138">
        <v>1000000</v>
      </c>
      <c r="O1028" s="138"/>
      <c r="P1028" s="139"/>
      <c r="Q1028" s="139"/>
      <c r="R1028" s="139"/>
      <c r="S1028" s="139"/>
      <c r="T1028" s="139"/>
      <c r="U1028" s="139"/>
      <c r="V1028" s="139"/>
      <c r="W1028" s="139"/>
      <c r="X1028" s="139"/>
      <c r="Y1028" s="140">
        <v>0</v>
      </c>
      <c r="Z1028" s="140">
        <v>0</v>
      </c>
      <c r="AA1028" s="140">
        <v>1000000</v>
      </c>
      <c r="AB1028" s="139">
        <v>0</v>
      </c>
      <c r="AC1028" s="139">
        <v>0</v>
      </c>
      <c r="AD1028" s="139">
        <v>0</v>
      </c>
      <c r="AE1028" s="141">
        <v>1000000</v>
      </c>
      <c r="AF1028" s="141">
        <v>1000000</v>
      </c>
      <c r="AG1028" s="139">
        <v>201000000</v>
      </c>
      <c r="AH1028" s="241"/>
      <c r="AI1028" s="241"/>
      <c r="AJ1028" s="253">
        <v>42004</v>
      </c>
      <c r="AK1028" s="253">
        <v>42735</v>
      </c>
      <c r="AL1028" s="236" t="s">
        <v>1705</v>
      </c>
      <c r="AM1028" s="236" t="s">
        <v>1790</v>
      </c>
      <c r="AN1028" s="243" t="s">
        <v>1690</v>
      </c>
      <c r="AO1028" s="269"/>
      <c r="AP1028" s="269"/>
      <c r="AQ1028" s="269"/>
      <c r="AR1028" s="269"/>
      <c r="AS1028" s="269"/>
      <c r="AT1028" s="269"/>
      <c r="AU1028" s="269"/>
      <c r="AV1028" s="269"/>
      <c r="AW1028" s="269"/>
      <c r="AX1028" s="269"/>
      <c r="AY1028" s="269"/>
      <c r="AZ1028" s="269"/>
      <c r="BA1028" s="269"/>
      <c r="BB1028" s="269"/>
      <c r="BC1028" s="269"/>
      <c r="BD1028" s="269"/>
      <c r="BE1028" s="269"/>
      <c r="BF1028" s="269"/>
      <c r="BG1028" s="269"/>
      <c r="BH1028" s="269"/>
      <c r="BI1028" s="269"/>
      <c r="BJ1028" s="269"/>
      <c r="BK1028" s="269"/>
      <c r="BL1028" s="269"/>
      <c r="BM1028" s="269"/>
      <c r="BN1028" s="269"/>
      <c r="BO1028" s="269"/>
      <c r="BP1028" s="269"/>
      <c r="BQ1028" s="269"/>
      <c r="BR1028" s="269"/>
      <c r="BS1028" s="269"/>
      <c r="BT1028" s="269"/>
      <c r="BU1028" s="269"/>
      <c r="BV1028" s="269"/>
      <c r="BW1028" s="269"/>
      <c r="BX1028" s="269"/>
      <c r="BY1028" s="269"/>
      <c r="BZ1028" s="269"/>
      <c r="CA1028" s="269"/>
      <c r="CB1028" s="269"/>
      <c r="CC1028" s="269"/>
      <c r="CD1028" s="269"/>
      <c r="CE1028" s="269"/>
      <c r="CF1028" s="269"/>
      <c r="CG1028" s="269"/>
      <c r="CH1028" s="269"/>
      <c r="CI1028" s="269"/>
      <c r="CJ1028" s="269"/>
      <c r="CK1028" s="269"/>
      <c r="CL1028" s="269"/>
      <c r="CM1028" s="269"/>
      <c r="CN1028" s="269"/>
      <c r="CO1028" s="269"/>
      <c r="CP1028" s="269"/>
      <c r="CQ1028" s="269"/>
      <c r="CR1028" s="269"/>
      <c r="CS1028" s="269"/>
      <c r="CT1028" s="269"/>
      <c r="CU1028" s="269"/>
      <c r="CV1028" s="269"/>
      <c r="CW1028" s="269"/>
      <c r="CX1028" s="269"/>
      <c r="CY1028" s="269"/>
      <c r="CZ1028" s="269"/>
      <c r="DA1028" s="269"/>
      <c r="DB1028" s="269"/>
      <c r="DC1028" s="269"/>
      <c r="DD1028" s="269"/>
      <c r="DE1028" s="269"/>
      <c r="DF1028" s="269"/>
      <c r="DG1028" s="269"/>
      <c r="DH1028" s="269"/>
      <c r="DI1028" s="269"/>
      <c r="DJ1028" s="269"/>
      <c r="DK1028" s="269"/>
      <c r="DL1028" s="269"/>
      <c r="DM1028" s="269"/>
      <c r="DN1028" s="269"/>
      <c r="DO1028" s="269"/>
      <c r="DP1028" s="269"/>
      <c r="DQ1028" s="269"/>
      <c r="DR1028" s="269"/>
      <c r="DS1028" s="269"/>
      <c r="DT1028" s="269"/>
      <c r="DU1028" s="269"/>
      <c r="DV1028" s="269"/>
      <c r="DW1028" s="269"/>
      <c r="DX1028" s="269"/>
      <c r="DY1028" s="269"/>
      <c r="DZ1028" s="269"/>
      <c r="EA1028" s="269"/>
      <c r="EB1028" s="269"/>
      <c r="EC1028" s="269"/>
      <c r="ED1028" s="269"/>
      <c r="EE1028" s="269"/>
      <c r="EF1028" s="269"/>
      <c r="EG1028" s="269"/>
      <c r="EH1028" s="269"/>
      <c r="EI1028" s="269"/>
      <c r="EJ1028" s="269"/>
      <c r="EK1028" s="269"/>
      <c r="EL1028" s="269"/>
      <c r="EM1028" s="269"/>
      <c r="EN1028" s="269"/>
      <c r="EO1028" s="269"/>
      <c r="EP1028" s="269"/>
      <c r="EQ1028" s="269"/>
      <c r="ER1028" s="269"/>
      <c r="ES1028" s="269"/>
      <c r="ET1028" s="269"/>
      <c r="EU1028" s="269"/>
      <c r="EV1028" s="269"/>
      <c r="EW1028" s="269"/>
      <c r="EX1028" s="269"/>
      <c r="EY1028" s="269"/>
      <c r="EZ1028" s="269"/>
      <c r="FA1028" s="269"/>
      <c r="FB1028" s="269"/>
      <c r="FC1028" s="269"/>
      <c r="FD1028" s="269"/>
      <c r="FE1028" s="269"/>
      <c r="FF1028" s="269"/>
      <c r="FG1028" s="269"/>
      <c r="FH1028" s="269"/>
      <c r="FI1028" s="269"/>
      <c r="FJ1028" s="269"/>
      <c r="FK1028" s="269"/>
      <c r="FL1028" s="269"/>
      <c r="FM1028" s="269"/>
      <c r="FN1028" s="269"/>
      <c r="FO1028" s="269"/>
      <c r="FP1028" s="269"/>
      <c r="FQ1028" s="269"/>
      <c r="FR1028" s="269"/>
      <c r="FS1028" s="269"/>
      <c r="FT1028" s="269"/>
      <c r="FU1028" s="269"/>
      <c r="FV1028" s="269"/>
      <c r="FW1028" s="269"/>
      <c r="FX1028" s="269"/>
      <c r="FY1028" s="269"/>
      <c r="FZ1028" s="269"/>
      <c r="GA1028" s="269"/>
      <c r="GB1028" s="269"/>
      <c r="GC1028" s="269"/>
      <c r="GD1028" s="269"/>
      <c r="GE1028" s="269"/>
      <c r="GF1028" s="269"/>
      <c r="GG1028" s="269"/>
      <c r="GH1028" s="269"/>
      <c r="GI1028" s="269"/>
      <c r="GJ1028" s="269"/>
      <c r="GK1028" s="269"/>
      <c r="GL1028" s="269"/>
      <c r="GM1028" s="269"/>
      <c r="GN1028" s="269"/>
      <c r="GO1028" s="269"/>
      <c r="GP1028" s="269"/>
      <c r="GQ1028" s="269"/>
      <c r="GR1028" s="269"/>
      <c r="GS1028" s="269"/>
      <c r="GT1028" s="269"/>
      <c r="GU1028" s="269"/>
      <c r="GV1028" s="269"/>
      <c r="GW1028" s="269"/>
      <c r="GX1028" s="269"/>
      <c r="GY1028" s="269"/>
      <c r="GZ1028" s="269"/>
      <c r="HA1028" s="269"/>
      <c r="HB1028" s="269"/>
      <c r="HC1028" s="269"/>
      <c r="HD1028" s="269"/>
      <c r="HE1028" s="269"/>
      <c r="HF1028" s="269"/>
      <c r="HG1028" s="269"/>
      <c r="HH1028" s="269"/>
      <c r="HI1028" s="269"/>
      <c r="HJ1028" s="269"/>
      <c r="HK1028" s="269"/>
      <c r="HL1028" s="269"/>
      <c r="HM1028" s="269"/>
      <c r="HN1028" s="269"/>
      <c r="HO1028" s="269"/>
      <c r="HP1028" s="269"/>
      <c r="HQ1028" s="269"/>
      <c r="HR1028" s="269"/>
      <c r="HS1028" s="269"/>
      <c r="HT1028" s="269"/>
      <c r="HU1028" s="269"/>
      <c r="HV1028" s="269"/>
      <c r="HW1028" s="269"/>
      <c r="HX1028" s="269"/>
      <c r="HY1028" s="269"/>
      <c r="HZ1028" s="269"/>
      <c r="IA1028" s="269"/>
      <c r="IB1028" s="269"/>
      <c r="IC1028" s="269"/>
      <c r="ID1028" s="269"/>
      <c r="IE1028" s="269"/>
      <c r="IF1028" s="269"/>
      <c r="IG1028" s="269"/>
      <c r="IH1028" s="269"/>
      <c r="II1028" s="269"/>
      <c r="IJ1028" s="269"/>
      <c r="IK1028" s="269"/>
      <c r="IL1028" s="269"/>
      <c r="IM1028" s="269"/>
      <c r="IN1028" s="269"/>
      <c r="IO1028" s="269"/>
      <c r="IP1028" s="269"/>
      <c r="IQ1028" s="269"/>
      <c r="IR1028" s="269"/>
      <c r="IS1028" s="269"/>
      <c r="IT1028" s="269"/>
      <c r="IU1028" s="269"/>
      <c r="IV1028" s="269"/>
      <c r="IW1028" s="269"/>
      <c r="IX1028" s="269"/>
      <c r="IY1028" s="269"/>
      <c r="IZ1028" s="269"/>
      <c r="JA1028" s="269"/>
      <c r="JB1028" s="269"/>
      <c r="JC1028" s="269"/>
      <c r="JD1028" s="269"/>
      <c r="JE1028" s="269"/>
      <c r="JF1028" s="269"/>
      <c r="JG1028" s="269"/>
      <c r="JH1028" s="269"/>
      <c r="JI1028" s="269"/>
      <c r="JJ1028" s="269"/>
      <c r="JK1028" s="269"/>
      <c r="JL1028" s="269"/>
      <c r="JM1028" s="269"/>
      <c r="JN1028" s="269"/>
      <c r="JO1028" s="269"/>
      <c r="JP1028" s="269"/>
      <c r="JQ1028" s="269"/>
      <c r="JR1028" s="269"/>
      <c r="JS1028" s="269"/>
      <c r="JT1028" s="269"/>
      <c r="JU1028" s="269"/>
      <c r="JV1028" s="269"/>
      <c r="JW1028" s="269"/>
      <c r="JX1028" s="269"/>
      <c r="JY1028" s="269"/>
      <c r="JZ1028" s="269"/>
      <c r="KA1028" s="269"/>
      <c r="KB1028" s="269"/>
      <c r="KC1028" s="269"/>
      <c r="KD1028" s="269"/>
      <c r="KE1028" s="269"/>
      <c r="KF1028" s="269"/>
      <c r="KG1028" s="269"/>
    </row>
    <row r="1029" spans="1:293" s="270" customFormat="1" x14ac:dyDescent="0.25">
      <c r="A1029" s="233">
        <v>33</v>
      </c>
      <c r="B1029" s="234" t="s">
        <v>1266</v>
      </c>
      <c r="C1029" s="234" t="s">
        <v>2186</v>
      </c>
      <c r="D1029" s="235">
        <v>30341122</v>
      </c>
      <c r="E1029" s="236" t="s">
        <v>1564</v>
      </c>
      <c r="F1029" s="244" t="s">
        <v>2469</v>
      </c>
      <c r="G1029" s="238" t="s">
        <v>24</v>
      </c>
      <c r="H1029" s="238" t="s">
        <v>1265</v>
      </c>
      <c r="I1029" s="238" t="s">
        <v>1246</v>
      </c>
      <c r="J1029" s="236" t="s">
        <v>69</v>
      </c>
      <c r="K1029" s="236"/>
      <c r="L1029" s="239">
        <v>284834000</v>
      </c>
      <c r="M1029" s="239">
        <v>0</v>
      </c>
      <c r="N1029" s="138">
        <v>1000000</v>
      </c>
      <c r="O1029" s="138"/>
      <c r="P1029" s="139"/>
      <c r="Q1029" s="139"/>
      <c r="R1029" s="139"/>
      <c r="S1029" s="139"/>
      <c r="T1029" s="139"/>
      <c r="U1029" s="139"/>
      <c r="V1029" s="139"/>
      <c r="W1029" s="139"/>
      <c r="X1029" s="139"/>
      <c r="Y1029" s="140">
        <v>0</v>
      </c>
      <c r="Z1029" s="140">
        <v>0</v>
      </c>
      <c r="AA1029" s="140">
        <v>1000000</v>
      </c>
      <c r="AB1029" s="139">
        <v>0</v>
      </c>
      <c r="AC1029" s="139">
        <v>0</v>
      </c>
      <c r="AD1029" s="139">
        <v>0</v>
      </c>
      <c r="AE1029" s="141">
        <v>1000000</v>
      </c>
      <c r="AF1029" s="141">
        <v>1000000</v>
      </c>
      <c r="AG1029" s="139">
        <v>283834000</v>
      </c>
      <c r="AH1029" s="241"/>
      <c r="AI1029" s="241"/>
      <c r="AJ1029" s="253">
        <v>42004</v>
      </c>
      <c r="AK1029" s="253">
        <v>42369</v>
      </c>
      <c r="AL1029" s="236" t="s">
        <v>1716</v>
      </c>
      <c r="AM1029" s="236" t="s">
        <v>1791</v>
      </c>
      <c r="AN1029" s="243" t="s">
        <v>1689</v>
      </c>
      <c r="AO1029" s="269"/>
      <c r="AP1029" s="269"/>
      <c r="AQ1029" s="269"/>
      <c r="AR1029" s="269"/>
      <c r="AS1029" s="269"/>
      <c r="AT1029" s="269"/>
      <c r="AU1029" s="269"/>
      <c r="AV1029" s="269"/>
      <c r="AW1029" s="269"/>
      <c r="AX1029" s="269"/>
      <c r="AY1029" s="269"/>
      <c r="AZ1029" s="269"/>
      <c r="BA1029" s="269"/>
      <c r="BB1029" s="269"/>
      <c r="BC1029" s="269"/>
      <c r="BD1029" s="269"/>
      <c r="BE1029" s="269"/>
      <c r="BF1029" s="269"/>
      <c r="BG1029" s="269"/>
      <c r="BH1029" s="269"/>
      <c r="BI1029" s="269"/>
      <c r="BJ1029" s="269"/>
      <c r="BK1029" s="269"/>
      <c r="BL1029" s="269"/>
      <c r="BM1029" s="269"/>
      <c r="BN1029" s="269"/>
      <c r="BO1029" s="269"/>
      <c r="BP1029" s="269"/>
      <c r="BQ1029" s="269"/>
      <c r="BR1029" s="269"/>
      <c r="BS1029" s="269"/>
      <c r="BT1029" s="269"/>
      <c r="BU1029" s="269"/>
      <c r="BV1029" s="269"/>
      <c r="BW1029" s="269"/>
      <c r="BX1029" s="269"/>
      <c r="BY1029" s="269"/>
      <c r="BZ1029" s="269"/>
      <c r="CA1029" s="269"/>
      <c r="CB1029" s="269"/>
      <c r="CC1029" s="269"/>
      <c r="CD1029" s="269"/>
      <c r="CE1029" s="269"/>
      <c r="CF1029" s="269"/>
      <c r="CG1029" s="269"/>
      <c r="CH1029" s="269"/>
      <c r="CI1029" s="269"/>
      <c r="CJ1029" s="269"/>
      <c r="CK1029" s="269"/>
      <c r="CL1029" s="269"/>
      <c r="CM1029" s="269"/>
      <c r="CN1029" s="269"/>
      <c r="CO1029" s="269"/>
      <c r="CP1029" s="269"/>
      <c r="CQ1029" s="269"/>
      <c r="CR1029" s="269"/>
      <c r="CS1029" s="269"/>
      <c r="CT1029" s="269"/>
      <c r="CU1029" s="269"/>
      <c r="CV1029" s="269"/>
      <c r="CW1029" s="269"/>
      <c r="CX1029" s="269"/>
      <c r="CY1029" s="269"/>
      <c r="CZ1029" s="269"/>
      <c r="DA1029" s="269"/>
      <c r="DB1029" s="269"/>
      <c r="DC1029" s="269"/>
      <c r="DD1029" s="269"/>
      <c r="DE1029" s="269"/>
      <c r="DF1029" s="269"/>
      <c r="DG1029" s="269"/>
      <c r="DH1029" s="269"/>
      <c r="DI1029" s="269"/>
      <c r="DJ1029" s="269"/>
      <c r="DK1029" s="269"/>
      <c r="DL1029" s="269"/>
      <c r="DM1029" s="269"/>
      <c r="DN1029" s="269"/>
      <c r="DO1029" s="269"/>
      <c r="DP1029" s="269"/>
      <c r="DQ1029" s="269"/>
      <c r="DR1029" s="269"/>
      <c r="DS1029" s="269"/>
      <c r="DT1029" s="269"/>
      <c r="DU1029" s="269"/>
      <c r="DV1029" s="269"/>
      <c r="DW1029" s="269"/>
      <c r="DX1029" s="269"/>
      <c r="DY1029" s="269"/>
      <c r="DZ1029" s="269"/>
      <c r="EA1029" s="269"/>
      <c r="EB1029" s="269"/>
      <c r="EC1029" s="269"/>
      <c r="ED1029" s="269"/>
      <c r="EE1029" s="269"/>
      <c r="EF1029" s="269"/>
      <c r="EG1029" s="269"/>
      <c r="EH1029" s="269"/>
      <c r="EI1029" s="269"/>
      <c r="EJ1029" s="269"/>
      <c r="EK1029" s="269"/>
      <c r="EL1029" s="269"/>
      <c r="EM1029" s="269"/>
      <c r="EN1029" s="269"/>
      <c r="EO1029" s="269"/>
      <c r="EP1029" s="269"/>
      <c r="EQ1029" s="269"/>
      <c r="ER1029" s="269"/>
      <c r="ES1029" s="269"/>
      <c r="ET1029" s="269"/>
      <c r="EU1029" s="269"/>
      <c r="EV1029" s="269"/>
      <c r="EW1029" s="269"/>
      <c r="EX1029" s="269"/>
      <c r="EY1029" s="269"/>
      <c r="EZ1029" s="269"/>
      <c r="FA1029" s="269"/>
      <c r="FB1029" s="269"/>
      <c r="FC1029" s="269"/>
      <c r="FD1029" s="269"/>
      <c r="FE1029" s="269"/>
      <c r="FF1029" s="269"/>
      <c r="FG1029" s="269"/>
      <c r="FH1029" s="269"/>
      <c r="FI1029" s="269"/>
      <c r="FJ1029" s="269"/>
      <c r="FK1029" s="269"/>
      <c r="FL1029" s="269"/>
      <c r="FM1029" s="269"/>
      <c r="FN1029" s="269"/>
      <c r="FO1029" s="269"/>
      <c r="FP1029" s="269"/>
      <c r="FQ1029" s="269"/>
      <c r="FR1029" s="269"/>
      <c r="FS1029" s="269"/>
      <c r="FT1029" s="269"/>
      <c r="FU1029" s="269"/>
      <c r="FV1029" s="269"/>
      <c r="FW1029" s="269"/>
      <c r="FX1029" s="269"/>
      <c r="FY1029" s="269"/>
      <c r="FZ1029" s="269"/>
      <c r="GA1029" s="269"/>
      <c r="GB1029" s="269"/>
      <c r="GC1029" s="269"/>
      <c r="GD1029" s="269"/>
      <c r="GE1029" s="269"/>
      <c r="GF1029" s="269"/>
      <c r="GG1029" s="269"/>
      <c r="GH1029" s="269"/>
      <c r="GI1029" s="269"/>
      <c r="GJ1029" s="269"/>
      <c r="GK1029" s="269"/>
      <c r="GL1029" s="269"/>
      <c r="GM1029" s="269"/>
      <c r="GN1029" s="269"/>
      <c r="GO1029" s="269"/>
      <c r="GP1029" s="269"/>
      <c r="GQ1029" s="269"/>
      <c r="GR1029" s="269"/>
      <c r="GS1029" s="269"/>
      <c r="GT1029" s="269"/>
      <c r="GU1029" s="269"/>
      <c r="GV1029" s="269"/>
      <c r="GW1029" s="269"/>
      <c r="GX1029" s="269"/>
      <c r="GY1029" s="269"/>
      <c r="GZ1029" s="269"/>
      <c r="HA1029" s="269"/>
      <c r="HB1029" s="269"/>
      <c r="HC1029" s="269"/>
      <c r="HD1029" s="269"/>
      <c r="HE1029" s="269"/>
      <c r="HF1029" s="269"/>
      <c r="HG1029" s="269"/>
      <c r="HH1029" s="269"/>
      <c r="HI1029" s="269"/>
      <c r="HJ1029" s="269"/>
      <c r="HK1029" s="269"/>
      <c r="HL1029" s="269"/>
      <c r="HM1029" s="269"/>
      <c r="HN1029" s="269"/>
      <c r="HO1029" s="269"/>
      <c r="HP1029" s="269"/>
      <c r="HQ1029" s="269"/>
      <c r="HR1029" s="269"/>
      <c r="HS1029" s="269"/>
      <c r="HT1029" s="269"/>
      <c r="HU1029" s="269"/>
      <c r="HV1029" s="269"/>
      <c r="HW1029" s="269"/>
      <c r="HX1029" s="269"/>
      <c r="HY1029" s="269"/>
      <c r="HZ1029" s="269"/>
      <c r="IA1029" s="269"/>
      <c r="IB1029" s="269"/>
      <c r="IC1029" s="269"/>
      <c r="ID1029" s="269"/>
      <c r="IE1029" s="269"/>
      <c r="IF1029" s="269"/>
      <c r="IG1029" s="269"/>
      <c r="IH1029" s="269"/>
      <c r="II1029" s="269"/>
      <c r="IJ1029" s="269"/>
      <c r="IK1029" s="269"/>
      <c r="IL1029" s="269"/>
      <c r="IM1029" s="269"/>
      <c r="IN1029" s="269"/>
      <c r="IO1029" s="269"/>
      <c r="IP1029" s="269"/>
      <c r="IQ1029" s="269"/>
      <c r="IR1029" s="269"/>
      <c r="IS1029" s="269"/>
      <c r="IT1029" s="269"/>
      <c r="IU1029" s="269"/>
      <c r="IV1029" s="269"/>
      <c r="IW1029" s="269"/>
      <c r="IX1029" s="269"/>
      <c r="IY1029" s="269"/>
      <c r="IZ1029" s="269"/>
      <c r="JA1029" s="269"/>
      <c r="JB1029" s="269"/>
      <c r="JC1029" s="269"/>
      <c r="JD1029" s="269"/>
      <c r="JE1029" s="269"/>
      <c r="JF1029" s="269"/>
      <c r="JG1029" s="269"/>
      <c r="JH1029" s="269"/>
      <c r="JI1029" s="269"/>
      <c r="JJ1029" s="269"/>
      <c r="JK1029" s="269"/>
      <c r="JL1029" s="269"/>
      <c r="JM1029" s="269"/>
      <c r="JN1029" s="269"/>
      <c r="JO1029" s="269"/>
      <c r="JP1029" s="269"/>
      <c r="JQ1029" s="269"/>
      <c r="JR1029" s="269"/>
      <c r="JS1029" s="269"/>
      <c r="JT1029" s="269"/>
      <c r="JU1029" s="269"/>
      <c r="JV1029" s="269"/>
      <c r="JW1029" s="269"/>
      <c r="JX1029" s="269"/>
      <c r="JY1029" s="269"/>
      <c r="JZ1029" s="269"/>
      <c r="KA1029" s="269"/>
      <c r="KB1029" s="269"/>
      <c r="KC1029" s="269"/>
      <c r="KD1029" s="269"/>
      <c r="KE1029" s="269"/>
      <c r="KF1029" s="269"/>
      <c r="KG1029" s="269"/>
    </row>
    <row r="1030" spans="1:293" s="270" customFormat="1" x14ac:dyDescent="0.25">
      <c r="A1030" s="233">
        <v>33</v>
      </c>
      <c r="B1030" s="234" t="s">
        <v>1266</v>
      </c>
      <c r="C1030" s="234" t="s">
        <v>2188</v>
      </c>
      <c r="D1030" s="235">
        <v>30341124</v>
      </c>
      <c r="E1030" s="236" t="s">
        <v>1565</v>
      </c>
      <c r="F1030" s="244" t="s">
        <v>2469</v>
      </c>
      <c r="G1030" s="238" t="s">
        <v>24</v>
      </c>
      <c r="H1030" s="238" t="s">
        <v>1265</v>
      </c>
      <c r="I1030" s="238" t="s">
        <v>1246</v>
      </c>
      <c r="J1030" s="236" t="s">
        <v>69</v>
      </c>
      <c r="K1030" s="236"/>
      <c r="L1030" s="239">
        <v>732832000</v>
      </c>
      <c r="M1030" s="239">
        <v>0</v>
      </c>
      <c r="N1030" s="138">
        <v>1000000</v>
      </c>
      <c r="O1030" s="138"/>
      <c r="P1030" s="139"/>
      <c r="Q1030" s="139"/>
      <c r="R1030" s="139"/>
      <c r="S1030" s="139"/>
      <c r="T1030" s="139"/>
      <c r="U1030" s="139"/>
      <c r="V1030" s="139"/>
      <c r="W1030" s="139"/>
      <c r="X1030" s="139"/>
      <c r="Y1030" s="140">
        <v>0</v>
      </c>
      <c r="Z1030" s="140">
        <v>0</v>
      </c>
      <c r="AA1030" s="140">
        <v>1000000</v>
      </c>
      <c r="AB1030" s="139">
        <v>0</v>
      </c>
      <c r="AC1030" s="139">
        <v>0</v>
      </c>
      <c r="AD1030" s="139">
        <v>0</v>
      </c>
      <c r="AE1030" s="141">
        <v>1000000</v>
      </c>
      <c r="AF1030" s="141">
        <v>1000000</v>
      </c>
      <c r="AG1030" s="139">
        <v>731832000</v>
      </c>
      <c r="AH1030" s="241"/>
      <c r="AI1030" s="241"/>
      <c r="AJ1030" s="253">
        <v>42004</v>
      </c>
      <c r="AK1030" s="253">
        <v>42369</v>
      </c>
      <c r="AL1030" s="236" t="s">
        <v>1716</v>
      </c>
      <c r="AM1030" s="236" t="s">
        <v>1792</v>
      </c>
      <c r="AN1030" s="243" t="s">
        <v>1689</v>
      </c>
      <c r="AO1030" s="269"/>
      <c r="AP1030" s="269"/>
      <c r="AQ1030" s="269"/>
      <c r="AR1030" s="269"/>
      <c r="AS1030" s="269"/>
      <c r="AT1030" s="269"/>
      <c r="AU1030" s="269"/>
      <c r="AV1030" s="269"/>
      <c r="AW1030" s="269"/>
      <c r="AX1030" s="269"/>
      <c r="AY1030" s="269"/>
      <c r="AZ1030" s="269"/>
      <c r="BA1030" s="269"/>
      <c r="BB1030" s="269"/>
      <c r="BC1030" s="269"/>
      <c r="BD1030" s="269"/>
      <c r="BE1030" s="269"/>
      <c r="BF1030" s="269"/>
      <c r="BG1030" s="269"/>
      <c r="BH1030" s="269"/>
      <c r="BI1030" s="269"/>
      <c r="BJ1030" s="269"/>
      <c r="BK1030" s="269"/>
      <c r="BL1030" s="269"/>
      <c r="BM1030" s="269"/>
      <c r="BN1030" s="269"/>
      <c r="BO1030" s="269"/>
      <c r="BP1030" s="269"/>
      <c r="BQ1030" s="269"/>
      <c r="BR1030" s="269"/>
      <c r="BS1030" s="269"/>
      <c r="BT1030" s="269"/>
      <c r="BU1030" s="269"/>
      <c r="BV1030" s="269"/>
      <c r="BW1030" s="269"/>
      <c r="BX1030" s="269"/>
      <c r="BY1030" s="269"/>
      <c r="BZ1030" s="269"/>
      <c r="CA1030" s="269"/>
      <c r="CB1030" s="269"/>
      <c r="CC1030" s="269"/>
      <c r="CD1030" s="269"/>
      <c r="CE1030" s="269"/>
      <c r="CF1030" s="269"/>
      <c r="CG1030" s="269"/>
      <c r="CH1030" s="269"/>
      <c r="CI1030" s="269"/>
      <c r="CJ1030" s="269"/>
      <c r="CK1030" s="269"/>
      <c r="CL1030" s="269"/>
      <c r="CM1030" s="269"/>
      <c r="CN1030" s="269"/>
      <c r="CO1030" s="269"/>
      <c r="CP1030" s="269"/>
      <c r="CQ1030" s="269"/>
      <c r="CR1030" s="269"/>
      <c r="CS1030" s="269"/>
      <c r="CT1030" s="269"/>
      <c r="CU1030" s="269"/>
      <c r="CV1030" s="269"/>
      <c r="CW1030" s="269"/>
      <c r="CX1030" s="269"/>
      <c r="CY1030" s="269"/>
      <c r="CZ1030" s="269"/>
      <c r="DA1030" s="269"/>
      <c r="DB1030" s="269"/>
      <c r="DC1030" s="269"/>
      <c r="DD1030" s="269"/>
      <c r="DE1030" s="269"/>
      <c r="DF1030" s="269"/>
      <c r="DG1030" s="269"/>
      <c r="DH1030" s="269"/>
      <c r="DI1030" s="269"/>
      <c r="DJ1030" s="269"/>
      <c r="DK1030" s="269"/>
      <c r="DL1030" s="269"/>
      <c r="DM1030" s="269"/>
      <c r="DN1030" s="269"/>
      <c r="DO1030" s="269"/>
      <c r="DP1030" s="269"/>
      <c r="DQ1030" s="269"/>
      <c r="DR1030" s="269"/>
      <c r="DS1030" s="269"/>
      <c r="DT1030" s="269"/>
      <c r="DU1030" s="269"/>
      <c r="DV1030" s="269"/>
      <c r="DW1030" s="269"/>
      <c r="DX1030" s="269"/>
      <c r="DY1030" s="269"/>
      <c r="DZ1030" s="269"/>
      <c r="EA1030" s="269"/>
      <c r="EB1030" s="269"/>
      <c r="EC1030" s="269"/>
      <c r="ED1030" s="269"/>
      <c r="EE1030" s="269"/>
      <c r="EF1030" s="269"/>
      <c r="EG1030" s="269"/>
      <c r="EH1030" s="269"/>
      <c r="EI1030" s="269"/>
      <c r="EJ1030" s="269"/>
      <c r="EK1030" s="269"/>
      <c r="EL1030" s="269"/>
      <c r="EM1030" s="269"/>
      <c r="EN1030" s="269"/>
      <c r="EO1030" s="269"/>
      <c r="EP1030" s="269"/>
      <c r="EQ1030" s="269"/>
      <c r="ER1030" s="269"/>
      <c r="ES1030" s="269"/>
      <c r="ET1030" s="269"/>
      <c r="EU1030" s="269"/>
      <c r="EV1030" s="269"/>
      <c r="EW1030" s="269"/>
      <c r="EX1030" s="269"/>
      <c r="EY1030" s="269"/>
      <c r="EZ1030" s="269"/>
      <c r="FA1030" s="269"/>
      <c r="FB1030" s="269"/>
      <c r="FC1030" s="269"/>
      <c r="FD1030" s="269"/>
      <c r="FE1030" s="269"/>
      <c r="FF1030" s="269"/>
      <c r="FG1030" s="269"/>
      <c r="FH1030" s="269"/>
      <c r="FI1030" s="269"/>
      <c r="FJ1030" s="269"/>
      <c r="FK1030" s="269"/>
      <c r="FL1030" s="269"/>
      <c r="FM1030" s="269"/>
      <c r="FN1030" s="269"/>
      <c r="FO1030" s="269"/>
      <c r="FP1030" s="269"/>
      <c r="FQ1030" s="269"/>
      <c r="FR1030" s="269"/>
      <c r="FS1030" s="269"/>
      <c r="FT1030" s="269"/>
      <c r="FU1030" s="269"/>
      <c r="FV1030" s="269"/>
      <c r="FW1030" s="269"/>
      <c r="FX1030" s="269"/>
      <c r="FY1030" s="269"/>
      <c r="FZ1030" s="269"/>
      <c r="GA1030" s="269"/>
      <c r="GB1030" s="269"/>
      <c r="GC1030" s="269"/>
      <c r="GD1030" s="269"/>
      <c r="GE1030" s="269"/>
      <c r="GF1030" s="269"/>
      <c r="GG1030" s="269"/>
      <c r="GH1030" s="269"/>
      <c r="GI1030" s="269"/>
      <c r="GJ1030" s="269"/>
      <c r="GK1030" s="269"/>
      <c r="GL1030" s="269"/>
      <c r="GM1030" s="269"/>
      <c r="GN1030" s="269"/>
      <c r="GO1030" s="269"/>
      <c r="GP1030" s="269"/>
      <c r="GQ1030" s="269"/>
      <c r="GR1030" s="269"/>
      <c r="GS1030" s="269"/>
      <c r="GT1030" s="269"/>
      <c r="GU1030" s="269"/>
      <c r="GV1030" s="269"/>
      <c r="GW1030" s="269"/>
      <c r="GX1030" s="269"/>
      <c r="GY1030" s="269"/>
      <c r="GZ1030" s="269"/>
      <c r="HA1030" s="269"/>
      <c r="HB1030" s="269"/>
      <c r="HC1030" s="269"/>
      <c r="HD1030" s="269"/>
      <c r="HE1030" s="269"/>
      <c r="HF1030" s="269"/>
      <c r="HG1030" s="269"/>
      <c r="HH1030" s="269"/>
      <c r="HI1030" s="269"/>
      <c r="HJ1030" s="269"/>
      <c r="HK1030" s="269"/>
      <c r="HL1030" s="269"/>
      <c r="HM1030" s="269"/>
      <c r="HN1030" s="269"/>
      <c r="HO1030" s="269"/>
      <c r="HP1030" s="269"/>
      <c r="HQ1030" s="269"/>
      <c r="HR1030" s="269"/>
      <c r="HS1030" s="269"/>
      <c r="HT1030" s="269"/>
      <c r="HU1030" s="269"/>
      <c r="HV1030" s="269"/>
      <c r="HW1030" s="269"/>
      <c r="HX1030" s="269"/>
      <c r="HY1030" s="269"/>
      <c r="HZ1030" s="269"/>
      <c r="IA1030" s="269"/>
      <c r="IB1030" s="269"/>
      <c r="IC1030" s="269"/>
      <c r="ID1030" s="269"/>
      <c r="IE1030" s="269"/>
      <c r="IF1030" s="269"/>
      <c r="IG1030" s="269"/>
      <c r="IH1030" s="269"/>
      <c r="II1030" s="269"/>
      <c r="IJ1030" s="269"/>
      <c r="IK1030" s="269"/>
      <c r="IL1030" s="269"/>
      <c r="IM1030" s="269"/>
      <c r="IN1030" s="269"/>
      <c r="IO1030" s="269"/>
      <c r="IP1030" s="269"/>
      <c r="IQ1030" s="269"/>
      <c r="IR1030" s="269"/>
      <c r="IS1030" s="269"/>
      <c r="IT1030" s="269"/>
      <c r="IU1030" s="269"/>
      <c r="IV1030" s="269"/>
      <c r="IW1030" s="269"/>
      <c r="IX1030" s="269"/>
      <c r="IY1030" s="269"/>
      <c r="IZ1030" s="269"/>
      <c r="JA1030" s="269"/>
      <c r="JB1030" s="269"/>
      <c r="JC1030" s="269"/>
      <c r="JD1030" s="269"/>
      <c r="JE1030" s="269"/>
      <c r="JF1030" s="269"/>
      <c r="JG1030" s="269"/>
      <c r="JH1030" s="269"/>
      <c r="JI1030" s="269"/>
      <c r="JJ1030" s="269"/>
      <c r="JK1030" s="269"/>
      <c r="JL1030" s="269"/>
      <c r="JM1030" s="269"/>
      <c r="JN1030" s="269"/>
      <c r="JO1030" s="269"/>
      <c r="JP1030" s="269"/>
      <c r="JQ1030" s="269"/>
      <c r="JR1030" s="269"/>
      <c r="JS1030" s="269"/>
      <c r="JT1030" s="269"/>
      <c r="JU1030" s="269"/>
      <c r="JV1030" s="269"/>
      <c r="JW1030" s="269"/>
      <c r="JX1030" s="269"/>
      <c r="JY1030" s="269"/>
      <c r="JZ1030" s="269"/>
      <c r="KA1030" s="269"/>
      <c r="KB1030" s="269"/>
      <c r="KC1030" s="269"/>
      <c r="KD1030" s="269"/>
      <c r="KE1030" s="269"/>
      <c r="KF1030" s="269"/>
      <c r="KG1030" s="269"/>
    </row>
    <row r="1031" spans="1:293" s="270" customFormat="1" x14ac:dyDescent="0.25">
      <c r="A1031" s="233">
        <v>33</v>
      </c>
      <c r="B1031" s="234" t="s">
        <v>1266</v>
      </c>
      <c r="C1031" s="234" t="s">
        <v>1268</v>
      </c>
      <c r="D1031" s="245">
        <v>30341172</v>
      </c>
      <c r="E1031" s="246" t="s">
        <v>2456</v>
      </c>
      <c r="F1031" s="244" t="s">
        <v>2469</v>
      </c>
      <c r="G1031" s="244" t="s">
        <v>24</v>
      </c>
      <c r="H1031" s="238" t="s">
        <v>151</v>
      </c>
      <c r="I1031" s="244" t="s">
        <v>1246</v>
      </c>
      <c r="J1031" s="236" t="s">
        <v>69</v>
      </c>
      <c r="K1031" s="248"/>
      <c r="L1031" s="249">
        <v>29251000</v>
      </c>
      <c r="M1031" s="249">
        <v>0</v>
      </c>
      <c r="N1031" s="143">
        <v>1000</v>
      </c>
      <c r="O1031" s="143"/>
      <c r="P1031" s="142"/>
      <c r="Q1031" s="142"/>
      <c r="R1031" s="142"/>
      <c r="S1031" s="142"/>
      <c r="T1031" s="142"/>
      <c r="U1031" s="142"/>
      <c r="V1031" s="142"/>
      <c r="W1031" s="142"/>
      <c r="X1031" s="142"/>
      <c r="Y1031" s="140">
        <v>0</v>
      </c>
      <c r="Z1031" s="140">
        <v>0</v>
      </c>
      <c r="AA1031" s="140">
        <v>0</v>
      </c>
      <c r="AB1031" s="139">
        <v>0</v>
      </c>
      <c r="AC1031" s="139">
        <v>0</v>
      </c>
      <c r="AD1031" s="139">
        <v>0</v>
      </c>
      <c r="AE1031" s="141">
        <v>0</v>
      </c>
      <c r="AF1031" s="141">
        <v>0</v>
      </c>
      <c r="AG1031" s="139">
        <v>29251000</v>
      </c>
      <c r="AH1031" s="240"/>
      <c r="AI1031" s="142"/>
      <c r="AJ1031" s="142"/>
      <c r="AK1031" s="142"/>
      <c r="AL1031" s="142"/>
      <c r="AM1031" s="142"/>
      <c r="AN1031" s="250"/>
      <c r="AO1031" s="269"/>
      <c r="AP1031" s="269"/>
      <c r="AQ1031" s="269"/>
      <c r="AR1031" s="269"/>
      <c r="AS1031" s="269"/>
      <c r="AT1031" s="269"/>
      <c r="AU1031" s="269"/>
      <c r="AV1031" s="269"/>
      <c r="AW1031" s="269"/>
      <c r="AX1031" s="269"/>
      <c r="AY1031" s="269"/>
      <c r="AZ1031" s="269"/>
      <c r="BA1031" s="269"/>
      <c r="BB1031" s="269"/>
      <c r="BC1031" s="269"/>
      <c r="BD1031" s="269"/>
      <c r="BE1031" s="269"/>
      <c r="BF1031" s="269"/>
      <c r="BG1031" s="269"/>
      <c r="BH1031" s="269"/>
      <c r="BI1031" s="269"/>
      <c r="BJ1031" s="269"/>
      <c r="BK1031" s="269"/>
      <c r="BL1031" s="269"/>
      <c r="BM1031" s="269"/>
      <c r="BN1031" s="269"/>
      <c r="BO1031" s="269"/>
      <c r="BP1031" s="269"/>
      <c r="BQ1031" s="269"/>
      <c r="BR1031" s="269"/>
      <c r="BS1031" s="269"/>
      <c r="BT1031" s="269"/>
      <c r="BU1031" s="269"/>
      <c r="BV1031" s="269"/>
      <c r="BW1031" s="269"/>
      <c r="BX1031" s="269"/>
      <c r="BY1031" s="269"/>
      <c r="BZ1031" s="269"/>
      <c r="CA1031" s="269"/>
      <c r="CB1031" s="269"/>
      <c r="CC1031" s="269"/>
      <c r="CD1031" s="269"/>
      <c r="CE1031" s="269"/>
      <c r="CF1031" s="269"/>
      <c r="CG1031" s="269"/>
      <c r="CH1031" s="269"/>
      <c r="CI1031" s="269"/>
      <c r="CJ1031" s="269"/>
      <c r="CK1031" s="269"/>
      <c r="CL1031" s="269"/>
      <c r="CM1031" s="269"/>
      <c r="CN1031" s="269"/>
      <c r="CO1031" s="269"/>
      <c r="CP1031" s="269"/>
      <c r="CQ1031" s="269"/>
      <c r="CR1031" s="269"/>
      <c r="CS1031" s="269"/>
      <c r="CT1031" s="269"/>
      <c r="CU1031" s="269"/>
      <c r="CV1031" s="269"/>
      <c r="CW1031" s="269"/>
      <c r="CX1031" s="269"/>
      <c r="CY1031" s="269"/>
      <c r="CZ1031" s="269"/>
      <c r="DA1031" s="269"/>
      <c r="DB1031" s="269"/>
      <c r="DC1031" s="269"/>
      <c r="DD1031" s="269"/>
      <c r="DE1031" s="269"/>
      <c r="DF1031" s="269"/>
      <c r="DG1031" s="269"/>
      <c r="DH1031" s="269"/>
      <c r="DI1031" s="269"/>
      <c r="DJ1031" s="269"/>
      <c r="DK1031" s="269"/>
      <c r="DL1031" s="269"/>
      <c r="DM1031" s="269"/>
      <c r="DN1031" s="269"/>
      <c r="DO1031" s="269"/>
      <c r="DP1031" s="269"/>
      <c r="DQ1031" s="269"/>
      <c r="DR1031" s="269"/>
      <c r="DS1031" s="269"/>
      <c r="DT1031" s="269"/>
      <c r="DU1031" s="269"/>
      <c r="DV1031" s="269"/>
      <c r="DW1031" s="269"/>
      <c r="DX1031" s="269"/>
      <c r="DY1031" s="269"/>
      <c r="DZ1031" s="269"/>
      <c r="EA1031" s="269"/>
      <c r="EB1031" s="269"/>
      <c r="EC1031" s="269"/>
      <c r="ED1031" s="269"/>
      <c r="EE1031" s="269"/>
      <c r="EF1031" s="269"/>
      <c r="EG1031" s="269"/>
      <c r="EH1031" s="269"/>
      <c r="EI1031" s="269"/>
      <c r="EJ1031" s="269"/>
      <c r="EK1031" s="269"/>
      <c r="EL1031" s="269"/>
      <c r="EM1031" s="269"/>
      <c r="EN1031" s="269"/>
      <c r="EO1031" s="269"/>
      <c r="EP1031" s="269"/>
      <c r="EQ1031" s="269"/>
      <c r="ER1031" s="269"/>
      <c r="ES1031" s="269"/>
      <c r="ET1031" s="269"/>
      <c r="EU1031" s="269"/>
      <c r="EV1031" s="269"/>
      <c r="EW1031" s="269"/>
      <c r="EX1031" s="269"/>
      <c r="EY1031" s="269"/>
      <c r="EZ1031" s="269"/>
      <c r="FA1031" s="269"/>
      <c r="FB1031" s="269"/>
      <c r="FC1031" s="269"/>
      <c r="FD1031" s="269"/>
      <c r="FE1031" s="269"/>
      <c r="FF1031" s="269"/>
      <c r="FG1031" s="269"/>
      <c r="FH1031" s="269"/>
      <c r="FI1031" s="269"/>
      <c r="FJ1031" s="269"/>
      <c r="FK1031" s="269"/>
      <c r="FL1031" s="269"/>
      <c r="FM1031" s="269"/>
      <c r="FN1031" s="269"/>
      <c r="FO1031" s="269"/>
      <c r="FP1031" s="269"/>
      <c r="FQ1031" s="269"/>
      <c r="FR1031" s="269"/>
      <c r="FS1031" s="269"/>
      <c r="FT1031" s="269"/>
      <c r="FU1031" s="269"/>
      <c r="FV1031" s="269"/>
      <c r="FW1031" s="269"/>
      <c r="FX1031" s="269"/>
      <c r="FY1031" s="269"/>
      <c r="FZ1031" s="269"/>
      <c r="GA1031" s="269"/>
      <c r="GB1031" s="269"/>
      <c r="GC1031" s="269"/>
      <c r="GD1031" s="269"/>
      <c r="GE1031" s="269"/>
      <c r="GF1031" s="269"/>
      <c r="GG1031" s="269"/>
      <c r="GH1031" s="269"/>
      <c r="GI1031" s="269"/>
      <c r="GJ1031" s="269"/>
      <c r="GK1031" s="269"/>
      <c r="GL1031" s="269"/>
      <c r="GM1031" s="269"/>
      <c r="GN1031" s="269"/>
      <c r="GO1031" s="269"/>
      <c r="GP1031" s="269"/>
      <c r="GQ1031" s="269"/>
      <c r="GR1031" s="269"/>
      <c r="GS1031" s="269"/>
      <c r="GT1031" s="269"/>
      <c r="GU1031" s="269"/>
      <c r="GV1031" s="269"/>
      <c r="GW1031" s="269"/>
      <c r="GX1031" s="269"/>
      <c r="GY1031" s="269"/>
      <c r="GZ1031" s="269"/>
      <c r="HA1031" s="269"/>
      <c r="HB1031" s="269"/>
      <c r="HC1031" s="269"/>
      <c r="HD1031" s="269"/>
      <c r="HE1031" s="269"/>
      <c r="HF1031" s="269"/>
      <c r="HG1031" s="269"/>
      <c r="HH1031" s="269"/>
      <c r="HI1031" s="269"/>
      <c r="HJ1031" s="269"/>
      <c r="HK1031" s="269"/>
      <c r="HL1031" s="269"/>
      <c r="HM1031" s="269"/>
      <c r="HN1031" s="269"/>
      <c r="HO1031" s="269"/>
      <c r="HP1031" s="269"/>
      <c r="HQ1031" s="269"/>
      <c r="HR1031" s="269"/>
      <c r="HS1031" s="269"/>
      <c r="HT1031" s="269"/>
      <c r="HU1031" s="269"/>
      <c r="HV1031" s="269"/>
      <c r="HW1031" s="269"/>
      <c r="HX1031" s="269"/>
      <c r="HY1031" s="269"/>
      <c r="HZ1031" s="269"/>
      <c r="IA1031" s="269"/>
      <c r="IB1031" s="269"/>
      <c r="IC1031" s="269"/>
      <c r="ID1031" s="269"/>
      <c r="IE1031" s="269"/>
      <c r="IF1031" s="269"/>
      <c r="IG1031" s="269"/>
      <c r="IH1031" s="269"/>
      <c r="II1031" s="269"/>
      <c r="IJ1031" s="269"/>
      <c r="IK1031" s="269"/>
      <c r="IL1031" s="269"/>
      <c r="IM1031" s="269"/>
      <c r="IN1031" s="269"/>
      <c r="IO1031" s="269"/>
      <c r="IP1031" s="269"/>
      <c r="IQ1031" s="269"/>
      <c r="IR1031" s="269"/>
      <c r="IS1031" s="269"/>
      <c r="IT1031" s="269"/>
      <c r="IU1031" s="269"/>
      <c r="IV1031" s="269"/>
      <c r="IW1031" s="269"/>
      <c r="IX1031" s="269"/>
      <c r="IY1031" s="269"/>
      <c r="IZ1031" s="269"/>
      <c r="JA1031" s="269"/>
      <c r="JB1031" s="269"/>
      <c r="JC1031" s="269"/>
      <c r="JD1031" s="269"/>
      <c r="JE1031" s="269"/>
      <c r="JF1031" s="269"/>
      <c r="JG1031" s="269"/>
      <c r="JH1031" s="269"/>
      <c r="JI1031" s="269"/>
      <c r="JJ1031" s="269"/>
      <c r="JK1031" s="269"/>
      <c r="JL1031" s="269"/>
      <c r="JM1031" s="269"/>
      <c r="JN1031" s="269"/>
      <c r="JO1031" s="269"/>
      <c r="JP1031" s="269"/>
      <c r="JQ1031" s="269"/>
      <c r="JR1031" s="269"/>
      <c r="JS1031" s="269"/>
      <c r="JT1031" s="269"/>
      <c r="JU1031" s="269"/>
      <c r="JV1031" s="269"/>
      <c r="JW1031" s="269"/>
      <c r="JX1031" s="269"/>
      <c r="JY1031" s="269"/>
      <c r="JZ1031" s="269"/>
      <c r="KA1031" s="269"/>
      <c r="KB1031" s="269"/>
      <c r="KC1031" s="269"/>
      <c r="KD1031" s="269"/>
      <c r="KE1031" s="269"/>
      <c r="KF1031" s="269"/>
      <c r="KG1031" s="269"/>
    </row>
    <row r="1032" spans="1:293" s="270" customFormat="1" x14ac:dyDescent="0.25">
      <c r="A1032" s="233">
        <v>33</v>
      </c>
      <c r="B1032" s="234" t="s">
        <v>1266</v>
      </c>
      <c r="C1032" s="234" t="s">
        <v>1268</v>
      </c>
      <c r="D1032" s="245">
        <v>30341425</v>
      </c>
      <c r="E1032" s="251" t="s">
        <v>1944</v>
      </c>
      <c r="F1032" s="244" t="s">
        <v>2469</v>
      </c>
      <c r="G1032" s="244" t="s">
        <v>24</v>
      </c>
      <c r="H1032" s="238" t="s">
        <v>244</v>
      </c>
      <c r="I1032" s="247" t="s">
        <v>1246</v>
      </c>
      <c r="J1032" s="236" t="s">
        <v>69</v>
      </c>
      <c r="K1032" s="248"/>
      <c r="L1032" s="249">
        <v>26600000</v>
      </c>
      <c r="M1032" s="249">
        <v>0</v>
      </c>
      <c r="N1032" s="143">
        <v>1000</v>
      </c>
      <c r="O1032" s="143"/>
      <c r="P1032" s="142"/>
      <c r="Q1032" s="142"/>
      <c r="R1032" s="142"/>
      <c r="S1032" s="142"/>
      <c r="T1032" s="142"/>
      <c r="U1032" s="142"/>
      <c r="V1032" s="142"/>
      <c r="W1032" s="142"/>
      <c r="X1032" s="142"/>
      <c r="Y1032" s="140">
        <v>0</v>
      </c>
      <c r="Z1032" s="140">
        <v>0</v>
      </c>
      <c r="AA1032" s="140">
        <v>0</v>
      </c>
      <c r="AB1032" s="139">
        <v>0</v>
      </c>
      <c r="AC1032" s="139">
        <v>0</v>
      </c>
      <c r="AD1032" s="139">
        <v>0</v>
      </c>
      <c r="AE1032" s="141">
        <v>0</v>
      </c>
      <c r="AF1032" s="141">
        <v>0</v>
      </c>
      <c r="AG1032" s="139">
        <v>26600000</v>
      </c>
      <c r="AH1032" s="240"/>
      <c r="AI1032" s="142"/>
      <c r="AJ1032" s="142"/>
      <c r="AK1032" s="142"/>
      <c r="AL1032" s="142"/>
      <c r="AM1032" s="142"/>
      <c r="AN1032" s="250"/>
      <c r="AO1032" s="269"/>
      <c r="AP1032" s="269"/>
      <c r="AQ1032" s="269"/>
      <c r="AR1032" s="269"/>
      <c r="AS1032" s="269"/>
      <c r="AT1032" s="269"/>
      <c r="AU1032" s="269"/>
      <c r="AV1032" s="269"/>
      <c r="AW1032" s="269"/>
      <c r="AX1032" s="269"/>
      <c r="AY1032" s="269"/>
      <c r="AZ1032" s="269"/>
      <c r="BA1032" s="269"/>
      <c r="BB1032" s="269"/>
      <c r="BC1032" s="269"/>
      <c r="BD1032" s="269"/>
      <c r="BE1032" s="269"/>
      <c r="BF1032" s="269"/>
      <c r="BG1032" s="269"/>
      <c r="BH1032" s="269"/>
      <c r="BI1032" s="269"/>
      <c r="BJ1032" s="269"/>
      <c r="BK1032" s="269"/>
      <c r="BL1032" s="269"/>
      <c r="BM1032" s="269"/>
      <c r="BN1032" s="269"/>
      <c r="BO1032" s="269"/>
      <c r="BP1032" s="269"/>
      <c r="BQ1032" s="269"/>
      <c r="BR1032" s="269"/>
      <c r="BS1032" s="269"/>
      <c r="BT1032" s="269"/>
      <c r="BU1032" s="269"/>
      <c r="BV1032" s="269"/>
      <c r="BW1032" s="269"/>
      <c r="BX1032" s="269"/>
      <c r="BY1032" s="269"/>
      <c r="BZ1032" s="269"/>
      <c r="CA1032" s="269"/>
      <c r="CB1032" s="269"/>
      <c r="CC1032" s="269"/>
      <c r="CD1032" s="269"/>
      <c r="CE1032" s="269"/>
      <c r="CF1032" s="269"/>
      <c r="CG1032" s="269"/>
      <c r="CH1032" s="269"/>
      <c r="CI1032" s="269"/>
      <c r="CJ1032" s="269"/>
      <c r="CK1032" s="269"/>
      <c r="CL1032" s="269"/>
      <c r="CM1032" s="269"/>
      <c r="CN1032" s="269"/>
      <c r="CO1032" s="269"/>
      <c r="CP1032" s="269"/>
      <c r="CQ1032" s="269"/>
      <c r="CR1032" s="269"/>
      <c r="CS1032" s="269"/>
      <c r="CT1032" s="269"/>
      <c r="CU1032" s="269"/>
      <c r="CV1032" s="269"/>
      <c r="CW1032" s="269"/>
      <c r="CX1032" s="269"/>
      <c r="CY1032" s="269"/>
      <c r="CZ1032" s="269"/>
      <c r="DA1032" s="269"/>
      <c r="DB1032" s="269"/>
      <c r="DC1032" s="269"/>
      <c r="DD1032" s="269"/>
      <c r="DE1032" s="269"/>
      <c r="DF1032" s="269"/>
      <c r="DG1032" s="269"/>
      <c r="DH1032" s="269"/>
      <c r="DI1032" s="269"/>
      <c r="DJ1032" s="269"/>
      <c r="DK1032" s="269"/>
      <c r="DL1032" s="269"/>
      <c r="DM1032" s="269"/>
      <c r="DN1032" s="269"/>
      <c r="DO1032" s="269"/>
      <c r="DP1032" s="269"/>
      <c r="DQ1032" s="269"/>
      <c r="DR1032" s="269"/>
      <c r="DS1032" s="269"/>
      <c r="DT1032" s="269"/>
      <c r="DU1032" s="269"/>
      <c r="DV1032" s="269"/>
      <c r="DW1032" s="269"/>
      <c r="DX1032" s="269"/>
      <c r="DY1032" s="269"/>
      <c r="DZ1032" s="269"/>
      <c r="EA1032" s="269"/>
      <c r="EB1032" s="269"/>
      <c r="EC1032" s="269"/>
      <c r="ED1032" s="269"/>
      <c r="EE1032" s="269"/>
      <c r="EF1032" s="269"/>
      <c r="EG1032" s="269"/>
      <c r="EH1032" s="269"/>
      <c r="EI1032" s="269"/>
      <c r="EJ1032" s="269"/>
      <c r="EK1032" s="269"/>
      <c r="EL1032" s="269"/>
      <c r="EM1032" s="269"/>
      <c r="EN1032" s="269"/>
      <c r="EO1032" s="269"/>
      <c r="EP1032" s="269"/>
      <c r="EQ1032" s="269"/>
      <c r="ER1032" s="269"/>
      <c r="ES1032" s="269"/>
      <c r="ET1032" s="269"/>
      <c r="EU1032" s="269"/>
      <c r="EV1032" s="269"/>
      <c r="EW1032" s="269"/>
      <c r="EX1032" s="269"/>
      <c r="EY1032" s="269"/>
      <c r="EZ1032" s="269"/>
      <c r="FA1032" s="269"/>
      <c r="FB1032" s="269"/>
      <c r="FC1032" s="269"/>
      <c r="FD1032" s="269"/>
      <c r="FE1032" s="269"/>
      <c r="FF1032" s="269"/>
      <c r="FG1032" s="269"/>
      <c r="FH1032" s="269"/>
      <c r="FI1032" s="269"/>
      <c r="FJ1032" s="269"/>
      <c r="FK1032" s="269"/>
      <c r="FL1032" s="269"/>
      <c r="FM1032" s="269"/>
      <c r="FN1032" s="269"/>
      <c r="FO1032" s="269"/>
      <c r="FP1032" s="269"/>
      <c r="FQ1032" s="269"/>
      <c r="FR1032" s="269"/>
      <c r="FS1032" s="269"/>
      <c r="FT1032" s="269"/>
      <c r="FU1032" s="269"/>
      <c r="FV1032" s="269"/>
      <c r="FW1032" s="269"/>
      <c r="FX1032" s="269"/>
      <c r="FY1032" s="269"/>
      <c r="FZ1032" s="269"/>
      <c r="GA1032" s="269"/>
      <c r="GB1032" s="269"/>
      <c r="GC1032" s="269"/>
      <c r="GD1032" s="269"/>
      <c r="GE1032" s="269"/>
      <c r="GF1032" s="269"/>
      <c r="GG1032" s="269"/>
      <c r="GH1032" s="269"/>
      <c r="GI1032" s="269"/>
      <c r="GJ1032" s="269"/>
      <c r="GK1032" s="269"/>
      <c r="GL1032" s="269"/>
      <c r="GM1032" s="269"/>
      <c r="GN1032" s="269"/>
      <c r="GO1032" s="269"/>
      <c r="GP1032" s="269"/>
      <c r="GQ1032" s="269"/>
      <c r="GR1032" s="269"/>
      <c r="GS1032" s="269"/>
      <c r="GT1032" s="269"/>
      <c r="GU1032" s="269"/>
      <c r="GV1032" s="269"/>
      <c r="GW1032" s="269"/>
      <c r="GX1032" s="269"/>
      <c r="GY1032" s="269"/>
      <c r="GZ1032" s="269"/>
      <c r="HA1032" s="269"/>
      <c r="HB1032" s="269"/>
      <c r="HC1032" s="269"/>
      <c r="HD1032" s="269"/>
      <c r="HE1032" s="269"/>
      <c r="HF1032" s="269"/>
      <c r="HG1032" s="269"/>
      <c r="HH1032" s="269"/>
      <c r="HI1032" s="269"/>
      <c r="HJ1032" s="269"/>
      <c r="HK1032" s="269"/>
      <c r="HL1032" s="269"/>
      <c r="HM1032" s="269"/>
      <c r="HN1032" s="269"/>
      <c r="HO1032" s="269"/>
      <c r="HP1032" s="269"/>
      <c r="HQ1032" s="269"/>
      <c r="HR1032" s="269"/>
      <c r="HS1032" s="269"/>
      <c r="HT1032" s="269"/>
      <c r="HU1032" s="269"/>
      <c r="HV1032" s="269"/>
      <c r="HW1032" s="269"/>
      <c r="HX1032" s="269"/>
      <c r="HY1032" s="269"/>
      <c r="HZ1032" s="269"/>
      <c r="IA1032" s="269"/>
      <c r="IB1032" s="269"/>
      <c r="IC1032" s="269"/>
      <c r="ID1032" s="269"/>
      <c r="IE1032" s="269"/>
      <c r="IF1032" s="269"/>
      <c r="IG1032" s="269"/>
      <c r="IH1032" s="269"/>
      <c r="II1032" s="269"/>
      <c r="IJ1032" s="269"/>
      <c r="IK1032" s="269"/>
      <c r="IL1032" s="269"/>
      <c r="IM1032" s="269"/>
      <c r="IN1032" s="269"/>
      <c r="IO1032" s="269"/>
      <c r="IP1032" s="269"/>
      <c r="IQ1032" s="269"/>
      <c r="IR1032" s="269"/>
      <c r="IS1032" s="269"/>
      <c r="IT1032" s="269"/>
      <c r="IU1032" s="269"/>
      <c r="IV1032" s="269"/>
      <c r="IW1032" s="269"/>
      <c r="IX1032" s="269"/>
      <c r="IY1032" s="269"/>
      <c r="IZ1032" s="269"/>
      <c r="JA1032" s="269"/>
      <c r="JB1032" s="269"/>
      <c r="JC1032" s="269"/>
      <c r="JD1032" s="269"/>
      <c r="JE1032" s="269"/>
      <c r="JF1032" s="269"/>
      <c r="JG1032" s="269"/>
      <c r="JH1032" s="269"/>
      <c r="JI1032" s="269"/>
      <c r="JJ1032" s="269"/>
      <c r="JK1032" s="269"/>
      <c r="JL1032" s="269"/>
      <c r="JM1032" s="269"/>
      <c r="JN1032" s="269"/>
      <c r="JO1032" s="269"/>
      <c r="JP1032" s="269"/>
      <c r="JQ1032" s="269"/>
      <c r="JR1032" s="269"/>
      <c r="JS1032" s="269"/>
      <c r="JT1032" s="269"/>
      <c r="JU1032" s="269"/>
      <c r="JV1032" s="269"/>
      <c r="JW1032" s="269"/>
      <c r="JX1032" s="269"/>
      <c r="JY1032" s="269"/>
      <c r="JZ1032" s="269"/>
      <c r="KA1032" s="269"/>
      <c r="KB1032" s="269"/>
      <c r="KC1032" s="269"/>
      <c r="KD1032" s="269"/>
      <c r="KE1032" s="269"/>
      <c r="KF1032" s="269"/>
      <c r="KG1032" s="269"/>
    </row>
    <row r="1033" spans="1:293" s="270" customFormat="1" x14ac:dyDescent="0.25">
      <c r="A1033" s="233">
        <v>33</v>
      </c>
      <c r="B1033" s="234" t="s">
        <v>1266</v>
      </c>
      <c r="C1033" s="234" t="s">
        <v>1268</v>
      </c>
      <c r="D1033" s="245">
        <v>30341573</v>
      </c>
      <c r="E1033" s="246" t="s">
        <v>1932</v>
      </c>
      <c r="F1033" s="244" t="s">
        <v>2469</v>
      </c>
      <c r="G1033" s="244" t="s">
        <v>24</v>
      </c>
      <c r="H1033" s="238" t="s">
        <v>166</v>
      </c>
      <c r="I1033" s="244" t="s">
        <v>1246</v>
      </c>
      <c r="J1033" s="236" t="s">
        <v>69</v>
      </c>
      <c r="K1033" s="248"/>
      <c r="L1033" s="249">
        <v>41307000</v>
      </c>
      <c r="M1033" s="249">
        <v>0</v>
      </c>
      <c r="N1033" s="143">
        <v>1000</v>
      </c>
      <c r="O1033" s="143"/>
      <c r="P1033" s="142"/>
      <c r="Q1033" s="142"/>
      <c r="R1033" s="142"/>
      <c r="S1033" s="142"/>
      <c r="T1033" s="142"/>
      <c r="U1033" s="142"/>
      <c r="V1033" s="142"/>
      <c r="W1033" s="142"/>
      <c r="X1033" s="142"/>
      <c r="Y1033" s="140">
        <v>0</v>
      </c>
      <c r="Z1033" s="140">
        <v>0</v>
      </c>
      <c r="AA1033" s="140">
        <v>0</v>
      </c>
      <c r="AB1033" s="139">
        <v>0</v>
      </c>
      <c r="AC1033" s="139">
        <v>0</v>
      </c>
      <c r="AD1033" s="139">
        <v>0</v>
      </c>
      <c r="AE1033" s="141">
        <v>0</v>
      </c>
      <c r="AF1033" s="141">
        <v>0</v>
      </c>
      <c r="AG1033" s="139">
        <v>41307000</v>
      </c>
      <c r="AH1033" s="240"/>
      <c r="AI1033" s="142"/>
      <c r="AJ1033" s="142"/>
      <c r="AK1033" s="142"/>
      <c r="AL1033" s="142"/>
      <c r="AM1033" s="142"/>
      <c r="AN1033" s="250"/>
      <c r="AO1033" s="269"/>
      <c r="AP1033" s="269"/>
      <c r="AQ1033" s="269"/>
      <c r="AR1033" s="269"/>
      <c r="AS1033" s="269"/>
      <c r="AT1033" s="269"/>
      <c r="AU1033" s="269"/>
      <c r="AV1033" s="269"/>
      <c r="AW1033" s="269"/>
      <c r="AX1033" s="269"/>
      <c r="AY1033" s="269"/>
      <c r="AZ1033" s="269"/>
      <c r="BA1033" s="269"/>
      <c r="BB1033" s="269"/>
      <c r="BC1033" s="269"/>
      <c r="BD1033" s="269"/>
      <c r="BE1033" s="269"/>
      <c r="BF1033" s="269"/>
      <c r="BG1033" s="269"/>
      <c r="BH1033" s="269"/>
      <c r="BI1033" s="269"/>
      <c r="BJ1033" s="269"/>
      <c r="BK1033" s="269"/>
      <c r="BL1033" s="269"/>
      <c r="BM1033" s="269"/>
      <c r="BN1033" s="269"/>
      <c r="BO1033" s="269"/>
      <c r="BP1033" s="269"/>
      <c r="BQ1033" s="269"/>
      <c r="BR1033" s="269"/>
      <c r="BS1033" s="269"/>
      <c r="BT1033" s="269"/>
      <c r="BU1033" s="269"/>
      <c r="BV1033" s="269"/>
      <c r="BW1033" s="269"/>
      <c r="BX1033" s="269"/>
      <c r="BY1033" s="269"/>
      <c r="BZ1033" s="269"/>
      <c r="CA1033" s="269"/>
      <c r="CB1033" s="269"/>
      <c r="CC1033" s="269"/>
      <c r="CD1033" s="269"/>
      <c r="CE1033" s="269"/>
      <c r="CF1033" s="269"/>
      <c r="CG1033" s="269"/>
      <c r="CH1033" s="269"/>
      <c r="CI1033" s="269"/>
      <c r="CJ1033" s="269"/>
      <c r="CK1033" s="269"/>
      <c r="CL1033" s="269"/>
      <c r="CM1033" s="269"/>
      <c r="CN1033" s="269"/>
      <c r="CO1033" s="269"/>
      <c r="CP1033" s="269"/>
      <c r="CQ1033" s="269"/>
      <c r="CR1033" s="269"/>
      <c r="CS1033" s="269"/>
      <c r="CT1033" s="269"/>
      <c r="CU1033" s="269"/>
      <c r="CV1033" s="269"/>
      <c r="CW1033" s="269"/>
      <c r="CX1033" s="269"/>
      <c r="CY1033" s="269"/>
      <c r="CZ1033" s="269"/>
      <c r="DA1033" s="269"/>
      <c r="DB1033" s="269"/>
      <c r="DC1033" s="269"/>
      <c r="DD1033" s="269"/>
      <c r="DE1033" s="269"/>
      <c r="DF1033" s="269"/>
      <c r="DG1033" s="269"/>
      <c r="DH1033" s="269"/>
      <c r="DI1033" s="269"/>
      <c r="DJ1033" s="269"/>
      <c r="DK1033" s="269"/>
      <c r="DL1033" s="269"/>
      <c r="DM1033" s="269"/>
      <c r="DN1033" s="269"/>
      <c r="DO1033" s="269"/>
      <c r="DP1033" s="269"/>
      <c r="DQ1033" s="269"/>
      <c r="DR1033" s="269"/>
      <c r="DS1033" s="269"/>
      <c r="DT1033" s="269"/>
      <c r="DU1033" s="269"/>
      <c r="DV1033" s="269"/>
      <c r="DW1033" s="269"/>
      <c r="DX1033" s="269"/>
      <c r="DY1033" s="269"/>
      <c r="DZ1033" s="269"/>
      <c r="EA1033" s="269"/>
      <c r="EB1033" s="269"/>
      <c r="EC1033" s="269"/>
      <c r="ED1033" s="269"/>
      <c r="EE1033" s="269"/>
      <c r="EF1033" s="269"/>
      <c r="EG1033" s="269"/>
      <c r="EH1033" s="269"/>
      <c r="EI1033" s="269"/>
      <c r="EJ1033" s="269"/>
      <c r="EK1033" s="269"/>
      <c r="EL1033" s="269"/>
      <c r="EM1033" s="269"/>
      <c r="EN1033" s="269"/>
      <c r="EO1033" s="269"/>
      <c r="EP1033" s="269"/>
      <c r="EQ1033" s="269"/>
      <c r="ER1033" s="269"/>
      <c r="ES1033" s="269"/>
      <c r="ET1033" s="269"/>
      <c r="EU1033" s="269"/>
      <c r="EV1033" s="269"/>
      <c r="EW1033" s="269"/>
      <c r="EX1033" s="269"/>
      <c r="EY1033" s="269"/>
      <c r="EZ1033" s="269"/>
      <c r="FA1033" s="269"/>
      <c r="FB1033" s="269"/>
      <c r="FC1033" s="269"/>
      <c r="FD1033" s="269"/>
      <c r="FE1033" s="269"/>
      <c r="FF1033" s="269"/>
      <c r="FG1033" s="269"/>
      <c r="FH1033" s="269"/>
      <c r="FI1033" s="269"/>
      <c r="FJ1033" s="269"/>
      <c r="FK1033" s="269"/>
      <c r="FL1033" s="269"/>
      <c r="FM1033" s="269"/>
      <c r="FN1033" s="269"/>
      <c r="FO1033" s="269"/>
      <c r="FP1033" s="269"/>
      <c r="FQ1033" s="269"/>
      <c r="FR1033" s="269"/>
      <c r="FS1033" s="269"/>
      <c r="FT1033" s="269"/>
      <c r="FU1033" s="269"/>
      <c r="FV1033" s="269"/>
      <c r="FW1033" s="269"/>
      <c r="FX1033" s="269"/>
      <c r="FY1033" s="269"/>
      <c r="FZ1033" s="269"/>
      <c r="GA1033" s="269"/>
      <c r="GB1033" s="269"/>
      <c r="GC1033" s="269"/>
      <c r="GD1033" s="269"/>
      <c r="GE1033" s="269"/>
      <c r="GF1033" s="269"/>
      <c r="GG1033" s="269"/>
      <c r="GH1033" s="269"/>
      <c r="GI1033" s="269"/>
      <c r="GJ1033" s="269"/>
      <c r="GK1033" s="269"/>
      <c r="GL1033" s="269"/>
      <c r="GM1033" s="269"/>
      <c r="GN1033" s="269"/>
      <c r="GO1033" s="269"/>
      <c r="GP1033" s="269"/>
      <c r="GQ1033" s="269"/>
      <c r="GR1033" s="269"/>
      <c r="GS1033" s="269"/>
      <c r="GT1033" s="269"/>
      <c r="GU1033" s="269"/>
      <c r="GV1033" s="269"/>
      <c r="GW1033" s="269"/>
      <c r="GX1033" s="269"/>
      <c r="GY1033" s="269"/>
      <c r="GZ1033" s="269"/>
      <c r="HA1033" s="269"/>
      <c r="HB1033" s="269"/>
      <c r="HC1033" s="269"/>
      <c r="HD1033" s="269"/>
      <c r="HE1033" s="269"/>
      <c r="HF1033" s="269"/>
      <c r="HG1033" s="269"/>
      <c r="HH1033" s="269"/>
      <c r="HI1033" s="269"/>
      <c r="HJ1033" s="269"/>
      <c r="HK1033" s="269"/>
      <c r="HL1033" s="269"/>
      <c r="HM1033" s="269"/>
      <c r="HN1033" s="269"/>
      <c r="HO1033" s="269"/>
      <c r="HP1033" s="269"/>
      <c r="HQ1033" s="269"/>
      <c r="HR1033" s="269"/>
      <c r="HS1033" s="269"/>
      <c r="HT1033" s="269"/>
      <c r="HU1033" s="269"/>
      <c r="HV1033" s="269"/>
      <c r="HW1033" s="269"/>
      <c r="HX1033" s="269"/>
      <c r="HY1033" s="269"/>
      <c r="HZ1033" s="269"/>
      <c r="IA1033" s="269"/>
      <c r="IB1033" s="269"/>
      <c r="IC1033" s="269"/>
      <c r="ID1033" s="269"/>
      <c r="IE1033" s="269"/>
      <c r="IF1033" s="269"/>
      <c r="IG1033" s="269"/>
      <c r="IH1033" s="269"/>
      <c r="II1033" s="269"/>
      <c r="IJ1033" s="269"/>
      <c r="IK1033" s="269"/>
      <c r="IL1033" s="269"/>
      <c r="IM1033" s="269"/>
      <c r="IN1033" s="269"/>
      <c r="IO1033" s="269"/>
      <c r="IP1033" s="269"/>
      <c r="IQ1033" s="269"/>
      <c r="IR1033" s="269"/>
      <c r="IS1033" s="269"/>
      <c r="IT1033" s="269"/>
      <c r="IU1033" s="269"/>
      <c r="IV1033" s="269"/>
      <c r="IW1033" s="269"/>
      <c r="IX1033" s="269"/>
      <c r="IY1033" s="269"/>
      <c r="IZ1033" s="269"/>
      <c r="JA1033" s="269"/>
      <c r="JB1033" s="269"/>
      <c r="JC1033" s="269"/>
      <c r="JD1033" s="269"/>
      <c r="JE1033" s="269"/>
      <c r="JF1033" s="269"/>
      <c r="JG1033" s="269"/>
      <c r="JH1033" s="269"/>
      <c r="JI1033" s="269"/>
      <c r="JJ1033" s="269"/>
      <c r="JK1033" s="269"/>
      <c r="JL1033" s="269"/>
      <c r="JM1033" s="269"/>
      <c r="JN1033" s="269"/>
      <c r="JO1033" s="269"/>
      <c r="JP1033" s="269"/>
      <c r="JQ1033" s="269"/>
      <c r="JR1033" s="269"/>
      <c r="JS1033" s="269"/>
      <c r="JT1033" s="269"/>
      <c r="JU1033" s="269"/>
      <c r="JV1033" s="269"/>
      <c r="JW1033" s="269"/>
      <c r="JX1033" s="269"/>
      <c r="JY1033" s="269"/>
      <c r="JZ1033" s="269"/>
      <c r="KA1033" s="269"/>
      <c r="KB1033" s="269"/>
      <c r="KC1033" s="269"/>
      <c r="KD1033" s="269"/>
      <c r="KE1033" s="269"/>
      <c r="KF1033" s="269"/>
      <c r="KG1033" s="269"/>
    </row>
    <row r="1034" spans="1:293" s="270" customFormat="1" x14ac:dyDescent="0.25">
      <c r="A1034" s="233">
        <v>33</v>
      </c>
      <c r="B1034" s="234" t="s">
        <v>1266</v>
      </c>
      <c r="C1034" s="234" t="s">
        <v>1268</v>
      </c>
      <c r="D1034" s="245">
        <v>30341582</v>
      </c>
      <c r="E1034" s="246" t="s">
        <v>2457</v>
      </c>
      <c r="F1034" s="244" t="s">
        <v>2469</v>
      </c>
      <c r="G1034" s="244" t="s">
        <v>24</v>
      </c>
      <c r="H1034" s="244" t="s">
        <v>2491</v>
      </c>
      <c r="I1034" s="244" t="s">
        <v>1246</v>
      </c>
      <c r="J1034" s="236" t="s">
        <v>69</v>
      </c>
      <c r="K1034" s="248"/>
      <c r="L1034" s="249">
        <v>52800000</v>
      </c>
      <c r="M1034" s="249">
        <v>0</v>
      </c>
      <c r="N1034" s="143">
        <v>1000</v>
      </c>
      <c r="O1034" s="143"/>
      <c r="P1034" s="142"/>
      <c r="Q1034" s="142"/>
      <c r="R1034" s="142"/>
      <c r="S1034" s="142"/>
      <c r="T1034" s="142"/>
      <c r="U1034" s="142"/>
      <c r="V1034" s="142"/>
      <c r="W1034" s="142"/>
      <c r="X1034" s="142"/>
      <c r="Y1034" s="140">
        <v>0</v>
      </c>
      <c r="Z1034" s="140">
        <v>0</v>
      </c>
      <c r="AA1034" s="140">
        <v>0</v>
      </c>
      <c r="AB1034" s="139">
        <v>0</v>
      </c>
      <c r="AC1034" s="139">
        <v>0</v>
      </c>
      <c r="AD1034" s="139">
        <v>0</v>
      </c>
      <c r="AE1034" s="141">
        <v>0</v>
      </c>
      <c r="AF1034" s="141">
        <v>0</v>
      </c>
      <c r="AG1034" s="139">
        <v>52800000</v>
      </c>
      <c r="AH1034" s="240"/>
      <c r="AI1034" s="142"/>
      <c r="AJ1034" s="142"/>
      <c r="AK1034" s="142"/>
      <c r="AL1034" s="142"/>
      <c r="AM1034" s="142"/>
      <c r="AN1034" s="250"/>
      <c r="AO1034" s="269"/>
      <c r="AP1034" s="269"/>
      <c r="AQ1034" s="269"/>
      <c r="AR1034" s="269"/>
      <c r="AS1034" s="269"/>
      <c r="AT1034" s="269"/>
      <c r="AU1034" s="269"/>
      <c r="AV1034" s="269"/>
      <c r="AW1034" s="269"/>
      <c r="AX1034" s="269"/>
      <c r="AY1034" s="269"/>
      <c r="AZ1034" s="269"/>
      <c r="BA1034" s="269"/>
      <c r="BB1034" s="269"/>
      <c r="BC1034" s="269"/>
      <c r="BD1034" s="269"/>
      <c r="BE1034" s="269"/>
      <c r="BF1034" s="269"/>
      <c r="BG1034" s="269"/>
      <c r="BH1034" s="269"/>
      <c r="BI1034" s="269"/>
      <c r="BJ1034" s="269"/>
      <c r="BK1034" s="269"/>
      <c r="BL1034" s="269"/>
      <c r="BM1034" s="269"/>
      <c r="BN1034" s="269"/>
      <c r="BO1034" s="269"/>
      <c r="BP1034" s="269"/>
      <c r="BQ1034" s="269"/>
      <c r="BR1034" s="269"/>
      <c r="BS1034" s="269"/>
      <c r="BT1034" s="269"/>
      <c r="BU1034" s="269"/>
      <c r="BV1034" s="269"/>
      <c r="BW1034" s="269"/>
      <c r="BX1034" s="269"/>
      <c r="BY1034" s="269"/>
      <c r="BZ1034" s="269"/>
      <c r="CA1034" s="269"/>
      <c r="CB1034" s="269"/>
      <c r="CC1034" s="269"/>
      <c r="CD1034" s="269"/>
      <c r="CE1034" s="269"/>
      <c r="CF1034" s="269"/>
      <c r="CG1034" s="269"/>
      <c r="CH1034" s="269"/>
      <c r="CI1034" s="269"/>
      <c r="CJ1034" s="269"/>
      <c r="CK1034" s="269"/>
      <c r="CL1034" s="269"/>
      <c r="CM1034" s="269"/>
      <c r="CN1034" s="269"/>
      <c r="CO1034" s="269"/>
      <c r="CP1034" s="269"/>
      <c r="CQ1034" s="269"/>
      <c r="CR1034" s="269"/>
      <c r="CS1034" s="269"/>
      <c r="CT1034" s="269"/>
      <c r="CU1034" s="269"/>
      <c r="CV1034" s="269"/>
      <c r="CW1034" s="269"/>
      <c r="CX1034" s="269"/>
      <c r="CY1034" s="269"/>
      <c r="CZ1034" s="269"/>
      <c r="DA1034" s="269"/>
      <c r="DB1034" s="269"/>
      <c r="DC1034" s="269"/>
      <c r="DD1034" s="269"/>
      <c r="DE1034" s="269"/>
      <c r="DF1034" s="269"/>
      <c r="DG1034" s="269"/>
      <c r="DH1034" s="269"/>
      <c r="DI1034" s="269"/>
      <c r="DJ1034" s="269"/>
      <c r="DK1034" s="269"/>
      <c r="DL1034" s="269"/>
      <c r="DM1034" s="269"/>
      <c r="DN1034" s="269"/>
      <c r="DO1034" s="269"/>
      <c r="DP1034" s="269"/>
      <c r="DQ1034" s="269"/>
      <c r="DR1034" s="269"/>
      <c r="DS1034" s="269"/>
      <c r="DT1034" s="269"/>
      <c r="DU1034" s="269"/>
      <c r="DV1034" s="269"/>
      <c r="DW1034" s="269"/>
      <c r="DX1034" s="269"/>
      <c r="DY1034" s="269"/>
      <c r="DZ1034" s="269"/>
      <c r="EA1034" s="269"/>
      <c r="EB1034" s="269"/>
      <c r="EC1034" s="269"/>
      <c r="ED1034" s="269"/>
      <c r="EE1034" s="269"/>
      <c r="EF1034" s="269"/>
      <c r="EG1034" s="269"/>
      <c r="EH1034" s="269"/>
      <c r="EI1034" s="269"/>
      <c r="EJ1034" s="269"/>
      <c r="EK1034" s="269"/>
      <c r="EL1034" s="269"/>
      <c r="EM1034" s="269"/>
      <c r="EN1034" s="269"/>
      <c r="EO1034" s="269"/>
      <c r="EP1034" s="269"/>
      <c r="EQ1034" s="269"/>
      <c r="ER1034" s="269"/>
      <c r="ES1034" s="269"/>
      <c r="ET1034" s="269"/>
      <c r="EU1034" s="269"/>
      <c r="EV1034" s="269"/>
      <c r="EW1034" s="269"/>
      <c r="EX1034" s="269"/>
      <c r="EY1034" s="269"/>
      <c r="EZ1034" s="269"/>
      <c r="FA1034" s="269"/>
      <c r="FB1034" s="269"/>
      <c r="FC1034" s="269"/>
      <c r="FD1034" s="269"/>
      <c r="FE1034" s="269"/>
      <c r="FF1034" s="269"/>
      <c r="FG1034" s="269"/>
      <c r="FH1034" s="269"/>
      <c r="FI1034" s="269"/>
      <c r="FJ1034" s="269"/>
      <c r="FK1034" s="269"/>
      <c r="FL1034" s="269"/>
      <c r="FM1034" s="269"/>
      <c r="FN1034" s="269"/>
      <c r="FO1034" s="269"/>
      <c r="FP1034" s="269"/>
      <c r="FQ1034" s="269"/>
      <c r="FR1034" s="269"/>
      <c r="FS1034" s="269"/>
      <c r="FT1034" s="269"/>
      <c r="FU1034" s="269"/>
      <c r="FV1034" s="269"/>
      <c r="FW1034" s="269"/>
      <c r="FX1034" s="269"/>
      <c r="FY1034" s="269"/>
      <c r="FZ1034" s="269"/>
      <c r="GA1034" s="269"/>
      <c r="GB1034" s="269"/>
      <c r="GC1034" s="269"/>
      <c r="GD1034" s="269"/>
      <c r="GE1034" s="269"/>
      <c r="GF1034" s="269"/>
      <c r="GG1034" s="269"/>
      <c r="GH1034" s="269"/>
      <c r="GI1034" s="269"/>
      <c r="GJ1034" s="269"/>
      <c r="GK1034" s="269"/>
      <c r="GL1034" s="269"/>
      <c r="GM1034" s="269"/>
      <c r="GN1034" s="269"/>
      <c r="GO1034" s="269"/>
      <c r="GP1034" s="269"/>
      <c r="GQ1034" s="269"/>
      <c r="GR1034" s="269"/>
      <c r="GS1034" s="269"/>
      <c r="GT1034" s="269"/>
      <c r="GU1034" s="269"/>
      <c r="GV1034" s="269"/>
      <c r="GW1034" s="269"/>
      <c r="GX1034" s="269"/>
      <c r="GY1034" s="269"/>
      <c r="GZ1034" s="269"/>
      <c r="HA1034" s="269"/>
      <c r="HB1034" s="269"/>
      <c r="HC1034" s="269"/>
      <c r="HD1034" s="269"/>
      <c r="HE1034" s="269"/>
      <c r="HF1034" s="269"/>
      <c r="HG1034" s="269"/>
      <c r="HH1034" s="269"/>
      <c r="HI1034" s="269"/>
      <c r="HJ1034" s="269"/>
      <c r="HK1034" s="269"/>
      <c r="HL1034" s="269"/>
      <c r="HM1034" s="269"/>
      <c r="HN1034" s="269"/>
      <c r="HO1034" s="269"/>
      <c r="HP1034" s="269"/>
      <c r="HQ1034" s="269"/>
      <c r="HR1034" s="269"/>
      <c r="HS1034" s="269"/>
      <c r="HT1034" s="269"/>
      <c r="HU1034" s="269"/>
      <c r="HV1034" s="269"/>
      <c r="HW1034" s="269"/>
      <c r="HX1034" s="269"/>
      <c r="HY1034" s="269"/>
      <c r="HZ1034" s="269"/>
      <c r="IA1034" s="269"/>
      <c r="IB1034" s="269"/>
      <c r="IC1034" s="269"/>
      <c r="ID1034" s="269"/>
      <c r="IE1034" s="269"/>
      <c r="IF1034" s="269"/>
      <c r="IG1034" s="269"/>
      <c r="IH1034" s="269"/>
      <c r="II1034" s="269"/>
      <c r="IJ1034" s="269"/>
      <c r="IK1034" s="269"/>
      <c r="IL1034" s="269"/>
      <c r="IM1034" s="269"/>
      <c r="IN1034" s="269"/>
      <c r="IO1034" s="269"/>
      <c r="IP1034" s="269"/>
      <c r="IQ1034" s="269"/>
      <c r="IR1034" s="269"/>
      <c r="IS1034" s="269"/>
      <c r="IT1034" s="269"/>
      <c r="IU1034" s="269"/>
      <c r="IV1034" s="269"/>
      <c r="IW1034" s="269"/>
      <c r="IX1034" s="269"/>
      <c r="IY1034" s="269"/>
      <c r="IZ1034" s="269"/>
      <c r="JA1034" s="269"/>
      <c r="JB1034" s="269"/>
      <c r="JC1034" s="269"/>
      <c r="JD1034" s="269"/>
      <c r="JE1034" s="269"/>
      <c r="JF1034" s="269"/>
      <c r="JG1034" s="269"/>
      <c r="JH1034" s="269"/>
      <c r="JI1034" s="269"/>
      <c r="JJ1034" s="269"/>
      <c r="JK1034" s="269"/>
      <c r="JL1034" s="269"/>
      <c r="JM1034" s="269"/>
      <c r="JN1034" s="269"/>
      <c r="JO1034" s="269"/>
      <c r="JP1034" s="269"/>
      <c r="JQ1034" s="269"/>
      <c r="JR1034" s="269"/>
      <c r="JS1034" s="269"/>
      <c r="JT1034" s="269"/>
      <c r="JU1034" s="269"/>
      <c r="JV1034" s="269"/>
      <c r="JW1034" s="269"/>
      <c r="JX1034" s="269"/>
      <c r="JY1034" s="269"/>
      <c r="JZ1034" s="269"/>
      <c r="KA1034" s="269"/>
      <c r="KB1034" s="269"/>
      <c r="KC1034" s="269"/>
      <c r="KD1034" s="269"/>
      <c r="KE1034" s="269"/>
      <c r="KF1034" s="269"/>
      <c r="KG1034" s="269"/>
    </row>
    <row r="1035" spans="1:293" s="270" customFormat="1" x14ac:dyDescent="0.25">
      <c r="A1035" s="233">
        <v>33</v>
      </c>
      <c r="B1035" s="234" t="s">
        <v>1266</v>
      </c>
      <c r="C1035" s="234" t="s">
        <v>1268</v>
      </c>
      <c r="D1035" s="245">
        <v>30341591</v>
      </c>
      <c r="E1035" s="246" t="s">
        <v>2458</v>
      </c>
      <c r="F1035" s="244" t="s">
        <v>2469</v>
      </c>
      <c r="G1035" s="244" t="s">
        <v>24</v>
      </c>
      <c r="H1035" s="244" t="s">
        <v>2491</v>
      </c>
      <c r="I1035" s="244" t="s">
        <v>1246</v>
      </c>
      <c r="J1035" s="236" t="s">
        <v>69</v>
      </c>
      <c r="K1035" s="248"/>
      <c r="L1035" s="249">
        <v>53650000</v>
      </c>
      <c r="M1035" s="249">
        <v>0</v>
      </c>
      <c r="N1035" s="143">
        <v>1000</v>
      </c>
      <c r="O1035" s="143"/>
      <c r="P1035" s="142"/>
      <c r="Q1035" s="142"/>
      <c r="R1035" s="142"/>
      <c r="S1035" s="142"/>
      <c r="T1035" s="142"/>
      <c r="U1035" s="142"/>
      <c r="V1035" s="142"/>
      <c r="W1035" s="142"/>
      <c r="X1035" s="142"/>
      <c r="Y1035" s="140">
        <v>0</v>
      </c>
      <c r="Z1035" s="140">
        <v>0</v>
      </c>
      <c r="AA1035" s="140">
        <v>0</v>
      </c>
      <c r="AB1035" s="139">
        <v>0</v>
      </c>
      <c r="AC1035" s="139">
        <v>0</v>
      </c>
      <c r="AD1035" s="139">
        <v>0</v>
      </c>
      <c r="AE1035" s="141">
        <v>0</v>
      </c>
      <c r="AF1035" s="141">
        <v>0</v>
      </c>
      <c r="AG1035" s="139">
        <v>53650000</v>
      </c>
      <c r="AH1035" s="240"/>
      <c r="AI1035" s="142"/>
      <c r="AJ1035" s="142"/>
      <c r="AK1035" s="142"/>
      <c r="AL1035" s="142"/>
      <c r="AM1035" s="142"/>
      <c r="AN1035" s="250"/>
      <c r="AO1035" s="269"/>
      <c r="AP1035" s="269"/>
      <c r="AQ1035" s="269"/>
      <c r="AR1035" s="269"/>
      <c r="AS1035" s="269"/>
      <c r="AT1035" s="269"/>
      <c r="AU1035" s="269"/>
      <c r="AV1035" s="269"/>
      <c r="AW1035" s="269"/>
      <c r="AX1035" s="269"/>
      <c r="AY1035" s="269"/>
      <c r="AZ1035" s="269"/>
      <c r="BA1035" s="269"/>
      <c r="BB1035" s="269"/>
      <c r="BC1035" s="269"/>
      <c r="BD1035" s="269"/>
      <c r="BE1035" s="269"/>
      <c r="BF1035" s="269"/>
      <c r="BG1035" s="269"/>
      <c r="BH1035" s="269"/>
      <c r="BI1035" s="269"/>
      <c r="BJ1035" s="269"/>
      <c r="BK1035" s="269"/>
      <c r="BL1035" s="269"/>
      <c r="BM1035" s="269"/>
      <c r="BN1035" s="269"/>
      <c r="BO1035" s="269"/>
      <c r="BP1035" s="269"/>
      <c r="BQ1035" s="269"/>
      <c r="BR1035" s="269"/>
      <c r="BS1035" s="269"/>
      <c r="BT1035" s="269"/>
      <c r="BU1035" s="269"/>
      <c r="BV1035" s="269"/>
      <c r="BW1035" s="269"/>
      <c r="BX1035" s="269"/>
      <c r="BY1035" s="269"/>
      <c r="BZ1035" s="269"/>
      <c r="CA1035" s="269"/>
      <c r="CB1035" s="269"/>
      <c r="CC1035" s="269"/>
      <c r="CD1035" s="269"/>
      <c r="CE1035" s="269"/>
      <c r="CF1035" s="269"/>
      <c r="CG1035" s="269"/>
      <c r="CH1035" s="269"/>
      <c r="CI1035" s="269"/>
      <c r="CJ1035" s="269"/>
      <c r="CK1035" s="269"/>
      <c r="CL1035" s="269"/>
      <c r="CM1035" s="269"/>
      <c r="CN1035" s="269"/>
      <c r="CO1035" s="269"/>
      <c r="CP1035" s="269"/>
      <c r="CQ1035" s="269"/>
      <c r="CR1035" s="269"/>
      <c r="CS1035" s="269"/>
      <c r="CT1035" s="269"/>
      <c r="CU1035" s="269"/>
      <c r="CV1035" s="269"/>
      <c r="CW1035" s="269"/>
      <c r="CX1035" s="269"/>
      <c r="CY1035" s="269"/>
      <c r="CZ1035" s="269"/>
      <c r="DA1035" s="269"/>
      <c r="DB1035" s="269"/>
      <c r="DC1035" s="269"/>
      <c r="DD1035" s="269"/>
      <c r="DE1035" s="269"/>
      <c r="DF1035" s="269"/>
      <c r="DG1035" s="269"/>
      <c r="DH1035" s="269"/>
      <c r="DI1035" s="269"/>
      <c r="DJ1035" s="269"/>
      <c r="DK1035" s="269"/>
      <c r="DL1035" s="269"/>
      <c r="DM1035" s="269"/>
      <c r="DN1035" s="269"/>
      <c r="DO1035" s="269"/>
      <c r="DP1035" s="269"/>
      <c r="DQ1035" s="269"/>
      <c r="DR1035" s="269"/>
      <c r="DS1035" s="269"/>
      <c r="DT1035" s="269"/>
      <c r="DU1035" s="269"/>
      <c r="DV1035" s="269"/>
      <c r="DW1035" s="269"/>
      <c r="DX1035" s="269"/>
      <c r="DY1035" s="269"/>
      <c r="DZ1035" s="269"/>
      <c r="EA1035" s="269"/>
      <c r="EB1035" s="269"/>
      <c r="EC1035" s="269"/>
      <c r="ED1035" s="269"/>
      <c r="EE1035" s="269"/>
      <c r="EF1035" s="269"/>
      <c r="EG1035" s="269"/>
      <c r="EH1035" s="269"/>
      <c r="EI1035" s="269"/>
      <c r="EJ1035" s="269"/>
      <c r="EK1035" s="269"/>
      <c r="EL1035" s="269"/>
      <c r="EM1035" s="269"/>
      <c r="EN1035" s="269"/>
      <c r="EO1035" s="269"/>
      <c r="EP1035" s="269"/>
      <c r="EQ1035" s="269"/>
      <c r="ER1035" s="269"/>
      <c r="ES1035" s="269"/>
      <c r="ET1035" s="269"/>
      <c r="EU1035" s="269"/>
      <c r="EV1035" s="269"/>
      <c r="EW1035" s="269"/>
      <c r="EX1035" s="269"/>
      <c r="EY1035" s="269"/>
      <c r="EZ1035" s="269"/>
      <c r="FA1035" s="269"/>
      <c r="FB1035" s="269"/>
      <c r="FC1035" s="269"/>
      <c r="FD1035" s="269"/>
      <c r="FE1035" s="269"/>
      <c r="FF1035" s="269"/>
      <c r="FG1035" s="269"/>
      <c r="FH1035" s="269"/>
      <c r="FI1035" s="269"/>
      <c r="FJ1035" s="269"/>
      <c r="FK1035" s="269"/>
      <c r="FL1035" s="269"/>
      <c r="FM1035" s="269"/>
      <c r="FN1035" s="269"/>
      <c r="FO1035" s="269"/>
      <c r="FP1035" s="269"/>
      <c r="FQ1035" s="269"/>
      <c r="FR1035" s="269"/>
      <c r="FS1035" s="269"/>
      <c r="FT1035" s="269"/>
      <c r="FU1035" s="269"/>
      <c r="FV1035" s="269"/>
      <c r="FW1035" s="269"/>
      <c r="FX1035" s="269"/>
      <c r="FY1035" s="269"/>
      <c r="FZ1035" s="269"/>
      <c r="GA1035" s="269"/>
      <c r="GB1035" s="269"/>
      <c r="GC1035" s="269"/>
      <c r="GD1035" s="269"/>
      <c r="GE1035" s="269"/>
      <c r="GF1035" s="269"/>
      <c r="GG1035" s="269"/>
      <c r="GH1035" s="269"/>
      <c r="GI1035" s="269"/>
      <c r="GJ1035" s="269"/>
      <c r="GK1035" s="269"/>
      <c r="GL1035" s="269"/>
      <c r="GM1035" s="269"/>
      <c r="GN1035" s="269"/>
      <c r="GO1035" s="269"/>
      <c r="GP1035" s="269"/>
      <c r="GQ1035" s="269"/>
      <c r="GR1035" s="269"/>
      <c r="GS1035" s="269"/>
      <c r="GT1035" s="269"/>
      <c r="GU1035" s="269"/>
      <c r="GV1035" s="269"/>
      <c r="GW1035" s="269"/>
      <c r="GX1035" s="269"/>
      <c r="GY1035" s="269"/>
      <c r="GZ1035" s="269"/>
      <c r="HA1035" s="269"/>
      <c r="HB1035" s="269"/>
      <c r="HC1035" s="269"/>
      <c r="HD1035" s="269"/>
      <c r="HE1035" s="269"/>
      <c r="HF1035" s="269"/>
      <c r="HG1035" s="269"/>
      <c r="HH1035" s="269"/>
      <c r="HI1035" s="269"/>
      <c r="HJ1035" s="269"/>
      <c r="HK1035" s="269"/>
      <c r="HL1035" s="269"/>
      <c r="HM1035" s="269"/>
      <c r="HN1035" s="269"/>
      <c r="HO1035" s="269"/>
      <c r="HP1035" s="269"/>
      <c r="HQ1035" s="269"/>
      <c r="HR1035" s="269"/>
      <c r="HS1035" s="269"/>
      <c r="HT1035" s="269"/>
      <c r="HU1035" s="269"/>
      <c r="HV1035" s="269"/>
      <c r="HW1035" s="269"/>
      <c r="HX1035" s="269"/>
      <c r="HY1035" s="269"/>
      <c r="HZ1035" s="269"/>
      <c r="IA1035" s="269"/>
      <c r="IB1035" s="269"/>
      <c r="IC1035" s="269"/>
      <c r="ID1035" s="269"/>
      <c r="IE1035" s="269"/>
      <c r="IF1035" s="269"/>
      <c r="IG1035" s="269"/>
      <c r="IH1035" s="269"/>
      <c r="II1035" s="269"/>
      <c r="IJ1035" s="269"/>
      <c r="IK1035" s="269"/>
      <c r="IL1035" s="269"/>
      <c r="IM1035" s="269"/>
      <c r="IN1035" s="269"/>
      <c r="IO1035" s="269"/>
      <c r="IP1035" s="269"/>
      <c r="IQ1035" s="269"/>
      <c r="IR1035" s="269"/>
      <c r="IS1035" s="269"/>
      <c r="IT1035" s="269"/>
      <c r="IU1035" s="269"/>
      <c r="IV1035" s="269"/>
      <c r="IW1035" s="269"/>
      <c r="IX1035" s="269"/>
      <c r="IY1035" s="269"/>
      <c r="IZ1035" s="269"/>
      <c r="JA1035" s="269"/>
      <c r="JB1035" s="269"/>
      <c r="JC1035" s="269"/>
      <c r="JD1035" s="269"/>
      <c r="JE1035" s="269"/>
      <c r="JF1035" s="269"/>
      <c r="JG1035" s="269"/>
      <c r="JH1035" s="269"/>
      <c r="JI1035" s="269"/>
      <c r="JJ1035" s="269"/>
      <c r="JK1035" s="269"/>
      <c r="JL1035" s="269"/>
      <c r="JM1035" s="269"/>
      <c r="JN1035" s="269"/>
      <c r="JO1035" s="269"/>
      <c r="JP1035" s="269"/>
      <c r="JQ1035" s="269"/>
      <c r="JR1035" s="269"/>
      <c r="JS1035" s="269"/>
      <c r="JT1035" s="269"/>
      <c r="JU1035" s="269"/>
      <c r="JV1035" s="269"/>
      <c r="JW1035" s="269"/>
      <c r="JX1035" s="269"/>
      <c r="JY1035" s="269"/>
      <c r="JZ1035" s="269"/>
      <c r="KA1035" s="269"/>
      <c r="KB1035" s="269"/>
      <c r="KC1035" s="269"/>
      <c r="KD1035" s="269"/>
      <c r="KE1035" s="269"/>
      <c r="KF1035" s="269"/>
      <c r="KG1035" s="269"/>
    </row>
    <row r="1036" spans="1:293" s="270" customFormat="1" x14ac:dyDescent="0.25">
      <c r="A1036" s="233">
        <v>33</v>
      </c>
      <c r="B1036" s="234" t="s">
        <v>1266</v>
      </c>
      <c r="C1036" s="234" t="s">
        <v>1268</v>
      </c>
      <c r="D1036" s="245">
        <v>30343928</v>
      </c>
      <c r="E1036" s="246" t="s">
        <v>1941</v>
      </c>
      <c r="F1036" s="244" t="s">
        <v>2469</v>
      </c>
      <c r="G1036" s="244" t="s">
        <v>24</v>
      </c>
      <c r="H1036" s="238" t="s">
        <v>486</v>
      </c>
      <c r="I1036" s="244" t="s">
        <v>1246</v>
      </c>
      <c r="J1036" s="236" t="s">
        <v>69</v>
      </c>
      <c r="K1036" s="248"/>
      <c r="L1036" s="249">
        <v>21582000</v>
      </c>
      <c r="M1036" s="249">
        <v>0</v>
      </c>
      <c r="N1036" s="143">
        <v>1000</v>
      </c>
      <c r="O1036" s="143"/>
      <c r="P1036" s="142"/>
      <c r="Q1036" s="142"/>
      <c r="R1036" s="142"/>
      <c r="S1036" s="142"/>
      <c r="T1036" s="142"/>
      <c r="U1036" s="142"/>
      <c r="V1036" s="142"/>
      <c r="W1036" s="142"/>
      <c r="X1036" s="142"/>
      <c r="Y1036" s="140">
        <v>0</v>
      </c>
      <c r="Z1036" s="140">
        <v>0</v>
      </c>
      <c r="AA1036" s="140">
        <v>0</v>
      </c>
      <c r="AB1036" s="139">
        <v>0</v>
      </c>
      <c r="AC1036" s="139">
        <v>0</v>
      </c>
      <c r="AD1036" s="139">
        <v>0</v>
      </c>
      <c r="AE1036" s="141">
        <v>0</v>
      </c>
      <c r="AF1036" s="141">
        <v>0</v>
      </c>
      <c r="AG1036" s="139">
        <v>21582000</v>
      </c>
      <c r="AH1036" s="240"/>
      <c r="AI1036" s="142"/>
      <c r="AJ1036" s="142"/>
      <c r="AK1036" s="142"/>
      <c r="AL1036" s="142"/>
      <c r="AM1036" s="142"/>
      <c r="AN1036" s="250"/>
      <c r="AO1036" s="269"/>
      <c r="AP1036" s="269"/>
      <c r="AQ1036" s="269"/>
      <c r="AR1036" s="269"/>
      <c r="AS1036" s="269"/>
      <c r="AT1036" s="269"/>
      <c r="AU1036" s="269"/>
      <c r="AV1036" s="269"/>
      <c r="AW1036" s="269"/>
      <c r="AX1036" s="269"/>
      <c r="AY1036" s="269"/>
      <c r="AZ1036" s="269"/>
      <c r="BA1036" s="269"/>
      <c r="BB1036" s="269"/>
      <c r="BC1036" s="269"/>
      <c r="BD1036" s="269"/>
      <c r="BE1036" s="269"/>
      <c r="BF1036" s="269"/>
      <c r="BG1036" s="269"/>
      <c r="BH1036" s="269"/>
      <c r="BI1036" s="269"/>
      <c r="BJ1036" s="269"/>
      <c r="BK1036" s="269"/>
      <c r="BL1036" s="269"/>
      <c r="BM1036" s="269"/>
      <c r="BN1036" s="269"/>
      <c r="BO1036" s="269"/>
      <c r="BP1036" s="269"/>
      <c r="BQ1036" s="269"/>
      <c r="BR1036" s="269"/>
      <c r="BS1036" s="269"/>
      <c r="BT1036" s="269"/>
      <c r="BU1036" s="269"/>
      <c r="BV1036" s="269"/>
      <c r="BW1036" s="269"/>
      <c r="BX1036" s="269"/>
      <c r="BY1036" s="269"/>
      <c r="BZ1036" s="269"/>
      <c r="CA1036" s="269"/>
      <c r="CB1036" s="269"/>
      <c r="CC1036" s="269"/>
      <c r="CD1036" s="269"/>
      <c r="CE1036" s="269"/>
      <c r="CF1036" s="269"/>
      <c r="CG1036" s="269"/>
      <c r="CH1036" s="269"/>
      <c r="CI1036" s="269"/>
      <c r="CJ1036" s="269"/>
      <c r="CK1036" s="269"/>
      <c r="CL1036" s="269"/>
      <c r="CM1036" s="269"/>
      <c r="CN1036" s="269"/>
      <c r="CO1036" s="269"/>
      <c r="CP1036" s="269"/>
      <c r="CQ1036" s="269"/>
      <c r="CR1036" s="269"/>
      <c r="CS1036" s="269"/>
      <c r="CT1036" s="269"/>
      <c r="CU1036" s="269"/>
      <c r="CV1036" s="269"/>
      <c r="CW1036" s="269"/>
      <c r="CX1036" s="269"/>
      <c r="CY1036" s="269"/>
      <c r="CZ1036" s="269"/>
      <c r="DA1036" s="269"/>
      <c r="DB1036" s="269"/>
      <c r="DC1036" s="269"/>
      <c r="DD1036" s="269"/>
      <c r="DE1036" s="269"/>
      <c r="DF1036" s="269"/>
      <c r="DG1036" s="269"/>
      <c r="DH1036" s="269"/>
      <c r="DI1036" s="269"/>
      <c r="DJ1036" s="269"/>
      <c r="DK1036" s="269"/>
      <c r="DL1036" s="269"/>
      <c r="DM1036" s="269"/>
      <c r="DN1036" s="269"/>
      <c r="DO1036" s="269"/>
      <c r="DP1036" s="269"/>
      <c r="DQ1036" s="269"/>
      <c r="DR1036" s="269"/>
      <c r="DS1036" s="269"/>
      <c r="DT1036" s="269"/>
      <c r="DU1036" s="269"/>
      <c r="DV1036" s="269"/>
      <c r="DW1036" s="269"/>
      <c r="DX1036" s="269"/>
      <c r="DY1036" s="269"/>
      <c r="DZ1036" s="269"/>
      <c r="EA1036" s="269"/>
      <c r="EB1036" s="269"/>
      <c r="EC1036" s="269"/>
      <c r="ED1036" s="269"/>
      <c r="EE1036" s="269"/>
      <c r="EF1036" s="269"/>
      <c r="EG1036" s="269"/>
      <c r="EH1036" s="269"/>
      <c r="EI1036" s="269"/>
      <c r="EJ1036" s="269"/>
      <c r="EK1036" s="269"/>
      <c r="EL1036" s="269"/>
      <c r="EM1036" s="269"/>
      <c r="EN1036" s="269"/>
      <c r="EO1036" s="269"/>
      <c r="EP1036" s="269"/>
      <c r="EQ1036" s="269"/>
      <c r="ER1036" s="269"/>
      <c r="ES1036" s="269"/>
      <c r="ET1036" s="269"/>
      <c r="EU1036" s="269"/>
      <c r="EV1036" s="269"/>
      <c r="EW1036" s="269"/>
      <c r="EX1036" s="269"/>
      <c r="EY1036" s="269"/>
      <c r="EZ1036" s="269"/>
      <c r="FA1036" s="269"/>
      <c r="FB1036" s="269"/>
      <c r="FC1036" s="269"/>
      <c r="FD1036" s="269"/>
      <c r="FE1036" s="269"/>
      <c r="FF1036" s="269"/>
      <c r="FG1036" s="269"/>
      <c r="FH1036" s="269"/>
      <c r="FI1036" s="269"/>
      <c r="FJ1036" s="269"/>
      <c r="FK1036" s="269"/>
      <c r="FL1036" s="269"/>
      <c r="FM1036" s="269"/>
      <c r="FN1036" s="269"/>
      <c r="FO1036" s="269"/>
      <c r="FP1036" s="269"/>
      <c r="FQ1036" s="269"/>
      <c r="FR1036" s="269"/>
      <c r="FS1036" s="269"/>
      <c r="FT1036" s="269"/>
      <c r="FU1036" s="269"/>
      <c r="FV1036" s="269"/>
      <c r="FW1036" s="269"/>
      <c r="FX1036" s="269"/>
      <c r="FY1036" s="269"/>
      <c r="FZ1036" s="269"/>
      <c r="GA1036" s="269"/>
      <c r="GB1036" s="269"/>
      <c r="GC1036" s="269"/>
      <c r="GD1036" s="269"/>
      <c r="GE1036" s="269"/>
      <c r="GF1036" s="269"/>
      <c r="GG1036" s="269"/>
      <c r="GH1036" s="269"/>
      <c r="GI1036" s="269"/>
      <c r="GJ1036" s="269"/>
      <c r="GK1036" s="269"/>
      <c r="GL1036" s="269"/>
      <c r="GM1036" s="269"/>
      <c r="GN1036" s="269"/>
      <c r="GO1036" s="269"/>
      <c r="GP1036" s="269"/>
      <c r="GQ1036" s="269"/>
      <c r="GR1036" s="269"/>
      <c r="GS1036" s="269"/>
      <c r="GT1036" s="269"/>
      <c r="GU1036" s="269"/>
      <c r="GV1036" s="269"/>
      <c r="GW1036" s="269"/>
      <c r="GX1036" s="269"/>
      <c r="GY1036" s="269"/>
      <c r="GZ1036" s="269"/>
      <c r="HA1036" s="269"/>
      <c r="HB1036" s="269"/>
      <c r="HC1036" s="269"/>
      <c r="HD1036" s="269"/>
      <c r="HE1036" s="269"/>
      <c r="HF1036" s="269"/>
      <c r="HG1036" s="269"/>
      <c r="HH1036" s="269"/>
      <c r="HI1036" s="269"/>
      <c r="HJ1036" s="269"/>
      <c r="HK1036" s="269"/>
      <c r="HL1036" s="269"/>
      <c r="HM1036" s="269"/>
      <c r="HN1036" s="269"/>
      <c r="HO1036" s="269"/>
      <c r="HP1036" s="269"/>
      <c r="HQ1036" s="269"/>
      <c r="HR1036" s="269"/>
      <c r="HS1036" s="269"/>
      <c r="HT1036" s="269"/>
      <c r="HU1036" s="269"/>
      <c r="HV1036" s="269"/>
      <c r="HW1036" s="269"/>
      <c r="HX1036" s="269"/>
      <c r="HY1036" s="269"/>
      <c r="HZ1036" s="269"/>
      <c r="IA1036" s="269"/>
      <c r="IB1036" s="269"/>
      <c r="IC1036" s="269"/>
      <c r="ID1036" s="269"/>
      <c r="IE1036" s="269"/>
      <c r="IF1036" s="269"/>
      <c r="IG1036" s="269"/>
      <c r="IH1036" s="269"/>
      <c r="II1036" s="269"/>
      <c r="IJ1036" s="269"/>
      <c r="IK1036" s="269"/>
      <c r="IL1036" s="269"/>
      <c r="IM1036" s="269"/>
      <c r="IN1036" s="269"/>
      <c r="IO1036" s="269"/>
      <c r="IP1036" s="269"/>
      <c r="IQ1036" s="269"/>
      <c r="IR1036" s="269"/>
      <c r="IS1036" s="269"/>
      <c r="IT1036" s="269"/>
      <c r="IU1036" s="269"/>
      <c r="IV1036" s="269"/>
      <c r="IW1036" s="269"/>
      <c r="IX1036" s="269"/>
      <c r="IY1036" s="269"/>
      <c r="IZ1036" s="269"/>
      <c r="JA1036" s="269"/>
      <c r="JB1036" s="269"/>
      <c r="JC1036" s="269"/>
      <c r="JD1036" s="269"/>
      <c r="JE1036" s="269"/>
      <c r="JF1036" s="269"/>
      <c r="JG1036" s="269"/>
      <c r="JH1036" s="269"/>
      <c r="JI1036" s="269"/>
      <c r="JJ1036" s="269"/>
      <c r="JK1036" s="269"/>
      <c r="JL1036" s="269"/>
      <c r="JM1036" s="269"/>
      <c r="JN1036" s="269"/>
      <c r="JO1036" s="269"/>
      <c r="JP1036" s="269"/>
      <c r="JQ1036" s="269"/>
      <c r="JR1036" s="269"/>
      <c r="JS1036" s="269"/>
      <c r="JT1036" s="269"/>
      <c r="JU1036" s="269"/>
      <c r="JV1036" s="269"/>
      <c r="JW1036" s="269"/>
      <c r="JX1036" s="269"/>
      <c r="JY1036" s="269"/>
      <c r="JZ1036" s="269"/>
      <c r="KA1036" s="269"/>
      <c r="KB1036" s="269"/>
      <c r="KC1036" s="269"/>
      <c r="KD1036" s="269"/>
      <c r="KE1036" s="269"/>
      <c r="KF1036" s="269"/>
      <c r="KG1036" s="269"/>
    </row>
    <row r="1037" spans="1:293" s="270" customFormat="1" x14ac:dyDescent="0.25">
      <c r="A1037" s="233">
        <v>33</v>
      </c>
      <c r="B1037" s="234" t="s">
        <v>1266</v>
      </c>
      <c r="C1037" s="234" t="s">
        <v>1268</v>
      </c>
      <c r="D1037" s="245">
        <v>30345497</v>
      </c>
      <c r="E1037" s="246" t="s">
        <v>2459</v>
      </c>
      <c r="F1037" s="244" t="s">
        <v>2469</v>
      </c>
      <c r="G1037" s="244" t="s">
        <v>24</v>
      </c>
      <c r="H1037" s="238" t="s">
        <v>124</v>
      </c>
      <c r="I1037" s="244" t="s">
        <v>1246</v>
      </c>
      <c r="J1037" s="236" t="s">
        <v>69</v>
      </c>
      <c r="K1037" s="248"/>
      <c r="L1037" s="249">
        <v>78911000</v>
      </c>
      <c r="M1037" s="249">
        <v>0</v>
      </c>
      <c r="N1037" s="143">
        <v>19728000</v>
      </c>
      <c r="O1037" s="143"/>
      <c r="P1037" s="142"/>
      <c r="Q1037" s="142"/>
      <c r="R1037" s="142"/>
      <c r="S1037" s="142"/>
      <c r="T1037" s="142"/>
      <c r="U1037" s="142"/>
      <c r="V1037" s="142"/>
      <c r="W1037" s="142"/>
      <c r="X1037" s="142"/>
      <c r="Y1037" s="140">
        <v>0</v>
      </c>
      <c r="Z1037" s="140">
        <v>0</v>
      </c>
      <c r="AA1037" s="140">
        <v>19727750</v>
      </c>
      <c r="AB1037" s="139">
        <v>0</v>
      </c>
      <c r="AC1037" s="139">
        <v>0</v>
      </c>
      <c r="AD1037" s="139">
        <v>0</v>
      </c>
      <c r="AE1037" s="141">
        <v>19727750</v>
      </c>
      <c r="AF1037" s="141">
        <v>19727750</v>
      </c>
      <c r="AG1037" s="139">
        <v>59183250</v>
      </c>
      <c r="AH1037" s="240"/>
      <c r="AI1037" s="142"/>
      <c r="AJ1037" s="142"/>
      <c r="AK1037" s="142"/>
      <c r="AL1037" s="142"/>
      <c r="AM1037" s="142"/>
      <c r="AN1037" s="250"/>
      <c r="AO1037" s="269"/>
      <c r="AP1037" s="269"/>
      <c r="AQ1037" s="269"/>
      <c r="AR1037" s="269"/>
      <c r="AS1037" s="269"/>
      <c r="AT1037" s="269"/>
      <c r="AU1037" s="269"/>
      <c r="AV1037" s="269"/>
      <c r="AW1037" s="269"/>
      <c r="AX1037" s="269"/>
      <c r="AY1037" s="269"/>
      <c r="AZ1037" s="269"/>
      <c r="BA1037" s="269"/>
      <c r="BB1037" s="269"/>
      <c r="BC1037" s="269"/>
      <c r="BD1037" s="269"/>
      <c r="BE1037" s="269"/>
      <c r="BF1037" s="269"/>
      <c r="BG1037" s="269"/>
      <c r="BH1037" s="269"/>
      <c r="BI1037" s="269"/>
      <c r="BJ1037" s="269"/>
      <c r="BK1037" s="269"/>
      <c r="BL1037" s="269"/>
      <c r="BM1037" s="269"/>
      <c r="BN1037" s="269"/>
      <c r="BO1037" s="269"/>
      <c r="BP1037" s="269"/>
      <c r="BQ1037" s="269"/>
      <c r="BR1037" s="269"/>
      <c r="BS1037" s="269"/>
      <c r="BT1037" s="269"/>
      <c r="BU1037" s="269"/>
      <c r="BV1037" s="269"/>
      <c r="BW1037" s="269"/>
      <c r="BX1037" s="269"/>
      <c r="BY1037" s="269"/>
      <c r="BZ1037" s="269"/>
      <c r="CA1037" s="269"/>
      <c r="CB1037" s="269"/>
      <c r="CC1037" s="269"/>
      <c r="CD1037" s="269"/>
      <c r="CE1037" s="269"/>
      <c r="CF1037" s="269"/>
      <c r="CG1037" s="269"/>
      <c r="CH1037" s="269"/>
      <c r="CI1037" s="269"/>
      <c r="CJ1037" s="269"/>
      <c r="CK1037" s="269"/>
      <c r="CL1037" s="269"/>
      <c r="CM1037" s="269"/>
      <c r="CN1037" s="269"/>
      <c r="CO1037" s="269"/>
      <c r="CP1037" s="269"/>
      <c r="CQ1037" s="269"/>
      <c r="CR1037" s="269"/>
      <c r="CS1037" s="269"/>
      <c r="CT1037" s="269"/>
      <c r="CU1037" s="269"/>
      <c r="CV1037" s="269"/>
      <c r="CW1037" s="269"/>
      <c r="CX1037" s="269"/>
      <c r="CY1037" s="269"/>
      <c r="CZ1037" s="269"/>
      <c r="DA1037" s="269"/>
      <c r="DB1037" s="269"/>
      <c r="DC1037" s="269"/>
      <c r="DD1037" s="269"/>
      <c r="DE1037" s="269"/>
      <c r="DF1037" s="269"/>
      <c r="DG1037" s="269"/>
      <c r="DH1037" s="269"/>
      <c r="DI1037" s="269"/>
      <c r="DJ1037" s="269"/>
      <c r="DK1037" s="269"/>
      <c r="DL1037" s="269"/>
      <c r="DM1037" s="269"/>
      <c r="DN1037" s="269"/>
      <c r="DO1037" s="269"/>
      <c r="DP1037" s="269"/>
      <c r="DQ1037" s="269"/>
      <c r="DR1037" s="269"/>
      <c r="DS1037" s="269"/>
      <c r="DT1037" s="269"/>
      <c r="DU1037" s="269"/>
      <c r="DV1037" s="269"/>
      <c r="DW1037" s="269"/>
      <c r="DX1037" s="269"/>
      <c r="DY1037" s="269"/>
      <c r="DZ1037" s="269"/>
      <c r="EA1037" s="269"/>
      <c r="EB1037" s="269"/>
      <c r="EC1037" s="269"/>
      <c r="ED1037" s="269"/>
      <c r="EE1037" s="269"/>
      <c r="EF1037" s="269"/>
      <c r="EG1037" s="269"/>
      <c r="EH1037" s="269"/>
      <c r="EI1037" s="269"/>
      <c r="EJ1037" s="269"/>
      <c r="EK1037" s="269"/>
      <c r="EL1037" s="269"/>
      <c r="EM1037" s="269"/>
      <c r="EN1037" s="269"/>
      <c r="EO1037" s="269"/>
      <c r="EP1037" s="269"/>
      <c r="EQ1037" s="269"/>
      <c r="ER1037" s="269"/>
      <c r="ES1037" s="269"/>
      <c r="ET1037" s="269"/>
      <c r="EU1037" s="269"/>
      <c r="EV1037" s="269"/>
      <c r="EW1037" s="269"/>
      <c r="EX1037" s="269"/>
      <c r="EY1037" s="269"/>
      <c r="EZ1037" s="269"/>
      <c r="FA1037" s="269"/>
      <c r="FB1037" s="269"/>
      <c r="FC1037" s="269"/>
      <c r="FD1037" s="269"/>
      <c r="FE1037" s="269"/>
      <c r="FF1037" s="269"/>
      <c r="FG1037" s="269"/>
      <c r="FH1037" s="269"/>
      <c r="FI1037" s="269"/>
      <c r="FJ1037" s="269"/>
      <c r="FK1037" s="269"/>
      <c r="FL1037" s="269"/>
      <c r="FM1037" s="269"/>
      <c r="FN1037" s="269"/>
      <c r="FO1037" s="269"/>
      <c r="FP1037" s="269"/>
      <c r="FQ1037" s="269"/>
      <c r="FR1037" s="269"/>
      <c r="FS1037" s="269"/>
      <c r="FT1037" s="269"/>
      <c r="FU1037" s="269"/>
      <c r="FV1037" s="269"/>
      <c r="FW1037" s="269"/>
      <c r="FX1037" s="269"/>
      <c r="FY1037" s="269"/>
      <c r="FZ1037" s="269"/>
      <c r="GA1037" s="269"/>
      <c r="GB1037" s="269"/>
      <c r="GC1037" s="269"/>
      <c r="GD1037" s="269"/>
      <c r="GE1037" s="269"/>
      <c r="GF1037" s="269"/>
      <c r="GG1037" s="269"/>
      <c r="GH1037" s="269"/>
      <c r="GI1037" s="269"/>
      <c r="GJ1037" s="269"/>
      <c r="GK1037" s="269"/>
      <c r="GL1037" s="269"/>
      <c r="GM1037" s="269"/>
      <c r="GN1037" s="269"/>
      <c r="GO1037" s="269"/>
      <c r="GP1037" s="269"/>
      <c r="GQ1037" s="269"/>
      <c r="GR1037" s="269"/>
      <c r="GS1037" s="269"/>
      <c r="GT1037" s="269"/>
      <c r="GU1037" s="269"/>
      <c r="GV1037" s="269"/>
      <c r="GW1037" s="269"/>
      <c r="GX1037" s="269"/>
      <c r="GY1037" s="269"/>
      <c r="GZ1037" s="269"/>
      <c r="HA1037" s="269"/>
      <c r="HB1037" s="269"/>
      <c r="HC1037" s="269"/>
      <c r="HD1037" s="269"/>
      <c r="HE1037" s="269"/>
      <c r="HF1037" s="269"/>
      <c r="HG1037" s="269"/>
      <c r="HH1037" s="269"/>
      <c r="HI1037" s="269"/>
      <c r="HJ1037" s="269"/>
      <c r="HK1037" s="269"/>
      <c r="HL1037" s="269"/>
      <c r="HM1037" s="269"/>
      <c r="HN1037" s="269"/>
      <c r="HO1037" s="269"/>
      <c r="HP1037" s="269"/>
      <c r="HQ1037" s="269"/>
      <c r="HR1037" s="269"/>
      <c r="HS1037" s="269"/>
      <c r="HT1037" s="269"/>
      <c r="HU1037" s="269"/>
      <c r="HV1037" s="269"/>
      <c r="HW1037" s="269"/>
      <c r="HX1037" s="269"/>
      <c r="HY1037" s="269"/>
      <c r="HZ1037" s="269"/>
      <c r="IA1037" s="269"/>
      <c r="IB1037" s="269"/>
      <c r="IC1037" s="269"/>
      <c r="ID1037" s="269"/>
      <c r="IE1037" s="269"/>
      <c r="IF1037" s="269"/>
      <c r="IG1037" s="269"/>
      <c r="IH1037" s="269"/>
      <c r="II1037" s="269"/>
      <c r="IJ1037" s="269"/>
      <c r="IK1037" s="269"/>
      <c r="IL1037" s="269"/>
      <c r="IM1037" s="269"/>
      <c r="IN1037" s="269"/>
      <c r="IO1037" s="269"/>
      <c r="IP1037" s="269"/>
      <c r="IQ1037" s="269"/>
      <c r="IR1037" s="269"/>
      <c r="IS1037" s="269"/>
      <c r="IT1037" s="269"/>
      <c r="IU1037" s="269"/>
      <c r="IV1037" s="269"/>
      <c r="IW1037" s="269"/>
      <c r="IX1037" s="269"/>
      <c r="IY1037" s="269"/>
      <c r="IZ1037" s="269"/>
      <c r="JA1037" s="269"/>
      <c r="JB1037" s="269"/>
      <c r="JC1037" s="269"/>
      <c r="JD1037" s="269"/>
      <c r="JE1037" s="269"/>
      <c r="JF1037" s="269"/>
      <c r="JG1037" s="269"/>
      <c r="JH1037" s="269"/>
      <c r="JI1037" s="269"/>
      <c r="JJ1037" s="269"/>
      <c r="JK1037" s="269"/>
      <c r="JL1037" s="269"/>
      <c r="JM1037" s="269"/>
      <c r="JN1037" s="269"/>
      <c r="JO1037" s="269"/>
      <c r="JP1037" s="269"/>
      <c r="JQ1037" s="269"/>
      <c r="JR1037" s="269"/>
      <c r="JS1037" s="269"/>
      <c r="JT1037" s="269"/>
      <c r="JU1037" s="269"/>
      <c r="JV1037" s="269"/>
      <c r="JW1037" s="269"/>
      <c r="JX1037" s="269"/>
      <c r="JY1037" s="269"/>
      <c r="JZ1037" s="269"/>
      <c r="KA1037" s="269"/>
      <c r="KB1037" s="269"/>
      <c r="KC1037" s="269"/>
      <c r="KD1037" s="269"/>
      <c r="KE1037" s="269"/>
      <c r="KF1037" s="269"/>
      <c r="KG1037" s="269"/>
    </row>
    <row r="1038" spans="1:293" s="270" customFormat="1" x14ac:dyDescent="0.25">
      <c r="A1038" s="233">
        <v>33</v>
      </c>
      <c r="B1038" s="234" t="s">
        <v>1266</v>
      </c>
      <c r="C1038" s="234" t="s">
        <v>1268</v>
      </c>
      <c r="D1038" s="245">
        <v>30345672</v>
      </c>
      <c r="E1038" s="246" t="s">
        <v>1908</v>
      </c>
      <c r="F1038" s="244" t="s">
        <v>2469</v>
      </c>
      <c r="G1038" s="244" t="s">
        <v>24</v>
      </c>
      <c r="H1038" s="238" t="s">
        <v>124</v>
      </c>
      <c r="I1038" s="244" t="s">
        <v>1246</v>
      </c>
      <c r="J1038" s="236" t="s">
        <v>69</v>
      </c>
      <c r="K1038" s="248"/>
      <c r="L1038" s="249">
        <v>52089000</v>
      </c>
      <c r="M1038" s="249">
        <v>0</v>
      </c>
      <c r="N1038" s="143">
        <v>13023000</v>
      </c>
      <c r="O1038" s="143"/>
      <c r="P1038" s="142"/>
      <c r="Q1038" s="142"/>
      <c r="R1038" s="142"/>
      <c r="S1038" s="142"/>
      <c r="T1038" s="142"/>
      <c r="U1038" s="142"/>
      <c r="V1038" s="142"/>
      <c r="W1038" s="142"/>
      <c r="X1038" s="142"/>
      <c r="Y1038" s="140">
        <v>0</v>
      </c>
      <c r="Z1038" s="140">
        <v>0</v>
      </c>
      <c r="AA1038" s="140">
        <v>13022250</v>
      </c>
      <c r="AB1038" s="139">
        <v>0</v>
      </c>
      <c r="AC1038" s="139">
        <v>0</v>
      </c>
      <c r="AD1038" s="139">
        <v>0</v>
      </c>
      <c r="AE1038" s="141">
        <v>13022250</v>
      </c>
      <c r="AF1038" s="141">
        <v>13022250</v>
      </c>
      <c r="AG1038" s="139">
        <v>39066750</v>
      </c>
      <c r="AH1038" s="240"/>
      <c r="AI1038" s="142"/>
      <c r="AJ1038" s="142"/>
      <c r="AK1038" s="142"/>
      <c r="AL1038" s="142"/>
      <c r="AM1038" s="142"/>
      <c r="AN1038" s="250"/>
      <c r="AO1038" s="269"/>
      <c r="AP1038" s="269"/>
      <c r="AQ1038" s="269"/>
      <c r="AR1038" s="269"/>
      <c r="AS1038" s="269"/>
      <c r="AT1038" s="269"/>
      <c r="AU1038" s="269"/>
      <c r="AV1038" s="269"/>
      <c r="AW1038" s="269"/>
      <c r="AX1038" s="269"/>
      <c r="AY1038" s="269"/>
      <c r="AZ1038" s="269"/>
      <c r="BA1038" s="269"/>
      <c r="BB1038" s="269"/>
      <c r="BC1038" s="269"/>
      <c r="BD1038" s="269"/>
      <c r="BE1038" s="269"/>
      <c r="BF1038" s="269"/>
      <c r="BG1038" s="269"/>
      <c r="BH1038" s="269"/>
      <c r="BI1038" s="269"/>
      <c r="BJ1038" s="269"/>
      <c r="BK1038" s="269"/>
      <c r="BL1038" s="269"/>
      <c r="BM1038" s="269"/>
      <c r="BN1038" s="269"/>
      <c r="BO1038" s="269"/>
      <c r="BP1038" s="269"/>
      <c r="BQ1038" s="269"/>
      <c r="BR1038" s="269"/>
      <c r="BS1038" s="269"/>
      <c r="BT1038" s="269"/>
      <c r="BU1038" s="269"/>
      <c r="BV1038" s="269"/>
      <c r="BW1038" s="269"/>
      <c r="BX1038" s="269"/>
      <c r="BY1038" s="269"/>
      <c r="BZ1038" s="269"/>
      <c r="CA1038" s="269"/>
      <c r="CB1038" s="269"/>
      <c r="CC1038" s="269"/>
      <c r="CD1038" s="269"/>
      <c r="CE1038" s="269"/>
      <c r="CF1038" s="269"/>
      <c r="CG1038" s="269"/>
      <c r="CH1038" s="269"/>
      <c r="CI1038" s="269"/>
      <c r="CJ1038" s="269"/>
      <c r="CK1038" s="269"/>
      <c r="CL1038" s="269"/>
      <c r="CM1038" s="269"/>
      <c r="CN1038" s="269"/>
      <c r="CO1038" s="269"/>
      <c r="CP1038" s="269"/>
      <c r="CQ1038" s="269"/>
      <c r="CR1038" s="269"/>
      <c r="CS1038" s="269"/>
      <c r="CT1038" s="269"/>
      <c r="CU1038" s="269"/>
      <c r="CV1038" s="269"/>
      <c r="CW1038" s="269"/>
      <c r="CX1038" s="269"/>
      <c r="CY1038" s="269"/>
      <c r="CZ1038" s="269"/>
      <c r="DA1038" s="269"/>
      <c r="DB1038" s="269"/>
      <c r="DC1038" s="269"/>
      <c r="DD1038" s="269"/>
      <c r="DE1038" s="269"/>
      <c r="DF1038" s="269"/>
      <c r="DG1038" s="269"/>
      <c r="DH1038" s="269"/>
      <c r="DI1038" s="269"/>
      <c r="DJ1038" s="269"/>
      <c r="DK1038" s="269"/>
      <c r="DL1038" s="269"/>
      <c r="DM1038" s="269"/>
      <c r="DN1038" s="269"/>
      <c r="DO1038" s="269"/>
      <c r="DP1038" s="269"/>
      <c r="DQ1038" s="269"/>
      <c r="DR1038" s="269"/>
      <c r="DS1038" s="269"/>
      <c r="DT1038" s="269"/>
      <c r="DU1038" s="269"/>
      <c r="DV1038" s="269"/>
      <c r="DW1038" s="269"/>
      <c r="DX1038" s="269"/>
      <c r="DY1038" s="269"/>
      <c r="DZ1038" s="269"/>
      <c r="EA1038" s="269"/>
      <c r="EB1038" s="269"/>
      <c r="EC1038" s="269"/>
      <c r="ED1038" s="269"/>
      <c r="EE1038" s="269"/>
      <c r="EF1038" s="269"/>
      <c r="EG1038" s="269"/>
      <c r="EH1038" s="269"/>
      <c r="EI1038" s="269"/>
      <c r="EJ1038" s="269"/>
      <c r="EK1038" s="269"/>
      <c r="EL1038" s="269"/>
      <c r="EM1038" s="269"/>
      <c r="EN1038" s="269"/>
      <c r="EO1038" s="269"/>
      <c r="EP1038" s="269"/>
      <c r="EQ1038" s="269"/>
      <c r="ER1038" s="269"/>
      <c r="ES1038" s="269"/>
      <c r="ET1038" s="269"/>
      <c r="EU1038" s="269"/>
      <c r="EV1038" s="269"/>
      <c r="EW1038" s="269"/>
      <c r="EX1038" s="269"/>
      <c r="EY1038" s="269"/>
      <c r="EZ1038" s="269"/>
      <c r="FA1038" s="269"/>
      <c r="FB1038" s="269"/>
      <c r="FC1038" s="269"/>
      <c r="FD1038" s="269"/>
      <c r="FE1038" s="269"/>
      <c r="FF1038" s="269"/>
      <c r="FG1038" s="269"/>
      <c r="FH1038" s="269"/>
      <c r="FI1038" s="269"/>
      <c r="FJ1038" s="269"/>
      <c r="FK1038" s="269"/>
      <c r="FL1038" s="269"/>
      <c r="FM1038" s="269"/>
      <c r="FN1038" s="269"/>
      <c r="FO1038" s="269"/>
      <c r="FP1038" s="269"/>
      <c r="FQ1038" s="269"/>
      <c r="FR1038" s="269"/>
      <c r="FS1038" s="269"/>
      <c r="FT1038" s="269"/>
      <c r="FU1038" s="269"/>
      <c r="FV1038" s="269"/>
      <c r="FW1038" s="269"/>
      <c r="FX1038" s="269"/>
      <c r="FY1038" s="269"/>
      <c r="FZ1038" s="269"/>
      <c r="GA1038" s="269"/>
      <c r="GB1038" s="269"/>
      <c r="GC1038" s="269"/>
      <c r="GD1038" s="269"/>
      <c r="GE1038" s="269"/>
      <c r="GF1038" s="269"/>
      <c r="GG1038" s="269"/>
      <c r="GH1038" s="269"/>
      <c r="GI1038" s="269"/>
      <c r="GJ1038" s="269"/>
      <c r="GK1038" s="269"/>
      <c r="GL1038" s="269"/>
      <c r="GM1038" s="269"/>
      <c r="GN1038" s="269"/>
      <c r="GO1038" s="269"/>
      <c r="GP1038" s="269"/>
      <c r="GQ1038" s="269"/>
      <c r="GR1038" s="269"/>
      <c r="GS1038" s="269"/>
      <c r="GT1038" s="269"/>
      <c r="GU1038" s="269"/>
      <c r="GV1038" s="269"/>
      <c r="GW1038" s="269"/>
      <c r="GX1038" s="269"/>
      <c r="GY1038" s="269"/>
      <c r="GZ1038" s="269"/>
      <c r="HA1038" s="269"/>
      <c r="HB1038" s="269"/>
      <c r="HC1038" s="269"/>
      <c r="HD1038" s="269"/>
      <c r="HE1038" s="269"/>
      <c r="HF1038" s="269"/>
      <c r="HG1038" s="269"/>
      <c r="HH1038" s="269"/>
      <c r="HI1038" s="269"/>
      <c r="HJ1038" s="269"/>
      <c r="HK1038" s="269"/>
      <c r="HL1038" s="269"/>
      <c r="HM1038" s="269"/>
      <c r="HN1038" s="269"/>
      <c r="HO1038" s="269"/>
      <c r="HP1038" s="269"/>
      <c r="HQ1038" s="269"/>
      <c r="HR1038" s="269"/>
      <c r="HS1038" s="269"/>
      <c r="HT1038" s="269"/>
      <c r="HU1038" s="269"/>
      <c r="HV1038" s="269"/>
      <c r="HW1038" s="269"/>
      <c r="HX1038" s="269"/>
      <c r="HY1038" s="269"/>
      <c r="HZ1038" s="269"/>
      <c r="IA1038" s="269"/>
      <c r="IB1038" s="269"/>
      <c r="IC1038" s="269"/>
      <c r="ID1038" s="269"/>
      <c r="IE1038" s="269"/>
      <c r="IF1038" s="269"/>
      <c r="IG1038" s="269"/>
      <c r="IH1038" s="269"/>
      <c r="II1038" s="269"/>
      <c r="IJ1038" s="269"/>
      <c r="IK1038" s="269"/>
      <c r="IL1038" s="269"/>
      <c r="IM1038" s="269"/>
      <c r="IN1038" s="269"/>
      <c r="IO1038" s="269"/>
      <c r="IP1038" s="269"/>
      <c r="IQ1038" s="269"/>
      <c r="IR1038" s="269"/>
      <c r="IS1038" s="269"/>
      <c r="IT1038" s="269"/>
      <c r="IU1038" s="269"/>
      <c r="IV1038" s="269"/>
      <c r="IW1038" s="269"/>
      <c r="IX1038" s="269"/>
      <c r="IY1038" s="269"/>
      <c r="IZ1038" s="269"/>
      <c r="JA1038" s="269"/>
      <c r="JB1038" s="269"/>
      <c r="JC1038" s="269"/>
      <c r="JD1038" s="269"/>
      <c r="JE1038" s="269"/>
      <c r="JF1038" s="269"/>
      <c r="JG1038" s="269"/>
      <c r="JH1038" s="269"/>
      <c r="JI1038" s="269"/>
      <c r="JJ1038" s="269"/>
      <c r="JK1038" s="269"/>
      <c r="JL1038" s="269"/>
      <c r="JM1038" s="269"/>
      <c r="JN1038" s="269"/>
      <c r="JO1038" s="269"/>
      <c r="JP1038" s="269"/>
      <c r="JQ1038" s="269"/>
      <c r="JR1038" s="269"/>
      <c r="JS1038" s="269"/>
      <c r="JT1038" s="269"/>
      <c r="JU1038" s="269"/>
      <c r="JV1038" s="269"/>
      <c r="JW1038" s="269"/>
      <c r="JX1038" s="269"/>
      <c r="JY1038" s="269"/>
      <c r="JZ1038" s="269"/>
      <c r="KA1038" s="269"/>
      <c r="KB1038" s="269"/>
      <c r="KC1038" s="269"/>
      <c r="KD1038" s="269"/>
      <c r="KE1038" s="269"/>
      <c r="KF1038" s="269"/>
      <c r="KG1038" s="269"/>
    </row>
    <row r="1039" spans="1:293" s="270" customFormat="1" x14ac:dyDescent="0.25">
      <c r="A1039" s="233">
        <v>33</v>
      </c>
      <c r="B1039" s="234" t="s">
        <v>1266</v>
      </c>
      <c r="C1039" s="234" t="s">
        <v>1268</v>
      </c>
      <c r="D1039" s="245">
        <v>30346473</v>
      </c>
      <c r="E1039" s="251" t="s">
        <v>2460</v>
      </c>
      <c r="F1039" s="244" t="s">
        <v>2469</v>
      </c>
      <c r="G1039" s="244" t="s">
        <v>24</v>
      </c>
      <c r="H1039" s="238" t="s">
        <v>11</v>
      </c>
      <c r="I1039" s="247" t="s">
        <v>1246</v>
      </c>
      <c r="J1039" s="236" t="s">
        <v>69</v>
      </c>
      <c r="K1039" s="248"/>
      <c r="L1039" s="249">
        <v>38325000</v>
      </c>
      <c r="M1039" s="249">
        <v>0</v>
      </c>
      <c r="N1039" s="143">
        <v>1000</v>
      </c>
      <c r="O1039" s="143"/>
      <c r="P1039" s="142"/>
      <c r="Q1039" s="142"/>
      <c r="R1039" s="142"/>
      <c r="S1039" s="142"/>
      <c r="T1039" s="142"/>
      <c r="U1039" s="142"/>
      <c r="V1039" s="142"/>
      <c r="W1039" s="142"/>
      <c r="X1039" s="142"/>
      <c r="Y1039" s="140">
        <v>0</v>
      </c>
      <c r="Z1039" s="140">
        <v>0</v>
      </c>
      <c r="AA1039" s="140">
        <v>0</v>
      </c>
      <c r="AB1039" s="139">
        <v>0</v>
      </c>
      <c r="AC1039" s="139">
        <v>0</v>
      </c>
      <c r="AD1039" s="139">
        <v>0</v>
      </c>
      <c r="AE1039" s="141">
        <v>0</v>
      </c>
      <c r="AF1039" s="141">
        <v>0</v>
      </c>
      <c r="AG1039" s="139">
        <v>38325000</v>
      </c>
      <c r="AH1039" s="240"/>
      <c r="AI1039" s="142"/>
      <c r="AJ1039" s="142"/>
      <c r="AK1039" s="142"/>
      <c r="AL1039" s="142"/>
      <c r="AM1039" s="142"/>
      <c r="AN1039" s="250"/>
      <c r="AO1039" s="269"/>
      <c r="AP1039" s="269"/>
      <c r="AQ1039" s="269"/>
      <c r="AR1039" s="269"/>
      <c r="AS1039" s="269"/>
      <c r="AT1039" s="269"/>
      <c r="AU1039" s="269"/>
      <c r="AV1039" s="269"/>
      <c r="AW1039" s="269"/>
      <c r="AX1039" s="269"/>
      <c r="AY1039" s="269"/>
      <c r="AZ1039" s="269"/>
      <c r="BA1039" s="269"/>
      <c r="BB1039" s="269"/>
      <c r="BC1039" s="269"/>
      <c r="BD1039" s="269"/>
      <c r="BE1039" s="269"/>
      <c r="BF1039" s="269"/>
      <c r="BG1039" s="269"/>
      <c r="BH1039" s="269"/>
      <c r="BI1039" s="269"/>
      <c r="BJ1039" s="269"/>
      <c r="BK1039" s="269"/>
      <c r="BL1039" s="269"/>
      <c r="BM1039" s="269"/>
      <c r="BN1039" s="269"/>
      <c r="BO1039" s="269"/>
      <c r="BP1039" s="269"/>
      <c r="BQ1039" s="269"/>
      <c r="BR1039" s="269"/>
      <c r="BS1039" s="269"/>
      <c r="BT1039" s="269"/>
      <c r="BU1039" s="269"/>
      <c r="BV1039" s="269"/>
      <c r="BW1039" s="269"/>
      <c r="BX1039" s="269"/>
      <c r="BY1039" s="269"/>
      <c r="BZ1039" s="269"/>
      <c r="CA1039" s="269"/>
      <c r="CB1039" s="269"/>
      <c r="CC1039" s="269"/>
      <c r="CD1039" s="269"/>
      <c r="CE1039" s="269"/>
      <c r="CF1039" s="269"/>
      <c r="CG1039" s="269"/>
      <c r="CH1039" s="269"/>
      <c r="CI1039" s="269"/>
      <c r="CJ1039" s="269"/>
      <c r="CK1039" s="269"/>
      <c r="CL1039" s="269"/>
      <c r="CM1039" s="269"/>
      <c r="CN1039" s="269"/>
      <c r="CO1039" s="269"/>
      <c r="CP1039" s="269"/>
      <c r="CQ1039" s="269"/>
      <c r="CR1039" s="269"/>
      <c r="CS1039" s="269"/>
      <c r="CT1039" s="269"/>
      <c r="CU1039" s="269"/>
      <c r="CV1039" s="269"/>
      <c r="CW1039" s="269"/>
      <c r="CX1039" s="269"/>
      <c r="CY1039" s="269"/>
      <c r="CZ1039" s="269"/>
      <c r="DA1039" s="269"/>
      <c r="DB1039" s="269"/>
      <c r="DC1039" s="269"/>
      <c r="DD1039" s="269"/>
      <c r="DE1039" s="269"/>
      <c r="DF1039" s="269"/>
      <c r="DG1039" s="269"/>
      <c r="DH1039" s="269"/>
      <c r="DI1039" s="269"/>
      <c r="DJ1039" s="269"/>
      <c r="DK1039" s="269"/>
      <c r="DL1039" s="269"/>
      <c r="DM1039" s="269"/>
      <c r="DN1039" s="269"/>
      <c r="DO1039" s="269"/>
      <c r="DP1039" s="269"/>
      <c r="DQ1039" s="269"/>
      <c r="DR1039" s="269"/>
      <c r="DS1039" s="269"/>
      <c r="DT1039" s="269"/>
      <c r="DU1039" s="269"/>
      <c r="DV1039" s="269"/>
      <c r="DW1039" s="269"/>
      <c r="DX1039" s="269"/>
      <c r="DY1039" s="269"/>
      <c r="DZ1039" s="269"/>
      <c r="EA1039" s="269"/>
      <c r="EB1039" s="269"/>
      <c r="EC1039" s="269"/>
      <c r="ED1039" s="269"/>
      <c r="EE1039" s="269"/>
      <c r="EF1039" s="269"/>
      <c r="EG1039" s="269"/>
      <c r="EH1039" s="269"/>
      <c r="EI1039" s="269"/>
      <c r="EJ1039" s="269"/>
      <c r="EK1039" s="269"/>
      <c r="EL1039" s="269"/>
      <c r="EM1039" s="269"/>
      <c r="EN1039" s="269"/>
      <c r="EO1039" s="269"/>
      <c r="EP1039" s="269"/>
      <c r="EQ1039" s="269"/>
      <c r="ER1039" s="269"/>
      <c r="ES1039" s="269"/>
      <c r="ET1039" s="269"/>
      <c r="EU1039" s="269"/>
      <c r="EV1039" s="269"/>
      <c r="EW1039" s="269"/>
      <c r="EX1039" s="269"/>
      <c r="EY1039" s="269"/>
      <c r="EZ1039" s="269"/>
      <c r="FA1039" s="269"/>
      <c r="FB1039" s="269"/>
      <c r="FC1039" s="269"/>
      <c r="FD1039" s="269"/>
      <c r="FE1039" s="269"/>
      <c r="FF1039" s="269"/>
      <c r="FG1039" s="269"/>
      <c r="FH1039" s="269"/>
      <c r="FI1039" s="269"/>
      <c r="FJ1039" s="269"/>
      <c r="FK1039" s="269"/>
      <c r="FL1039" s="269"/>
      <c r="FM1039" s="269"/>
      <c r="FN1039" s="269"/>
      <c r="FO1039" s="269"/>
      <c r="FP1039" s="269"/>
      <c r="FQ1039" s="269"/>
      <c r="FR1039" s="269"/>
      <c r="FS1039" s="269"/>
      <c r="FT1039" s="269"/>
      <c r="FU1039" s="269"/>
      <c r="FV1039" s="269"/>
      <c r="FW1039" s="269"/>
      <c r="FX1039" s="269"/>
      <c r="FY1039" s="269"/>
      <c r="FZ1039" s="269"/>
      <c r="GA1039" s="269"/>
      <c r="GB1039" s="269"/>
      <c r="GC1039" s="269"/>
      <c r="GD1039" s="269"/>
      <c r="GE1039" s="269"/>
      <c r="GF1039" s="269"/>
      <c r="GG1039" s="269"/>
      <c r="GH1039" s="269"/>
      <c r="GI1039" s="269"/>
      <c r="GJ1039" s="269"/>
      <c r="GK1039" s="269"/>
      <c r="GL1039" s="269"/>
      <c r="GM1039" s="269"/>
      <c r="GN1039" s="269"/>
      <c r="GO1039" s="269"/>
      <c r="GP1039" s="269"/>
      <c r="GQ1039" s="269"/>
      <c r="GR1039" s="269"/>
      <c r="GS1039" s="269"/>
      <c r="GT1039" s="269"/>
      <c r="GU1039" s="269"/>
      <c r="GV1039" s="269"/>
      <c r="GW1039" s="269"/>
      <c r="GX1039" s="269"/>
      <c r="GY1039" s="269"/>
      <c r="GZ1039" s="269"/>
      <c r="HA1039" s="269"/>
      <c r="HB1039" s="269"/>
      <c r="HC1039" s="269"/>
      <c r="HD1039" s="269"/>
      <c r="HE1039" s="269"/>
      <c r="HF1039" s="269"/>
      <c r="HG1039" s="269"/>
      <c r="HH1039" s="269"/>
      <c r="HI1039" s="269"/>
      <c r="HJ1039" s="269"/>
      <c r="HK1039" s="269"/>
      <c r="HL1039" s="269"/>
      <c r="HM1039" s="269"/>
      <c r="HN1039" s="269"/>
      <c r="HO1039" s="269"/>
      <c r="HP1039" s="269"/>
      <c r="HQ1039" s="269"/>
      <c r="HR1039" s="269"/>
      <c r="HS1039" s="269"/>
      <c r="HT1039" s="269"/>
      <c r="HU1039" s="269"/>
      <c r="HV1039" s="269"/>
      <c r="HW1039" s="269"/>
      <c r="HX1039" s="269"/>
      <c r="HY1039" s="269"/>
      <c r="HZ1039" s="269"/>
      <c r="IA1039" s="269"/>
      <c r="IB1039" s="269"/>
      <c r="IC1039" s="269"/>
      <c r="ID1039" s="269"/>
      <c r="IE1039" s="269"/>
      <c r="IF1039" s="269"/>
      <c r="IG1039" s="269"/>
      <c r="IH1039" s="269"/>
      <c r="II1039" s="269"/>
      <c r="IJ1039" s="269"/>
      <c r="IK1039" s="269"/>
      <c r="IL1039" s="269"/>
      <c r="IM1039" s="269"/>
      <c r="IN1039" s="269"/>
      <c r="IO1039" s="269"/>
      <c r="IP1039" s="269"/>
      <c r="IQ1039" s="269"/>
      <c r="IR1039" s="269"/>
      <c r="IS1039" s="269"/>
      <c r="IT1039" s="269"/>
      <c r="IU1039" s="269"/>
      <c r="IV1039" s="269"/>
      <c r="IW1039" s="269"/>
      <c r="IX1039" s="269"/>
      <c r="IY1039" s="269"/>
      <c r="IZ1039" s="269"/>
      <c r="JA1039" s="269"/>
      <c r="JB1039" s="269"/>
      <c r="JC1039" s="269"/>
      <c r="JD1039" s="269"/>
      <c r="JE1039" s="269"/>
      <c r="JF1039" s="269"/>
      <c r="JG1039" s="269"/>
      <c r="JH1039" s="269"/>
      <c r="JI1039" s="269"/>
      <c r="JJ1039" s="269"/>
      <c r="JK1039" s="269"/>
      <c r="JL1039" s="269"/>
      <c r="JM1039" s="269"/>
      <c r="JN1039" s="269"/>
      <c r="JO1039" s="269"/>
      <c r="JP1039" s="269"/>
      <c r="JQ1039" s="269"/>
      <c r="JR1039" s="269"/>
      <c r="JS1039" s="269"/>
      <c r="JT1039" s="269"/>
      <c r="JU1039" s="269"/>
      <c r="JV1039" s="269"/>
      <c r="JW1039" s="269"/>
      <c r="JX1039" s="269"/>
      <c r="JY1039" s="269"/>
      <c r="JZ1039" s="269"/>
      <c r="KA1039" s="269"/>
      <c r="KB1039" s="269"/>
      <c r="KC1039" s="269"/>
      <c r="KD1039" s="269"/>
      <c r="KE1039" s="269"/>
      <c r="KF1039" s="269"/>
      <c r="KG1039" s="269"/>
    </row>
    <row r="1040" spans="1:293" s="270" customFormat="1" x14ac:dyDescent="0.25">
      <c r="A1040" s="233">
        <v>33</v>
      </c>
      <c r="B1040" s="234" t="s">
        <v>1266</v>
      </c>
      <c r="C1040" s="234" t="s">
        <v>1268</v>
      </c>
      <c r="D1040" s="245">
        <v>30346525</v>
      </c>
      <c r="E1040" s="251" t="s">
        <v>1945</v>
      </c>
      <c r="F1040" s="244" t="s">
        <v>2469</v>
      </c>
      <c r="G1040" s="244" t="s">
        <v>24</v>
      </c>
      <c r="H1040" s="238" t="s">
        <v>11</v>
      </c>
      <c r="I1040" s="247" t="s">
        <v>1246</v>
      </c>
      <c r="J1040" s="236" t="s">
        <v>69</v>
      </c>
      <c r="K1040" s="248"/>
      <c r="L1040" s="249">
        <v>80939000</v>
      </c>
      <c r="M1040" s="249">
        <v>0</v>
      </c>
      <c r="N1040" s="143">
        <v>1000</v>
      </c>
      <c r="O1040" s="143"/>
      <c r="P1040" s="142"/>
      <c r="Q1040" s="142"/>
      <c r="R1040" s="142"/>
      <c r="S1040" s="142"/>
      <c r="T1040" s="142"/>
      <c r="U1040" s="142"/>
      <c r="V1040" s="142"/>
      <c r="W1040" s="142"/>
      <c r="X1040" s="142"/>
      <c r="Y1040" s="140">
        <v>0</v>
      </c>
      <c r="Z1040" s="140">
        <v>0</v>
      </c>
      <c r="AA1040" s="140">
        <v>0</v>
      </c>
      <c r="AB1040" s="139">
        <v>0</v>
      </c>
      <c r="AC1040" s="139">
        <v>0</v>
      </c>
      <c r="AD1040" s="139">
        <v>0</v>
      </c>
      <c r="AE1040" s="141">
        <v>0</v>
      </c>
      <c r="AF1040" s="141">
        <v>0</v>
      </c>
      <c r="AG1040" s="139">
        <v>80939000</v>
      </c>
      <c r="AH1040" s="240"/>
      <c r="AI1040" s="142"/>
      <c r="AJ1040" s="142"/>
      <c r="AK1040" s="142"/>
      <c r="AL1040" s="142"/>
      <c r="AM1040" s="142"/>
      <c r="AN1040" s="250"/>
      <c r="AO1040" s="269"/>
      <c r="AP1040" s="269"/>
      <c r="AQ1040" s="269"/>
      <c r="AR1040" s="269"/>
      <c r="AS1040" s="269"/>
      <c r="AT1040" s="269"/>
      <c r="AU1040" s="269"/>
      <c r="AV1040" s="269"/>
      <c r="AW1040" s="269"/>
      <c r="AX1040" s="269"/>
      <c r="AY1040" s="269"/>
      <c r="AZ1040" s="269"/>
      <c r="BA1040" s="269"/>
      <c r="BB1040" s="269"/>
      <c r="BC1040" s="269"/>
      <c r="BD1040" s="269"/>
      <c r="BE1040" s="269"/>
      <c r="BF1040" s="269"/>
      <c r="BG1040" s="269"/>
      <c r="BH1040" s="269"/>
      <c r="BI1040" s="269"/>
      <c r="BJ1040" s="269"/>
      <c r="BK1040" s="269"/>
      <c r="BL1040" s="269"/>
      <c r="BM1040" s="269"/>
      <c r="BN1040" s="269"/>
      <c r="BO1040" s="269"/>
      <c r="BP1040" s="269"/>
      <c r="BQ1040" s="269"/>
      <c r="BR1040" s="269"/>
      <c r="BS1040" s="269"/>
      <c r="BT1040" s="269"/>
      <c r="BU1040" s="269"/>
      <c r="BV1040" s="269"/>
      <c r="BW1040" s="269"/>
      <c r="BX1040" s="269"/>
      <c r="BY1040" s="269"/>
      <c r="BZ1040" s="269"/>
      <c r="CA1040" s="269"/>
      <c r="CB1040" s="269"/>
      <c r="CC1040" s="269"/>
      <c r="CD1040" s="269"/>
      <c r="CE1040" s="269"/>
      <c r="CF1040" s="269"/>
      <c r="CG1040" s="269"/>
      <c r="CH1040" s="269"/>
      <c r="CI1040" s="269"/>
      <c r="CJ1040" s="269"/>
      <c r="CK1040" s="269"/>
      <c r="CL1040" s="269"/>
      <c r="CM1040" s="269"/>
      <c r="CN1040" s="269"/>
      <c r="CO1040" s="269"/>
      <c r="CP1040" s="269"/>
      <c r="CQ1040" s="269"/>
      <c r="CR1040" s="269"/>
      <c r="CS1040" s="269"/>
      <c r="CT1040" s="269"/>
      <c r="CU1040" s="269"/>
      <c r="CV1040" s="269"/>
      <c r="CW1040" s="269"/>
      <c r="CX1040" s="269"/>
      <c r="CY1040" s="269"/>
      <c r="CZ1040" s="269"/>
      <c r="DA1040" s="269"/>
      <c r="DB1040" s="269"/>
      <c r="DC1040" s="269"/>
      <c r="DD1040" s="269"/>
      <c r="DE1040" s="269"/>
      <c r="DF1040" s="269"/>
      <c r="DG1040" s="269"/>
      <c r="DH1040" s="269"/>
      <c r="DI1040" s="269"/>
      <c r="DJ1040" s="269"/>
      <c r="DK1040" s="269"/>
      <c r="DL1040" s="269"/>
      <c r="DM1040" s="269"/>
      <c r="DN1040" s="269"/>
      <c r="DO1040" s="269"/>
      <c r="DP1040" s="269"/>
      <c r="DQ1040" s="269"/>
      <c r="DR1040" s="269"/>
      <c r="DS1040" s="269"/>
      <c r="DT1040" s="269"/>
      <c r="DU1040" s="269"/>
      <c r="DV1040" s="269"/>
      <c r="DW1040" s="269"/>
      <c r="DX1040" s="269"/>
      <c r="DY1040" s="269"/>
      <c r="DZ1040" s="269"/>
      <c r="EA1040" s="269"/>
      <c r="EB1040" s="269"/>
      <c r="EC1040" s="269"/>
      <c r="ED1040" s="269"/>
      <c r="EE1040" s="269"/>
      <c r="EF1040" s="269"/>
      <c r="EG1040" s="269"/>
      <c r="EH1040" s="269"/>
      <c r="EI1040" s="269"/>
      <c r="EJ1040" s="269"/>
      <c r="EK1040" s="269"/>
      <c r="EL1040" s="269"/>
      <c r="EM1040" s="269"/>
      <c r="EN1040" s="269"/>
      <c r="EO1040" s="269"/>
      <c r="EP1040" s="269"/>
      <c r="EQ1040" s="269"/>
      <c r="ER1040" s="269"/>
      <c r="ES1040" s="269"/>
      <c r="ET1040" s="269"/>
      <c r="EU1040" s="269"/>
      <c r="EV1040" s="269"/>
      <c r="EW1040" s="269"/>
      <c r="EX1040" s="269"/>
      <c r="EY1040" s="269"/>
      <c r="EZ1040" s="269"/>
      <c r="FA1040" s="269"/>
      <c r="FB1040" s="269"/>
      <c r="FC1040" s="269"/>
      <c r="FD1040" s="269"/>
      <c r="FE1040" s="269"/>
      <c r="FF1040" s="269"/>
      <c r="FG1040" s="269"/>
      <c r="FH1040" s="269"/>
      <c r="FI1040" s="269"/>
      <c r="FJ1040" s="269"/>
      <c r="FK1040" s="269"/>
      <c r="FL1040" s="269"/>
      <c r="FM1040" s="269"/>
      <c r="FN1040" s="269"/>
      <c r="FO1040" s="269"/>
      <c r="FP1040" s="269"/>
      <c r="FQ1040" s="269"/>
      <c r="FR1040" s="269"/>
      <c r="FS1040" s="269"/>
      <c r="FT1040" s="269"/>
      <c r="FU1040" s="269"/>
      <c r="FV1040" s="269"/>
      <c r="FW1040" s="269"/>
      <c r="FX1040" s="269"/>
      <c r="FY1040" s="269"/>
      <c r="FZ1040" s="269"/>
      <c r="GA1040" s="269"/>
      <c r="GB1040" s="269"/>
      <c r="GC1040" s="269"/>
      <c r="GD1040" s="269"/>
      <c r="GE1040" s="269"/>
      <c r="GF1040" s="269"/>
      <c r="GG1040" s="269"/>
      <c r="GH1040" s="269"/>
      <c r="GI1040" s="269"/>
      <c r="GJ1040" s="269"/>
      <c r="GK1040" s="269"/>
      <c r="GL1040" s="269"/>
      <c r="GM1040" s="269"/>
      <c r="GN1040" s="269"/>
      <c r="GO1040" s="269"/>
      <c r="GP1040" s="269"/>
      <c r="GQ1040" s="269"/>
      <c r="GR1040" s="269"/>
      <c r="GS1040" s="269"/>
      <c r="GT1040" s="269"/>
      <c r="GU1040" s="269"/>
      <c r="GV1040" s="269"/>
      <c r="GW1040" s="269"/>
      <c r="GX1040" s="269"/>
      <c r="GY1040" s="269"/>
      <c r="GZ1040" s="269"/>
      <c r="HA1040" s="269"/>
      <c r="HB1040" s="269"/>
      <c r="HC1040" s="269"/>
      <c r="HD1040" s="269"/>
      <c r="HE1040" s="269"/>
      <c r="HF1040" s="269"/>
      <c r="HG1040" s="269"/>
      <c r="HH1040" s="269"/>
      <c r="HI1040" s="269"/>
      <c r="HJ1040" s="269"/>
      <c r="HK1040" s="269"/>
      <c r="HL1040" s="269"/>
      <c r="HM1040" s="269"/>
      <c r="HN1040" s="269"/>
      <c r="HO1040" s="269"/>
      <c r="HP1040" s="269"/>
      <c r="HQ1040" s="269"/>
      <c r="HR1040" s="269"/>
      <c r="HS1040" s="269"/>
      <c r="HT1040" s="269"/>
      <c r="HU1040" s="269"/>
      <c r="HV1040" s="269"/>
      <c r="HW1040" s="269"/>
      <c r="HX1040" s="269"/>
      <c r="HY1040" s="269"/>
      <c r="HZ1040" s="269"/>
      <c r="IA1040" s="269"/>
      <c r="IB1040" s="269"/>
      <c r="IC1040" s="269"/>
      <c r="ID1040" s="269"/>
      <c r="IE1040" s="269"/>
      <c r="IF1040" s="269"/>
      <c r="IG1040" s="269"/>
      <c r="IH1040" s="269"/>
      <c r="II1040" s="269"/>
      <c r="IJ1040" s="269"/>
      <c r="IK1040" s="269"/>
      <c r="IL1040" s="269"/>
      <c r="IM1040" s="269"/>
      <c r="IN1040" s="269"/>
      <c r="IO1040" s="269"/>
      <c r="IP1040" s="269"/>
      <c r="IQ1040" s="269"/>
      <c r="IR1040" s="269"/>
      <c r="IS1040" s="269"/>
      <c r="IT1040" s="269"/>
      <c r="IU1040" s="269"/>
      <c r="IV1040" s="269"/>
      <c r="IW1040" s="269"/>
      <c r="IX1040" s="269"/>
      <c r="IY1040" s="269"/>
      <c r="IZ1040" s="269"/>
      <c r="JA1040" s="269"/>
      <c r="JB1040" s="269"/>
      <c r="JC1040" s="269"/>
      <c r="JD1040" s="269"/>
      <c r="JE1040" s="269"/>
      <c r="JF1040" s="269"/>
      <c r="JG1040" s="269"/>
      <c r="JH1040" s="269"/>
      <c r="JI1040" s="269"/>
      <c r="JJ1040" s="269"/>
      <c r="JK1040" s="269"/>
      <c r="JL1040" s="269"/>
      <c r="JM1040" s="269"/>
      <c r="JN1040" s="269"/>
      <c r="JO1040" s="269"/>
      <c r="JP1040" s="269"/>
      <c r="JQ1040" s="269"/>
      <c r="JR1040" s="269"/>
      <c r="JS1040" s="269"/>
      <c r="JT1040" s="269"/>
      <c r="JU1040" s="269"/>
      <c r="JV1040" s="269"/>
      <c r="JW1040" s="269"/>
      <c r="JX1040" s="269"/>
      <c r="JY1040" s="269"/>
      <c r="JZ1040" s="269"/>
      <c r="KA1040" s="269"/>
      <c r="KB1040" s="269"/>
      <c r="KC1040" s="269"/>
      <c r="KD1040" s="269"/>
      <c r="KE1040" s="269"/>
      <c r="KF1040" s="269"/>
      <c r="KG1040" s="269"/>
    </row>
    <row r="1041" spans="1:293" s="270" customFormat="1" x14ac:dyDescent="0.25">
      <c r="A1041" s="233">
        <v>33</v>
      </c>
      <c r="B1041" s="234" t="s">
        <v>1266</v>
      </c>
      <c r="C1041" s="234" t="s">
        <v>1268</v>
      </c>
      <c r="D1041" s="245">
        <v>30346526</v>
      </c>
      <c r="E1041" s="251" t="s">
        <v>2461</v>
      </c>
      <c r="F1041" s="244" t="s">
        <v>2469</v>
      </c>
      <c r="G1041" s="244" t="s">
        <v>24</v>
      </c>
      <c r="H1041" s="238" t="s">
        <v>11</v>
      </c>
      <c r="I1041" s="247" t="s">
        <v>1246</v>
      </c>
      <c r="J1041" s="236" t="s">
        <v>69</v>
      </c>
      <c r="K1041" s="248"/>
      <c r="L1041" s="249">
        <v>8723000</v>
      </c>
      <c r="M1041" s="249">
        <v>0</v>
      </c>
      <c r="N1041" s="143">
        <v>1000</v>
      </c>
      <c r="O1041" s="143"/>
      <c r="P1041" s="142"/>
      <c r="Q1041" s="142"/>
      <c r="R1041" s="142"/>
      <c r="S1041" s="142"/>
      <c r="T1041" s="142"/>
      <c r="U1041" s="142"/>
      <c r="V1041" s="142"/>
      <c r="W1041" s="142"/>
      <c r="X1041" s="142"/>
      <c r="Y1041" s="140">
        <v>0</v>
      </c>
      <c r="Z1041" s="140">
        <v>0</v>
      </c>
      <c r="AA1041" s="140">
        <v>0</v>
      </c>
      <c r="AB1041" s="139">
        <v>0</v>
      </c>
      <c r="AC1041" s="139">
        <v>0</v>
      </c>
      <c r="AD1041" s="139">
        <v>0</v>
      </c>
      <c r="AE1041" s="141">
        <v>0</v>
      </c>
      <c r="AF1041" s="141">
        <v>0</v>
      </c>
      <c r="AG1041" s="139">
        <v>8723000</v>
      </c>
      <c r="AH1041" s="240"/>
      <c r="AI1041" s="142"/>
      <c r="AJ1041" s="142"/>
      <c r="AK1041" s="142"/>
      <c r="AL1041" s="142"/>
      <c r="AM1041" s="142"/>
      <c r="AN1041" s="250"/>
      <c r="AO1041" s="269"/>
      <c r="AP1041" s="269"/>
      <c r="AQ1041" s="269"/>
      <c r="AR1041" s="269"/>
      <c r="AS1041" s="269"/>
      <c r="AT1041" s="269"/>
      <c r="AU1041" s="269"/>
      <c r="AV1041" s="269"/>
      <c r="AW1041" s="269"/>
      <c r="AX1041" s="269"/>
      <c r="AY1041" s="269"/>
      <c r="AZ1041" s="269"/>
      <c r="BA1041" s="269"/>
      <c r="BB1041" s="269"/>
      <c r="BC1041" s="269"/>
      <c r="BD1041" s="269"/>
      <c r="BE1041" s="269"/>
      <c r="BF1041" s="269"/>
      <c r="BG1041" s="269"/>
      <c r="BH1041" s="269"/>
      <c r="BI1041" s="269"/>
      <c r="BJ1041" s="269"/>
      <c r="BK1041" s="269"/>
      <c r="BL1041" s="269"/>
      <c r="BM1041" s="269"/>
      <c r="BN1041" s="269"/>
      <c r="BO1041" s="269"/>
      <c r="BP1041" s="269"/>
      <c r="BQ1041" s="269"/>
      <c r="BR1041" s="269"/>
      <c r="BS1041" s="269"/>
      <c r="BT1041" s="269"/>
      <c r="BU1041" s="269"/>
      <c r="BV1041" s="269"/>
      <c r="BW1041" s="269"/>
      <c r="BX1041" s="269"/>
      <c r="BY1041" s="269"/>
      <c r="BZ1041" s="269"/>
      <c r="CA1041" s="269"/>
      <c r="CB1041" s="269"/>
      <c r="CC1041" s="269"/>
      <c r="CD1041" s="269"/>
      <c r="CE1041" s="269"/>
      <c r="CF1041" s="269"/>
      <c r="CG1041" s="269"/>
      <c r="CH1041" s="269"/>
      <c r="CI1041" s="269"/>
      <c r="CJ1041" s="269"/>
      <c r="CK1041" s="269"/>
      <c r="CL1041" s="269"/>
      <c r="CM1041" s="269"/>
      <c r="CN1041" s="269"/>
      <c r="CO1041" s="269"/>
      <c r="CP1041" s="269"/>
      <c r="CQ1041" s="269"/>
      <c r="CR1041" s="269"/>
      <c r="CS1041" s="269"/>
      <c r="CT1041" s="269"/>
      <c r="CU1041" s="269"/>
      <c r="CV1041" s="269"/>
      <c r="CW1041" s="269"/>
      <c r="CX1041" s="269"/>
      <c r="CY1041" s="269"/>
      <c r="CZ1041" s="269"/>
      <c r="DA1041" s="269"/>
      <c r="DB1041" s="269"/>
      <c r="DC1041" s="269"/>
      <c r="DD1041" s="269"/>
      <c r="DE1041" s="269"/>
      <c r="DF1041" s="269"/>
      <c r="DG1041" s="269"/>
      <c r="DH1041" s="269"/>
      <c r="DI1041" s="269"/>
      <c r="DJ1041" s="269"/>
      <c r="DK1041" s="269"/>
      <c r="DL1041" s="269"/>
      <c r="DM1041" s="269"/>
      <c r="DN1041" s="269"/>
      <c r="DO1041" s="269"/>
      <c r="DP1041" s="269"/>
      <c r="DQ1041" s="269"/>
      <c r="DR1041" s="269"/>
      <c r="DS1041" s="269"/>
      <c r="DT1041" s="269"/>
      <c r="DU1041" s="269"/>
      <c r="DV1041" s="269"/>
      <c r="DW1041" s="269"/>
      <c r="DX1041" s="269"/>
      <c r="DY1041" s="269"/>
      <c r="DZ1041" s="269"/>
      <c r="EA1041" s="269"/>
      <c r="EB1041" s="269"/>
      <c r="EC1041" s="269"/>
      <c r="ED1041" s="269"/>
      <c r="EE1041" s="269"/>
      <c r="EF1041" s="269"/>
      <c r="EG1041" s="269"/>
      <c r="EH1041" s="269"/>
      <c r="EI1041" s="269"/>
      <c r="EJ1041" s="269"/>
      <c r="EK1041" s="269"/>
      <c r="EL1041" s="269"/>
      <c r="EM1041" s="269"/>
      <c r="EN1041" s="269"/>
      <c r="EO1041" s="269"/>
      <c r="EP1041" s="269"/>
      <c r="EQ1041" s="269"/>
      <c r="ER1041" s="269"/>
      <c r="ES1041" s="269"/>
      <c r="ET1041" s="269"/>
      <c r="EU1041" s="269"/>
      <c r="EV1041" s="269"/>
      <c r="EW1041" s="269"/>
      <c r="EX1041" s="269"/>
      <c r="EY1041" s="269"/>
      <c r="EZ1041" s="269"/>
      <c r="FA1041" s="269"/>
      <c r="FB1041" s="269"/>
      <c r="FC1041" s="269"/>
      <c r="FD1041" s="269"/>
      <c r="FE1041" s="269"/>
      <c r="FF1041" s="269"/>
      <c r="FG1041" s="269"/>
      <c r="FH1041" s="269"/>
      <c r="FI1041" s="269"/>
      <c r="FJ1041" s="269"/>
      <c r="FK1041" s="269"/>
      <c r="FL1041" s="269"/>
      <c r="FM1041" s="269"/>
      <c r="FN1041" s="269"/>
      <c r="FO1041" s="269"/>
      <c r="FP1041" s="269"/>
      <c r="FQ1041" s="269"/>
      <c r="FR1041" s="269"/>
      <c r="FS1041" s="269"/>
      <c r="FT1041" s="269"/>
      <c r="FU1041" s="269"/>
      <c r="FV1041" s="269"/>
      <c r="FW1041" s="269"/>
      <c r="FX1041" s="269"/>
      <c r="FY1041" s="269"/>
      <c r="FZ1041" s="269"/>
      <c r="GA1041" s="269"/>
      <c r="GB1041" s="269"/>
      <c r="GC1041" s="269"/>
      <c r="GD1041" s="269"/>
      <c r="GE1041" s="269"/>
      <c r="GF1041" s="269"/>
      <c r="GG1041" s="269"/>
      <c r="GH1041" s="269"/>
      <c r="GI1041" s="269"/>
      <c r="GJ1041" s="269"/>
      <c r="GK1041" s="269"/>
      <c r="GL1041" s="269"/>
      <c r="GM1041" s="269"/>
      <c r="GN1041" s="269"/>
      <c r="GO1041" s="269"/>
      <c r="GP1041" s="269"/>
      <c r="GQ1041" s="269"/>
      <c r="GR1041" s="269"/>
      <c r="GS1041" s="269"/>
      <c r="GT1041" s="269"/>
      <c r="GU1041" s="269"/>
      <c r="GV1041" s="269"/>
      <c r="GW1041" s="269"/>
      <c r="GX1041" s="269"/>
      <c r="GY1041" s="269"/>
      <c r="GZ1041" s="269"/>
      <c r="HA1041" s="269"/>
      <c r="HB1041" s="269"/>
      <c r="HC1041" s="269"/>
      <c r="HD1041" s="269"/>
      <c r="HE1041" s="269"/>
      <c r="HF1041" s="269"/>
      <c r="HG1041" s="269"/>
      <c r="HH1041" s="269"/>
      <c r="HI1041" s="269"/>
      <c r="HJ1041" s="269"/>
      <c r="HK1041" s="269"/>
      <c r="HL1041" s="269"/>
      <c r="HM1041" s="269"/>
      <c r="HN1041" s="269"/>
      <c r="HO1041" s="269"/>
      <c r="HP1041" s="269"/>
      <c r="HQ1041" s="269"/>
      <c r="HR1041" s="269"/>
      <c r="HS1041" s="269"/>
      <c r="HT1041" s="269"/>
      <c r="HU1041" s="269"/>
      <c r="HV1041" s="269"/>
      <c r="HW1041" s="269"/>
      <c r="HX1041" s="269"/>
      <c r="HY1041" s="269"/>
      <c r="HZ1041" s="269"/>
      <c r="IA1041" s="269"/>
      <c r="IB1041" s="269"/>
      <c r="IC1041" s="269"/>
      <c r="ID1041" s="269"/>
      <c r="IE1041" s="269"/>
      <c r="IF1041" s="269"/>
      <c r="IG1041" s="269"/>
      <c r="IH1041" s="269"/>
      <c r="II1041" s="269"/>
      <c r="IJ1041" s="269"/>
      <c r="IK1041" s="269"/>
      <c r="IL1041" s="269"/>
      <c r="IM1041" s="269"/>
      <c r="IN1041" s="269"/>
      <c r="IO1041" s="269"/>
      <c r="IP1041" s="269"/>
      <c r="IQ1041" s="269"/>
      <c r="IR1041" s="269"/>
      <c r="IS1041" s="269"/>
      <c r="IT1041" s="269"/>
      <c r="IU1041" s="269"/>
      <c r="IV1041" s="269"/>
      <c r="IW1041" s="269"/>
      <c r="IX1041" s="269"/>
      <c r="IY1041" s="269"/>
      <c r="IZ1041" s="269"/>
      <c r="JA1041" s="269"/>
      <c r="JB1041" s="269"/>
      <c r="JC1041" s="269"/>
      <c r="JD1041" s="269"/>
      <c r="JE1041" s="269"/>
      <c r="JF1041" s="269"/>
      <c r="JG1041" s="269"/>
      <c r="JH1041" s="269"/>
      <c r="JI1041" s="269"/>
      <c r="JJ1041" s="269"/>
      <c r="JK1041" s="269"/>
      <c r="JL1041" s="269"/>
      <c r="JM1041" s="269"/>
      <c r="JN1041" s="269"/>
      <c r="JO1041" s="269"/>
      <c r="JP1041" s="269"/>
      <c r="JQ1041" s="269"/>
      <c r="JR1041" s="269"/>
      <c r="JS1041" s="269"/>
      <c r="JT1041" s="269"/>
      <c r="JU1041" s="269"/>
      <c r="JV1041" s="269"/>
      <c r="JW1041" s="269"/>
      <c r="JX1041" s="269"/>
      <c r="JY1041" s="269"/>
      <c r="JZ1041" s="269"/>
      <c r="KA1041" s="269"/>
      <c r="KB1041" s="269"/>
      <c r="KC1041" s="269"/>
      <c r="KD1041" s="269"/>
      <c r="KE1041" s="269"/>
      <c r="KF1041" s="269"/>
      <c r="KG1041" s="269"/>
    </row>
    <row r="1042" spans="1:293" s="270" customFormat="1" x14ac:dyDescent="0.25">
      <c r="A1042" s="233">
        <v>33</v>
      </c>
      <c r="B1042" s="234" t="s">
        <v>1266</v>
      </c>
      <c r="C1042" s="234" t="s">
        <v>1268</v>
      </c>
      <c r="D1042" s="245">
        <v>30348487</v>
      </c>
      <c r="E1042" s="246" t="s">
        <v>1933</v>
      </c>
      <c r="F1042" s="244" t="s">
        <v>2469</v>
      </c>
      <c r="G1042" s="244" t="s">
        <v>24</v>
      </c>
      <c r="H1042" s="238" t="s">
        <v>486</v>
      </c>
      <c r="I1042" s="244" t="s">
        <v>1246</v>
      </c>
      <c r="J1042" s="236" t="s">
        <v>69</v>
      </c>
      <c r="K1042" s="248"/>
      <c r="L1042" s="249">
        <v>45956000</v>
      </c>
      <c r="M1042" s="249">
        <v>0</v>
      </c>
      <c r="N1042" s="143">
        <v>1000</v>
      </c>
      <c r="O1042" s="143"/>
      <c r="P1042" s="142"/>
      <c r="Q1042" s="142"/>
      <c r="R1042" s="142"/>
      <c r="S1042" s="142"/>
      <c r="T1042" s="142"/>
      <c r="U1042" s="142"/>
      <c r="V1042" s="142"/>
      <c r="W1042" s="142"/>
      <c r="X1042" s="142"/>
      <c r="Y1042" s="140">
        <v>0</v>
      </c>
      <c r="Z1042" s="140">
        <v>0</v>
      </c>
      <c r="AA1042" s="140">
        <v>0</v>
      </c>
      <c r="AB1042" s="139">
        <v>0</v>
      </c>
      <c r="AC1042" s="139">
        <v>0</v>
      </c>
      <c r="AD1042" s="139">
        <v>0</v>
      </c>
      <c r="AE1042" s="141">
        <v>0</v>
      </c>
      <c r="AF1042" s="141">
        <v>0</v>
      </c>
      <c r="AG1042" s="139">
        <v>45956000</v>
      </c>
      <c r="AH1042" s="240"/>
      <c r="AI1042" s="142"/>
      <c r="AJ1042" s="142"/>
      <c r="AK1042" s="142"/>
      <c r="AL1042" s="142"/>
      <c r="AM1042" s="142"/>
      <c r="AN1042" s="250"/>
      <c r="AO1042" s="269"/>
      <c r="AP1042" s="269"/>
      <c r="AQ1042" s="269"/>
      <c r="AR1042" s="269"/>
      <c r="AS1042" s="269"/>
      <c r="AT1042" s="269"/>
      <c r="AU1042" s="269"/>
      <c r="AV1042" s="269"/>
      <c r="AW1042" s="269"/>
      <c r="AX1042" s="269"/>
      <c r="AY1042" s="269"/>
      <c r="AZ1042" s="269"/>
      <c r="BA1042" s="269"/>
      <c r="BB1042" s="269"/>
      <c r="BC1042" s="269"/>
      <c r="BD1042" s="269"/>
      <c r="BE1042" s="269"/>
      <c r="BF1042" s="269"/>
      <c r="BG1042" s="269"/>
      <c r="BH1042" s="269"/>
      <c r="BI1042" s="269"/>
      <c r="BJ1042" s="269"/>
      <c r="BK1042" s="269"/>
      <c r="BL1042" s="269"/>
      <c r="BM1042" s="269"/>
      <c r="BN1042" s="269"/>
      <c r="BO1042" s="269"/>
      <c r="BP1042" s="269"/>
      <c r="BQ1042" s="269"/>
      <c r="BR1042" s="269"/>
      <c r="BS1042" s="269"/>
      <c r="BT1042" s="269"/>
      <c r="BU1042" s="269"/>
      <c r="BV1042" s="269"/>
      <c r="BW1042" s="269"/>
      <c r="BX1042" s="269"/>
      <c r="BY1042" s="269"/>
      <c r="BZ1042" s="269"/>
      <c r="CA1042" s="269"/>
      <c r="CB1042" s="269"/>
      <c r="CC1042" s="269"/>
      <c r="CD1042" s="269"/>
      <c r="CE1042" s="269"/>
      <c r="CF1042" s="269"/>
      <c r="CG1042" s="269"/>
      <c r="CH1042" s="269"/>
      <c r="CI1042" s="269"/>
      <c r="CJ1042" s="269"/>
      <c r="CK1042" s="269"/>
      <c r="CL1042" s="269"/>
      <c r="CM1042" s="269"/>
      <c r="CN1042" s="269"/>
      <c r="CO1042" s="269"/>
      <c r="CP1042" s="269"/>
      <c r="CQ1042" s="269"/>
      <c r="CR1042" s="269"/>
      <c r="CS1042" s="269"/>
      <c r="CT1042" s="269"/>
      <c r="CU1042" s="269"/>
      <c r="CV1042" s="269"/>
      <c r="CW1042" s="269"/>
      <c r="CX1042" s="269"/>
      <c r="CY1042" s="269"/>
      <c r="CZ1042" s="269"/>
      <c r="DA1042" s="269"/>
      <c r="DB1042" s="269"/>
      <c r="DC1042" s="269"/>
      <c r="DD1042" s="269"/>
      <c r="DE1042" s="269"/>
      <c r="DF1042" s="269"/>
      <c r="DG1042" s="269"/>
      <c r="DH1042" s="269"/>
      <c r="DI1042" s="269"/>
      <c r="DJ1042" s="269"/>
      <c r="DK1042" s="269"/>
      <c r="DL1042" s="269"/>
      <c r="DM1042" s="269"/>
      <c r="DN1042" s="269"/>
      <c r="DO1042" s="269"/>
      <c r="DP1042" s="269"/>
      <c r="DQ1042" s="269"/>
      <c r="DR1042" s="269"/>
      <c r="DS1042" s="269"/>
      <c r="DT1042" s="269"/>
      <c r="DU1042" s="269"/>
      <c r="DV1042" s="269"/>
      <c r="DW1042" s="269"/>
      <c r="DX1042" s="269"/>
      <c r="DY1042" s="269"/>
      <c r="DZ1042" s="269"/>
      <c r="EA1042" s="269"/>
      <c r="EB1042" s="269"/>
      <c r="EC1042" s="269"/>
      <c r="ED1042" s="269"/>
      <c r="EE1042" s="269"/>
      <c r="EF1042" s="269"/>
      <c r="EG1042" s="269"/>
      <c r="EH1042" s="269"/>
      <c r="EI1042" s="269"/>
      <c r="EJ1042" s="269"/>
      <c r="EK1042" s="269"/>
      <c r="EL1042" s="269"/>
      <c r="EM1042" s="269"/>
      <c r="EN1042" s="269"/>
      <c r="EO1042" s="269"/>
      <c r="EP1042" s="269"/>
      <c r="EQ1042" s="269"/>
      <c r="ER1042" s="269"/>
      <c r="ES1042" s="269"/>
      <c r="ET1042" s="269"/>
      <c r="EU1042" s="269"/>
      <c r="EV1042" s="269"/>
      <c r="EW1042" s="269"/>
      <c r="EX1042" s="269"/>
      <c r="EY1042" s="269"/>
      <c r="EZ1042" s="269"/>
      <c r="FA1042" s="269"/>
      <c r="FB1042" s="269"/>
      <c r="FC1042" s="269"/>
      <c r="FD1042" s="269"/>
      <c r="FE1042" s="269"/>
      <c r="FF1042" s="269"/>
      <c r="FG1042" s="269"/>
      <c r="FH1042" s="269"/>
      <c r="FI1042" s="269"/>
      <c r="FJ1042" s="269"/>
      <c r="FK1042" s="269"/>
      <c r="FL1042" s="269"/>
      <c r="FM1042" s="269"/>
      <c r="FN1042" s="269"/>
      <c r="FO1042" s="269"/>
      <c r="FP1042" s="269"/>
      <c r="FQ1042" s="269"/>
      <c r="FR1042" s="269"/>
      <c r="FS1042" s="269"/>
      <c r="FT1042" s="269"/>
      <c r="FU1042" s="269"/>
      <c r="FV1042" s="269"/>
      <c r="FW1042" s="269"/>
      <c r="FX1042" s="269"/>
      <c r="FY1042" s="269"/>
      <c r="FZ1042" s="269"/>
      <c r="GA1042" s="269"/>
      <c r="GB1042" s="269"/>
      <c r="GC1042" s="269"/>
      <c r="GD1042" s="269"/>
      <c r="GE1042" s="269"/>
      <c r="GF1042" s="269"/>
      <c r="GG1042" s="269"/>
      <c r="GH1042" s="269"/>
      <c r="GI1042" s="269"/>
      <c r="GJ1042" s="269"/>
      <c r="GK1042" s="269"/>
      <c r="GL1042" s="269"/>
      <c r="GM1042" s="269"/>
      <c r="GN1042" s="269"/>
      <c r="GO1042" s="269"/>
      <c r="GP1042" s="269"/>
      <c r="GQ1042" s="269"/>
      <c r="GR1042" s="269"/>
      <c r="GS1042" s="269"/>
      <c r="GT1042" s="269"/>
      <c r="GU1042" s="269"/>
      <c r="GV1042" s="269"/>
      <c r="GW1042" s="269"/>
      <c r="GX1042" s="269"/>
      <c r="GY1042" s="269"/>
      <c r="GZ1042" s="269"/>
      <c r="HA1042" s="269"/>
      <c r="HB1042" s="269"/>
      <c r="HC1042" s="269"/>
      <c r="HD1042" s="269"/>
      <c r="HE1042" s="269"/>
      <c r="HF1042" s="269"/>
      <c r="HG1042" s="269"/>
      <c r="HH1042" s="269"/>
      <c r="HI1042" s="269"/>
      <c r="HJ1042" s="269"/>
      <c r="HK1042" s="269"/>
      <c r="HL1042" s="269"/>
      <c r="HM1042" s="269"/>
      <c r="HN1042" s="269"/>
      <c r="HO1042" s="269"/>
      <c r="HP1042" s="269"/>
      <c r="HQ1042" s="269"/>
      <c r="HR1042" s="269"/>
      <c r="HS1042" s="269"/>
      <c r="HT1042" s="269"/>
      <c r="HU1042" s="269"/>
      <c r="HV1042" s="269"/>
      <c r="HW1042" s="269"/>
      <c r="HX1042" s="269"/>
      <c r="HY1042" s="269"/>
      <c r="HZ1042" s="269"/>
      <c r="IA1042" s="269"/>
      <c r="IB1042" s="269"/>
      <c r="IC1042" s="269"/>
      <c r="ID1042" s="269"/>
      <c r="IE1042" s="269"/>
      <c r="IF1042" s="269"/>
      <c r="IG1042" s="269"/>
      <c r="IH1042" s="269"/>
      <c r="II1042" s="269"/>
      <c r="IJ1042" s="269"/>
      <c r="IK1042" s="269"/>
      <c r="IL1042" s="269"/>
      <c r="IM1042" s="269"/>
      <c r="IN1042" s="269"/>
      <c r="IO1042" s="269"/>
      <c r="IP1042" s="269"/>
      <c r="IQ1042" s="269"/>
      <c r="IR1042" s="269"/>
      <c r="IS1042" s="269"/>
      <c r="IT1042" s="269"/>
      <c r="IU1042" s="269"/>
      <c r="IV1042" s="269"/>
      <c r="IW1042" s="269"/>
      <c r="IX1042" s="269"/>
      <c r="IY1042" s="269"/>
      <c r="IZ1042" s="269"/>
      <c r="JA1042" s="269"/>
      <c r="JB1042" s="269"/>
      <c r="JC1042" s="269"/>
      <c r="JD1042" s="269"/>
      <c r="JE1042" s="269"/>
      <c r="JF1042" s="269"/>
      <c r="JG1042" s="269"/>
      <c r="JH1042" s="269"/>
      <c r="JI1042" s="269"/>
      <c r="JJ1042" s="269"/>
      <c r="JK1042" s="269"/>
      <c r="JL1042" s="269"/>
      <c r="JM1042" s="269"/>
      <c r="JN1042" s="269"/>
      <c r="JO1042" s="269"/>
      <c r="JP1042" s="269"/>
      <c r="JQ1042" s="269"/>
      <c r="JR1042" s="269"/>
      <c r="JS1042" s="269"/>
      <c r="JT1042" s="269"/>
      <c r="JU1042" s="269"/>
      <c r="JV1042" s="269"/>
      <c r="JW1042" s="269"/>
      <c r="JX1042" s="269"/>
      <c r="JY1042" s="269"/>
      <c r="JZ1042" s="269"/>
      <c r="KA1042" s="269"/>
      <c r="KB1042" s="269"/>
      <c r="KC1042" s="269"/>
      <c r="KD1042" s="269"/>
      <c r="KE1042" s="269"/>
      <c r="KF1042" s="269"/>
      <c r="KG1042" s="269"/>
    </row>
    <row r="1043" spans="1:293" s="270" customFormat="1" x14ac:dyDescent="0.25">
      <c r="A1043" s="233">
        <v>33</v>
      </c>
      <c r="B1043" s="234" t="s">
        <v>1266</v>
      </c>
      <c r="C1043" s="234" t="s">
        <v>1952</v>
      </c>
      <c r="D1043" s="245">
        <v>30351180</v>
      </c>
      <c r="E1043" s="246" t="s">
        <v>3095</v>
      </c>
      <c r="F1043" s="244" t="s">
        <v>2469</v>
      </c>
      <c r="G1043" s="244" t="s">
        <v>24</v>
      </c>
      <c r="H1043" s="238" t="s">
        <v>1265</v>
      </c>
      <c r="I1043" s="244" t="s">
        <v>1246</v>
      </c>
      <c r="J1043" s="236" t="s">
        <v>69</v>
      </c>
      <c r="K1043" s="248"/>
      <c r="L1043" s="249">
        <v>90000000</v>
      </c>
      <c r="M1043" s="249">
        <v>0</v>
      </c>
      <c r="N1043" s="143">
        <v>1000000</v>
      </c>
      <c r="O1043" s="143"/>
      <c r="P1043" s="142"/>
      <c r="Q1043" s="142"/>
      <c r="R1043" s="142"/>
      <c r="S1043" s="142"/>
      <c r="T1043" s="142"/>
      <c r="U1043" s="142"/>
      <c r="V1043" s="142"/>
      <c r="W1043" s="142"/>
      <c r="X1043" s="142"/>
      <c r="Y1043" s="140">
        <v>0</v>
      </c>
      <c r="Z1043" s="140">
        <v>0</v>
      </c>
      <c r="AA1043" s="140">
        <v>1000000</v>
      </c>
      <c r="AB1043" s="139">
        <v>0</v>
      </c>
      <c r="AC1043" s="139">
        <v>0</v>
      </c>
      <c r="AD1043" s="139">
        <v>0</v>
      </c>
      <c r="AE1043" s="141">
        <v>1000000</v>
      </c>
      <c r="AF1043" s="141">
        <v>1000000</v>
      </c>
      <c r="AG1043" s="139">
        <v>89000000</v>
      </c>
      <c r="AH1043" s="240"/>
      <c r="AI1043" s="142"/>
      <c r="AJ1043" s="142"/>
      <c r="AK1043" s="142"/>
      <c r="AL1043" s="142"/>
      <c r="AM1043" s="142"/>
      <c r="AN1043" s="250"/>
      <c r="AO1043" s="269"/>
      <c r="AP1043" s="269"/>
      <c r="AQ1043" s="269"/>
      <c r="AR1043" s="269"/>
      <c r="AS1043" s="269"/>
      <c r="AT1043" s="269"/>
      <c r="AU1043" s="269"/>
      <c r="AV1043" s="269"/>
      <c r="AW1043" s="269"/>
      <c r="AX1043" s="269"/>
      <c r="AY1043" s="269"/>
      <c r="AZ1043" s="269"/>
      <c r="BA1043" s="269"/>
      <c r="BB1043" s="269"/>
      <c r="BC1043" s="269"/>
      <c r="BD1043" s="269"/>
      <c r="BE1043" s="269"/>
      <c r="BF1043" s="269"/>
      <c r="BG1043" s="269"/>
      <c r="BH1043" s="269"/>
      <c r="BI1043" s="269"/>
      <c r="BJ1043" s="269"/>
      <c r="BK1043" s="269"/>
      <c r="BL1043" s="269"/>
      <c r="BM1043" s="269"/>
      <c r="BN1043" s="269"/>
      <c r="BO1043" s="269"/>
      <c r="BP1043" s="269"/>
      <c r="BQ1043" s="269"/>
      <c r="BR1043" s="269"/>
      <c r="BS1043" s="269"/>
      <c r="BT1043" s="269"/>
      <c r="BU1043" s="269"/>
      <c r="BV1043" s="269"/>
      <c r="BW1043" s="269"/>
      <c r="BX1043" s="269"/>
      <c r="BY1043" s="269"/>
      <c r="BZ1043" s="269"/>
      <c r="CA1043" s="269"/>
      <c r="CB1043" s="269"/>
      <c r="CC1043" s="269"/>
      <c r="CD1043" s="269"/>
      <c r="CE1043" s="269"/>
      <c r="CF1043" s="269"/>
      <c r="CG1043" s="269"/>
      <c r="CH1043" s="269"/>
      <c r="CI1043" s="269"/>
      <c r="CJ1043" s="269"/>
      <c r="CK1043" s="269"/>
      <c r="CL1043" s="269"/>
      <c r="CM1043" s="269"/>
      <c r="CN1043" s="269"/>
      <c r="CO1043" s="269"/>
      <c r="CP1043" s="269"/>
      <c r="CQ1043" s="269"/>
      <c r="CR1043" s="269"/>
      <c r="CS1043" s="269"/>
      <c r="CT1043" s="269"/>
      <c r="CU1043" s="269"/>
      <c r="CV1043" s="269"/>
      <c r="CW1043" s="269"/>
      <c r="CX1043" s="269"/>
      <c r="CY1043" s="269"/>
      <c r="CZ1043" s="269"/>
      <c r="DA1043" s="269"/>
      <c r="DB1043" s="269"/>
      <c r="DC1043" s="269"/>
      <c r="DD1043" s="269"/>
      <c r="DE1043" s="269"/>
      <c r="DF1043" s="269"/>
      <c r="DG1043" s="269"/>
      <c r="DH1043" s="269"/>
      <c r="DI1043" s="269"/>
      <c r="DJ1043" s="269"/>
      <c r="DK1043" s="269"/>
      <c r="DL1043" s="269"/>
      <c r="DM1043" s="269"/>
      <c r="DN1043" s="269"/>
      <c r="DO1043" s="269"/>
      <c r="DP1043" s="269"/>
      <c r="DQ1043" s="269"/>
      <c r="DR1043" s="269"/>
      <c r="DS1043" s="269"/>
      <c r="DT1043" s="269"/>
      <c r="DU1043" s="269"/>
      <c r="DV1043" s="269"/>
      <c r="DW1043" s="269"/>
      <c r="DX1043" s="269"/>
      <c r="DY1043" s="269"/>
      <c r="DZ1043" s="269"/>
      <c r="EA1043" s="269"/>
      <c r="EB1043" s="269"/>
      <c r="EC1043" s="269"/>
      <c r="ED1043" s="269"/>
      <c r="EE1043" s="269"/>
      <c r="EF1043" s="269"/>
      <c r="EG1043" s="269"/>
      <c r="EH1043" s="269"/>
      <c r="EI1043" s="269"/>
      <c r="EJ1043" s="269"/>
      <c r="EK1043" s="269"/>
      <c r="EL1043" s="269"/>
      <c r="EM1043" s="269"/>
      <c r="EN1043" s="269"/>
      <c r="EO1043" s="269"/>
      <c r="EP1043" s="269"/>
      <c r="EQ1043" s="269"/>
      <c r="ER1043" s="269"/>
      <c r="ES1043" s="269"/>
      <c r="ET1043" s="269"/>
      <c r="EU1043" s="269"/>
      <c r="EV1043" s="269"/>
      <c r="EW1043" s="269"/>
      <c r="EX1043" s="269"/>
      <c r="EY1043" s="269"/>
      <c r="EZ1043" s="269"/>
      <c r="FA1043" s="269"/>
      <c r="FB1043" s="269"/>
      <c r="FC1043" s="269"/>
      <c r="FD1043" s="269"/>
      <c r="FE1043" s="269"/>
      <c r="FF1043" s="269"/>
      <c r="FG1043" s="269"/>
      <c r="FH1043" s="269"/>
      <c r="FI1043" s="269"/>
      <c r="FJ1043" s="269"/>
      <c r="FK1043" s="269"/>
      <c r="FL1043" s="269"/>
      <c r="FM1043" s="269"/>
      <c r="FN1043" s="269"/>
      <c r="FO1043" s="269"/>
      <c r="FP1043" s="269"/>
      <c r="FQ1043" s="269"/>
      <c r="FR1043" s="269"/>
      <c r="FS1043" s="269"/>
      <c r="FT1043" s="269"/>
      <c r="FU1043" s="269"/>
      <c r="FV1043" s="269"/>
      <c r="FW1043" s="269"/>
      <c r="FX1043" s="269"/>
      <c r="FY1043" s="269"/>
      <c r="FZ1043" s="269"/>
      <c r="GA1043" s="269"/>
      <c r="GB1043" s="269"/>
      <c r="GC1043" s="269"/>
      <c r="GD1043" s="269"/>
      <c r="GE1043" s="269"/>
      <c r="GF1043" s="269"/>
      <c r="GG1043" s="269"/>
      <c r="GH1043" s="269"/>
      <c r="GI1043" s="269"/>
      <c r="GJ1043" s="269"/>
      <c r="GK1043" s="269"/>
      <c r="GL1043" s="269"/>
      <c r="GM1043" s="269"/>
      <c r="GN1043" s="269"/>
      <c r="GO1043" s="269"/>
      <c r="GP1043" s="269"/>
      <c r="GQ1043" s="269"/>
      <c r="GR1043" s="269"/>
      <c r="GS1043" s="269"/>
      <c r="GT1043" s="269"/>
      <c r="GU1043" s="269"/>
      <c r="GV1043" s="269"/>
      <c r="GW1043" s="269"/>
      <c r="GX1043" s="269"/>
      <c r="GY1043" s="269"/>
      <c r="GZ1043" s="269"/>
      <c r="HA1043" s="269"/>
      <c r="HB1043" s="269"/>
      <c r="HC1043" s="269"/>
      <c r="HD1043" s="269"/>
      <c r="HE1043" s="269"/>
      <c r="HF1043" s="269"/>
      <c r="HG1043" s="269"/>
      <c r="HH1043" s="269"/>
      <c r="HI1043" s="269"/>
      <c r="HJ1043" s="269"/>
      <c r="HK1043" s="269"/>
      <c r="HL1043" s="269"/>
      <c r="HM1043" s="269"/>
      <c r="HN1043" s="269"/>
      <c r="HO1043" s="269"/>
      <c r="HP1043" s="269"/>
      <c r="HQ1043" s="269"/>
      <c r="HR1043" s="269"/>
      <c r="HS1043" s="269"/>
      <c r="HT1043" s="269"/>
      <c r="HU1043" s="269"/>
      <c r="HV1043" s="269"/>
      <c r="HW1043" s="269"/>
      <c r="HX1043" s="269"/>
      <c r="HY1043" s="269"/>
      <c r="HZ1043" s="269"/>
      <c r="IA1043" s="269"/>
      <c r="IB1043" s="269"/>
      <c r="IC1043" s="269"/>
      <c r="ID1043" s="269"/>
      <c r="IE1043" s="269"/>
      <c r="IF1043" s="269"/>
      <c r="IG1043" s="269"/>
      <c r="IH1043" s="269"/>
      <c r="II1043" s="269"/>
      <c r="IJ1043" s="269"/>
      <c r="IK1043" s="269"/>
      <c r="IL1043" s="269"/>
      <c r="IM1043" s="269"/>
      <c r="IN1043" s="269"/>
      <c r="IO1043" s="269"/>
      <c r="IP1043" s="269"/>
      <c r="IQ1043" s="269"/>
      <c r="IR1043" s="269"/>
      <c r="IS1043" s="269"/>
      <c r="IT1043" s="269"/>
      <c r="IU1043" s="269"/>
      <c r="IV1043" s="269"/>
      <c r="IW1043" s="269"/>
      <c r="IX1043" s="269"/>
      <c r="IY1043" s="269"/>
      <c r="IZ1043" s="269"/>
      <c r="JA1043" s="269"/>
      <c r="JB1043" s="269"/>
      <c r="JC1043" s="269"/>
      <c r="JD1043" s="269"/>
      <c r="JE1043" s="269"/>
      <c r="JF1043" s="269"/>
      <c r="JG1043" s="269"/>
      <c r="JH1043" s="269"/>
      <c r="JI1043" s="269"/>
      <c r="JJ1043" s="269"/>
      <c r="JK1043" s="269"/>
      <c r="JL1043" s="269"/>
      <c r="JM1043" s="269"/>
      <c r="JN1043" s="269"/>
      <c r="JO1043" s="269"/>
      <c r="JP1043" s="269"/>
      <c r="JQ1043" s="269"/>
      <c r="JR1043" s="269"/>
      <c r="JS1043" s="269"/>
      <c r="JT1043" s="269"/>
      <c r="JU1043" s="269"/>
      <c r="JV1043" s="269"/>
      <c r="JW1043" s="269"/>
      <c r="JX1043" s="269"/>
      <c r="JY1043" s="269"/>
      <c r="JZ1043" s="269"/>
      <c r="KA1043" s="269"/>
      <c r="KB1043" s="269"/>
      <c r="KC1043" s="269"/>
      <c r="KD1043" s="269"/>
      <c r="KE1043" s="269"/>
      <c r="KF1043" s="269"/>
      <c r="KG1043" s="269"/>
    </row>
    <row r="1044" spans="1:293" s="270" customFormat="1" x14ac:dyDescent="0.25">
      <c r="A1044" s="233">
        <v>33</v>
      </c>
      <c r="B1044" s="234" t="s">
        <v>1266</v>
      </c>
      <c r="C1044" s="234" t="s">
        <v>1268</v>
      </c>
      <c r="D1044" s="245">
        <v>30351374</v>
      </c>
      <c r="E1044" s="251" t="s">
        <v>1946</v>
      </c>
      <c r="F1044" s="244" t="s">
        <v>2469</v>
      </c>
      <c r="G1044" s="244" t="s">
        <v>24</v>
      </c>
      <c r="H1044" s="238" t="s">
        <v>133</v>
      </c>
      <c r="I1044" s="238" t="s">
        <v>12</v>
      </c>
      <c r="J1044" s="236" t="s">
        <v>69</v>
      </c>
      <c r="K1044" s="248"/>
      <c r="L1044" s="249">
        <v>45000000</v>
      </c>
      <c r="M1044" s="249">
        <v>0</v>
      </c>
      <c r="N1044" s="143">
        <v>1000</v>
      </c>
      <c r="O1044" s="143"/>
      <c r="P1044" s="142"/>
      <c r="Q1044" s="142"/>
      <c r="R1044" s="142"/>
      <c r="S1044" s="142"/>
      <c r="T1044" s="142"/>
      <c r="U1044" s="142"/>
      <c r="V1044" s="142"/>
      <c r="W1044" s="142"/>
      <c r="X1044" s="142"/>
      <c r="Y1044" s="140">
        <v>0</v>
      </c>
      <c r="Z1044" s="140">
        <v>0</v>
      </c>
      <c r="AA1044" s="140">
        <v>0</v>
      </c>
      <c r="AB1044" s="139">
        <v>0</v>
      </c>
      <c r="AC1044" s="139">
        <v>0</v>
      </c>
      <c r="AD1044" s="139">
        <v>0</v>
      </c>
      <c r="AE1044" s="141">
        <v>0</v>
      </c>
      <c r="AF1044" s="141">
        <v>0</v>
      </c>
      <c r="AG1044" s="139">
        <v>45000000</v>
      </c>
      <c r="AH1044" s="240"/>
      <c r="AI1044" s="142"/>
      <c r="AJ1044" s="142"/>
      <c r="AK1044" s="142"/>
      <c r="AL1044" s="142"/>
      <c r="AM1044" s="142"/>
      <c r="AN1044" s="250"/>
      <c r="AO1044" s="269"/>
      <c r="AP1044" s="269"/>
      <c r="AQ1044" s="269"/>
      <c r="AR1044" s="269"/>
      <c r="AS1044" s="269"/>
      <c r="AT1044" s="269"/>
      <c r="AU1044" s="269"/>
      <c r="AV1044" s="269"/>
      <c r="AW1044" s="269"/>
      <c r="AX1044" s="269"/>
      <c r="AY1044" s="269"/>
      <c r="AZ1044" s="269"/>
      <c r="BA1044" s="269"/>
      <c r="BB1044" s="269"/>
      <c r="BC1044" s="269"/>
      <c r="BD1044" s="269"/>
      <c r="BE1044" s="269"/>
      <c r="BF1044" s="269"/>
      <c r="BG1044" s="269"/>
      <c r="BH1044" s="269"/>
      <c r="BI1044" s="269"/>
      <c r="BJ1044" s="269"/>
      <c r="BK1044" s="269"/>
      <c r="BL1044" s="269"/>
      <c r="BM1044" s="269"/>
      <c r="BN1044" s="269"/>
      <c r="BO1044" s="269"/>
      <c r="BP1044" s="269"/>
      <c r="BQ1044" s="269"/>
      <c r="BR1044" s="269"/>
      <c r="BS1044" s="269"/>
      <c r="BT1044" s="269"/>
      <c r="BU1044" s="269"/>
      <c r="BV1044" s="269"/>
      <c r="BW1044" s="269"/>
      <c r="BX1044" s="269"/>
      <c r="BY1044" s="269"/>
      <c r="BZ1044" s="269"/>
      <c r="CA1044" s="269"/>
      <c r="CB1044" s="269"/>
      <c r="CC1044" s="269"/>
      <c r="CD1044" s="269"/>
      <c r="CE1044" s="269"/>
      <c r="CF1044" s="269"/>
      <c r="CG1044" s="269"/>
      <c r="CH1044" s="269"/>
      <c r="CI1044" s="269"/>
      <c r="CJ1044" s="269"/>
      <c r="CK1044" s="269"/>
      <c r="CL1044" s="269"/>
      <c r="CM1044" s="269"/>
      <c r="CN1044" s="269"/>
      <c r="CO1044" s="269"/>
      <c r="CP1044" s="269"/>
      <c r="CQ1044" s="269"/>
      <c r="CR1044" s="269"/>
      <c r="CS1044" s="269"/>
      <c r="CT1044" s="269"/>
      <c r="CU1044" s="269"/>
      <c r="CV1044" s="269"/>
      <c r="CW1044" s="269"/>
      <c r="CX1044" s="269"/>
      <c r="CY1044" s="269"/>
      <c r="CZ1044" s="269"/>
      <c r="DA1044" s="269"/>
      <c r="DB1044" s="269"/>
      <c r="DC1044" s="269"/>
      <c r="DD1044" s="269"/>
      <c r="DE1044" s="269"/>
      <c r="DF1044" s="269"/>
      <c r="DG1044" s="269"/>
      <c r="DH1044" s="269"/>
      <c r="DI1044" s="269"/>
      <c r="DJ1044" s="269"/>
      <c r="DK1044" s="269"/>
      <c r="DL1044" s="269"/>
      <c r="DM1044" s="269"/>
      <c r="DN1044" s="269"/>
      <c r="DO1044" s="269"/>
      <c r="DP1044" s="269"/>
      <c r="DQ1044" s="269"/>
      <c r="DR1044" s="269"/>
      <c r="DS1044" s="269"/>
      <c r="DT1044" s="269"/>
      <c r="DU1044" s="269"/>
      <c r="DV1044" s="269"/>
      <c r="DW1044" s="269"/>
      <c r="DX1044" s="269"/>
      <c r="DY1044" s="269"/>
      <c r="DZ1044" s="269"/>
      <c r="EA1044" s="269"/>
      <c r="EB1044" s="269"/>
      <c r="EC1044" s="269"/>
      <c r="ED1044" s="269"/>
      <c r="EE1044" s="269"/>
      <c r="EF1044" s="269"/>
      <c r="EG1044" s="269"/>
      <c r="EH1044" s="269"/>
      <c r="EI1044" s="269"/>
      <c r="EJ1044" s="269"/>
      <c r="EK1044" s="269"/>
      <c r="EL1044" s="269"/>
      <c r="EM1044" s="269"/>
      <c r="EN1044" s="269"/>
      <c r="EO1044" s="269"/>
      <c r="EP1044" s="269"/>
      <c r="EQ1044" s="269"/>
      <c r="ER1044" s="269"/>
      <c r="ES1044" s="269"/>
      <c r="ET1044" s="269"/>
      <c r="EU1044" s="269"/>
      <c r="EV1044" s="269"/>
      <c r="EW1044" s="269"/>
      <c r="EX1044" s="269"/>
      <c r="EY1044" s="269"/>
      <c r="EZ1044" s="269"/>
      <c r="FA1044" s="269"/>
      <c r="FB1044" s="269"/>
      <c r="FC1044" s="269"/>
      <c r="FD1044" s="269"/>
      <c r="FE1044" s="269"/>
      <c r="FF1044" s="269"/>
      <c r="FG1044" s="269"/>
      <c r="FH1044" s="269"/>
      <c r="FI1044" s="269"/>
      <c r="FJ1044" s="269"/>
      <c r="FK1044" s="269"/>
      <c r="FL1044" s="269"/>
      <c r="FM1044" s="269"/>
      <c r="FN1044" s="269"/>
      <c r="FO1044" s="269"/>
      <c r="FP1044" s="269"/>
      <c r="FQ1044" s="269"/>
      <c r="FR1044" s="269"/>
      <c r="FS1044" s="269"/>
      <c r="FT1044" s="269"/>
      <c r="FU1044" s="269"/>
      <c r="FV1044" s="269"/>
      <c r="FW1044" s="269"/>
      <c r="FX1044" s="269"/>
      <c r="FY1044" s="269"/>
      <c r="FZ1044" s="269"/>
      <c r="GA1044" s="269"/>
      <c r="GB1044" s="269"/>
      <c r="GC1044" s="269"/>
      <c r="GD1044" s="269"/>
      <c r="GE1044" s="269"/>
      <c r="GF1044" s="269"/>
      <c r="GG1044" s="269"/>
      <c r="GH1044" s="269"/>
      <c r="GI1044" s="269"/>
      <c r="GJ1044" s="269"/>
      <c r="GK1044" s="269"/>
      <c r="GL1044" s="269"/>
      <c r="GM1044" s="269"/>
      <c r="GN1044" s="269"/>
      <c r="GO1044" s="269"/>
      <c r="GP1044" s="269"/>
      <c r="GQ1044" s="269"/>
      <c r="GR1044" s="269"/>
      <c r="GS1044" s="269"/>
      <c r="GT1044" s="269"/>
      <c r="GU1044" s="269"/>
      <c r="GV1044" s="269"/>
      <c r="GW1044" s="269"/>
      <c r="GX1044" s="269"/>
      <c r="GY1044" s="269"/>
      <c r="GZ1044" s="269"/>
      <c r="HA1044" s="269"/>
      <c r="HB1044" s="269"/>
      <c r="HC1044" s="269"/>
      <c r="HD1044" s="269"/>
      <c r="HE1044" s="269"/>
      <c r="HF1044" s="269"/>
      <c r="HG1044" s="269"/>
      <c r="HH1044" s="269"/>
      <c r="HI1044" s="269"/>
      <c r="HJ1044" s="269"/>
      <c r="HK1044" s="269"/>
      <c r="HL1044" s="269"/>
      <c r="HM1044" s="269"/>
      <c r="HN1044" s="269"/>
      <c r="HO1044" s="269"/>
      <c r="HP1044" s="269"/>
      <c r="HQ1044" s="269"/>
      <c r="HR1044" s="269"/>
      <c r="HS1044" s="269"/>
      <c r="HT1044" s="269"/>
      <c r="HU1044" s="269"/>
      <c r="HV1044" s="269"/>
      <c r="HW1044" s="269"/>
      <c r="HX1044" s="269"/>
      <c r="HY1044" s="269"/>
      <c r="HZ1044" s="269"/>
      <c r="IA1044" s="269"/>
      <c r="IB1044" s="269"/>
      <c r="IC1044" s="269"/>
      <c r="ID1044" s="269"/>
      <c r="IE1044" s="269"/>
      <c r="IF1044" s="269"/>
      <c r="IG1044" s="269"/>
      <c r="IH1044" s="269"/>
      <c r="II1044" s="269"/>
      <c r="IJ1044" s="269"/>
      <c r="IK1044" s="269"/>
      <c r="IL1044" s="269"/>
      <c r="IM1044" s="269"/>
      <c r="IN1044" s="269"/>
      <c r="IO1044" s="269"/>
      <c r="IP1044" s="269"/>
      <c r="IQ1044" s="269"/>
      <c r="IR1044" s="269"/>
      <c r="IS1044" s="269"/>
      <c r="IT1044" s="269"/>
      <c r="IU1044" s="269"/>
      <c r="IV1044" s="269"/>
      <c r="IW1044" s="269"/>
      <c r="IX1044" s="269"/>
      <c r="IY1044" s="269"/>
      <c r="IZ1044" s="269"/>
      <c r="JA1044" s="269"/>
      <c r="JB1044" s="269"/>
      <c r="JC1044" s="269"/>
      <c r="JD1044" s="269"/>
      <c r="JE1044" s="269"/>
      <c r="JF1044" s="269"/>
      <c r="JG1044" s="269"/>
      <c r="JH1044" s="269"/>
      <c r="JI1044" s="269"/>
      <c r="JJ1044" s="269"/>
      <c r="JK1044" s="269"/>
      <c r="JL1044" s="269"/>
      <c r="JM1044" s="269"/>
      <c r="JN1044" s="269"/>
      <c r="JO1044" s="269"/>
      <c r="JP1044" s="269"/>
      <c r="JQ1044" s="269"/>
      <c r="JR1044" s="269"/>
      <c r="JS1044" s="269"/>
      <c r="JT1044" s="269"/>
      <c r="JU1044" s="269"/>
      <c r="JV1044" s="269"/>
      <c r="JW1044" s="269"/>
      <c r="JX1044" s="269"/>
      <c r="JY1044" s="269"/>
      <c r="JZ1044" s="269"/>
      <c r="KA1044" s="269"/>
      <c r="KB1044" s="269"/>
      <c r="KC1044" s="269"/>
      <c r="KD1044" s="269"/>
      <c r="KE1044" s="269"/>
      <c r="KF1044" s="269"/>
      <c r="KG1044" s="269"/>
    </row>
    <row r="1045" spans="1:293" s="270" customFormat="1" x14ac:dyDescent="0.25">
      <c r="A1045" s="233">
        <v>33</v>
      </c>
      <c r="B1045" s="234" t="s">
        <v>1266</v>
      </c>
      <c r="C1045" s="234" t="s">
        <v>1268</v>
      </c>
      <c r="D1045" s="245">
        <v>30352122</v>
      </c>
      <c r="E1045" s="251" t="s">
        <v>2462</v>
      </c>
      <c r="F1045" s="244" t="s">
        <v>2469</v>
      </c>
      <c r="G1045" s="244" t="s">
        <v>24</v>
      </c>
      <c r="H1045" s="238" t="s">
        <v>244</v>
      </c>
      <c r="I1045" s="247" t="s">
        <v>1246</v>
      </c>
      <c r="J1045" s="236" t="s">
        <v>69</v>
      </c>
      <c r="K1045" s="248"/>
      <c r="L1045" s="249">
        <v>42900000</v>
      </c>
      <c r="M1045" s="249">
        <v>0</v>
      </c>
      <c r="N1045" s="143">
        <v>1000</v>
      </c>
      <c r="O1045" s="143"/>
      <c r="P1045" s="142"/>
      <c r="Q1045" s="142"/>
      <c r="R1045" s="142"/>
      <c r="S1045" s="142"/>
      <c r="T1045" s="142"/>
      <c r="U1045" s="142"/>
      <c r="V1045" s="142"/>
      <c r="W1045" s="142"/>
      <c r="X1045" s="142"/>
      <c r="Y1045" s="140">
        <v>0</v>
      </c>
      <c r="Z1045" s="140">
        <v>0</v>
      </c>
      <c r="AA1045" s="140">
        <v>0</v>
      </c>
      <c r="AB1045" s="139">
        <v>0</v>
      </c>
      <c r="AC1045" s="139">
        <v>0</v>
      </c>
      <c r="AD1045" s="139">
        <v>0</v>
      </c>
      <c r="AE1045" s="141">
        <v>0</v>
      </c>
      <c r="AF1045" s="141">
        <v>0</v>
      </c>
      <c r="AG1045" s="139">
        <v>42900000</v>
      </c>
      <c r="AH1045" s="240"/>
      <c r="AI1045" s="142"/>
      <c r="AJ1045" s="142"/>
      <c r="AK1045" s="142"/>
      <c r="AL1045" s="142"/>
      <c r="AM1045" s="142"/>
      <c r="AN1045" s="250"/>
      <c r="AO1045" s="269"/>
      <c r="AP1045" s="269"/>
      <c r="AQ1045" s="269"/>
      <c r="AR1045" s="269"/>
      <c r="AS1045" s="269"/>
      <c r="AT1045" s="269"/>
      <c r="AU1045" s="269"/>
      <c r="AV1045" s="269"/>
      <c r="AW1045" s="269"/>
      <c r="AX1045" s="269"/>
      <c r="AY1045" s="269"/>
      <c r="AZ1045" s="269"/>
      <c r="BA1045" s="269"/>
      <c r="BB1045" s="269"/>
      <c r="BC1045" s="269"/>
      <c r="BD1045" s="269"/>
      <c r="BE1045" s="269"/>
      <c r="BF1045" s="269"/>
      <c r="BG1045" s="269"/>
      <c r="BH1045" s="269"/>
      <c r="BI1045" s="269"/>
      <c r="BJ1045" s="269"/>
      <c r="BK1045" s="269"/>
      <c r="BL1045" s="269"/>
      <c r="BM1045" s="269"/>
      <c r="BN1045" s="269"/>
      <c r="BO1045" s="269"/>
      <c r="BP1045" s="269"/>
      <c r="BQ1045" s="269"/>
      <c r="BR1045" s="269"/>
      <c r="BS1045" s="269"/>
      <c r="BT1045" s="269"/>
      <c r="BU1045" s="269"/>
      <c r="BV1045" s="269"/>
      <c r="BW1045" s="269"/>
      <c r="BX1045" s="269"/>
      <c r="BY1045" s="269"/>
      <c r="BZ1045" s="269"/>
      <c r="CA1045" s="269"/>
      <c r="CB1045" s="269"/>
      <c r="CC1045" s="269"/>
      <c r="CD1045" s="269"/>
      <c r="CE1045" s="269"/>
      <c r="CF1045" s="269"/>
      <c r="CG1045" s="269"/>
      <c r="CH1045" s="269"/>
      <c r="CI1045" s="269"/>
      <c r="CJ1045" s="269"/>
      <c r="CK1045" s="269"/>
      <c r="CL1045" s="269"/>
      <c r="CM1045" s="269"/>
      <c r="CN1045" s="269"/>
      <c r="CO1045" s="269"/>
      <c r="CP1045" s="269"/>
      <c r="CQ1045" s="269"/>
      <c r="CR1045" s="269"/>
      <c r="CS1045" s="269"/>
      <c r="CT1045" s="269"/>
      <c r="CU1045" s="269"/>
      <c r="CV1045" s="269"/>
      <c r="CW1045" s="269"/>
      <c r="CX1045" s="269"/>
      <c r="CY1045" s="269"/>
      <c r="CZ1045" s="269"/>
      <c r="DA1045" s="269"/>
      <c r="DB1045" s="269"/>
      <c r="DC1045" s="269"/>
      <c r="DD1045" s="269"/>
      <c r="DE1045" s="269"/>
      <c r="DF1045" s="269"/>
      <c r="DG1045" s="269"/>
      <c r="DH1045" s="269"/>
      <c r="DI1045" s="269"/>
      <c r="DJ1045" s="269"/>
      <c r="DK1045" s="269"/>
      <c r="DL1045" s="269"/>
      <c r="DM1045" s="269"/>
      <c r="DN1045" s="269"/>
      <c r="DO1045" s="269"/>
      <c r="DP1045" s="269"/>
      <c r="DQ1045" s="269"/>
      <c r="DR1045" s="269"/>
      <c r="DS1045" s="269"/>
      <c r="DT1045" s="269"/>
      <c r="DU1045" s="269"/>
      <c r="DV1045" s="269"/>
      <c r="DW1045" s="269"/>
      <c r="DX1045" s="269"/>
      <c r="DY1045" s="269"/>
      <c r="DZ1045" s="269"/>
      <c r="EA1045" s="269"/>
      <c r="EB1045" s="269"/>
      <c r="EC1045" s="269"/>
      <c r="ED1045" s="269"/>
      <c r="EE1045" s="269"/>
      <c r="EF1045" s="269"/>
      <c r="EG1045" s="269"/>
      <c r="EH1045" s="269"/>
      <c r="EI1045" s="269"/>
      <c r="EJ1045" s="269"/>
      <c r="EK1045" s="269"/>
      <c r="EL1045" s="269"/>
      <c r="EM1045" s="269"/>
      <c r="EN1045" s="269"/>
      <c r="EO1045" s="269"/>
      <c r="EP1045" s="269"/>
      <c r="EQ1045" s="269"/>
      <c r="ER1045" s="269"/>
      <c r="ES1045" s="269"/>
      <c r="ET1045" s="269"/>
      <c r="EU1045" s="269"/>
      <c r="EV1045" s="269"/>
      <c r="EW1045" s="269"/>
      <c r="EX1045" s="269"/>
      <c r="EY1045" s="269"/>
      <c r="EZ1045" s="269"/>
      <c r="FA1045" s="269"/>
      <c r="FB1045" s="269"/>
      <c r="FC1045" s="269"/>
      <c r="FD1045" s="269"/>
      <c r="FE1045" s="269"/>
      <c r="FF1045" s="269"/>
      <c r="FG1045" s="269"/>
      <c r="FH1045" s="269"/>
      <c r="FI1045" s="269"/>
      <c r="FJ1045" s="269"/>
      <c r="FK1045" s="269"/>
      <c r="FL1045" s="269"/>
      <c r="FM1045" s="269"/>
      <c r="FN1045" s="269"/>
      <c r="FO1045" s="269"/>
      <c r="FP1045" s="269"/>
      <c r="FQ1045" s="269"/>
      <c r="FR1045" s="269"/>
      <c r="FS1045" s="269"/>
      <c r="FT1045" s="269"/>
      <c r="FU1045" s="269"/>
      <c r="FV1045" s="269"/>
      <c r="FW1045" s="269"/>
      <c r="FX1045" s="269"/>
      <c r="FY1045" s="269"/>
      <c r="FZ1045" s="269"/>
      <c r="GA1045" s="269"/>
      <c r="GB1045" s="269"/>
      <c r="GC1045" s="269"/>
      <c r="GD1045" s="269"/>
      <c r="GE1045" s="269"/>
      <c r="GF1045" s="269"/>
      <c r="GG1045" s="269"/>
      <c r="GH1045" s="269"/>
      <c r="GI1045" s="269"/>
      <c r="GJ1045" s="269"/>
      <c r="GK1045" s="269"/>
      <c r="GL1045" s="269"/>
      <c r="GM1045" s="269"/>
      <c r="GN1045" s="269"/>
      <c r="GO1045" s="269"/>
      <c r="GP1045" s="269"/>
      <c r="GQ1045" s="269"/>
      <c r="GR1045" s="269"/>
      <c r="GS1045" s="269"/>
      <c r="GT1045" s="269"/>
      <c r="GU1045" s="269"/>
      <c r="GV1045" s="269"/>
      <c r="GW1045" s="269"/>
      <c r="GX1045" s="269"/>
      <c r="GY1045" s="269"/>
      <c r="GZ1045" s="269"/>
      <c r="HA1045" s="269"/>
      <c r="HB1045" s="269"/>
      <c r="HC1045" s="269"/>
      <c r="HD1045" s="269"/>
      <c r="HE1045" s="269"/>
      <c r="HF1045" s="269"/>
      <c r="HG1045" s="269"/>
      <c r="HH1045" s="269"/>
      <c r="HI1045" s="269"/>
      <c r="HJ1045" s="269"/>
      <c r="HK1045" s="269"/>
      <c r="HL1045" s="269"/>
      <c r="HM1045" s="269"/>
      <c r="HN1045" s="269"/>
      <c r="HO1045" s="269"/>
      <c r="HP1045" s="269"/>
      <c r="HQ1045" s="269"/>
      <c r="HR1045" s="269"/>
      <c r="HS1045" s="269"/>
      <c r="HT1045" s="269"/>
      <c r="HU1045" s="269"/>
      <c r="HV1045" s="269"/>
      <c r="HW1045" s="269"/>
      <c r="HX1045" s="269"/>
      <c r="HY1045" s="269"/>
      <c r="HZ1045" s="269"/>
      <c r="IA1045" s="269"/>
      <c r="IB1045" s="269"/>
      <c r="IC1045" s="269"/>
      <c r="ID1045" s="269"/>
      <c r="IE1045" s="269"/>
      <c r="IF1045" s="269"/>
      <c r="IG1045" s="269"/>
      <c r="IH1045" s="269"/>
      <c r="II1045" s="269"/>
      <c r="IJ1045" s="269"/>
      <c r="IK1045" s="269"/>
      <c r="IL1045" s="269"/>
      <c r="IM1045" s="269"/>
      <c r="IN1045" s="269"/>
      <c r="IO1045" s="269"/>
      <c r="IP1045" s="269"/>
      <c r="IQ1045" s="269"/>
      <c r="IR1045" s="269"/>
      <c r="IS1045" s="269"/>
      <c r="IT1045" s="269"/>
      <c r="IU1045" s="269"/>
      <c r="IV1045" s="269"/>
      <c r="IW1045" s="269"/>
      <c r="IX1045" s="269"/>
      <c r="IY1045" s="269"/>
      <c r="IZ1045" s="269"/>
      <c r="JA1045" s="269"/>
      <c r="JB1045" s="269"/>
      <c r="JC1045" s="269"/>
      <c r="JD1045" s="269"/>
      <c r="JE1045" s="269"/>
      <c r="JF1045" s="269"/>
      <c r="JG1045" s="269"/>
      <c r="JH1045" s="269"/>
      <c r="JI1045" s="269"/>
      <c r="JJ1045" s="269"/>
      <c r="JK1045" s="269"/>
      <c r="JL1045" s="269"/>
      <c r="JM1045" s="269"/>
      <c r="JN1045" s="269"/>
      <c r="JO1045" s="269"/>
      <c r="JP1045" s="269"/>
      <c r="JQ1045" s="269"/>
      <c r="JR1045" s="269"/>
      <c r="JS1045" s="269"/>
      <c r="JT1045" s="269"/>
      <c r="JU1045" s="269"/>
      <c r="JV1045" s="269"/>
      <c r="JW1045" s="269"/>
      <c r="JX1045" s="269"/>
      <c r="JY1045" s="269"/>
      <c r="JZ1045" s="269"/>
      <c r="KA1045" s="269"/>
      <c r="KB1045" s="269"/>
      <c r="KC1045" s="269"/>
      <c r="KD1045" s="269"/>
      <c r="KE1045" s="269"/>
      <c r="KF1045" s="269"/>
      <c r="KG1045" s="269"/>
    </row>
    <row r="1046" spans="1:293" s="270" customFormat="1" x14ac:dyDescent="0.25">
      <c r="A1046" s="233">
        <v>31</v>
      </c>
      <c r="B1046" s="234" t="s">
        <v>1245</v>
      </c>
      <c r="C1046" s="234"/>
      <c r="D1046" s="245">
        <v>30355228</v>
      </c>
      <c r="E1046" s="251" t="s">
        <v>2463</v>
      </c>
      <c r="F1046" s="244" t="s">
        <v>2469</v>
      </c>
      <c r="G1046" s="244" t="s">
        <v>24</v>
      </c>
      <c r="H1046" s="238" t="s">
        <v>79</v>
      </c>
      <c r="I1046" s="247" t="s">
        <v>1246</v>
      </c>
      <c r="J1046" s="142" t="s">
        <v>45</v>
      </c>
      <c r="K1046" s="248"/>
      <c r="L1046" s="249">
        <v>2255758000</v>
      </c>
      <c r="M1046" s="249">
        <v>0</v>
      </c>
      <c r="N1046" s="143">
        <v>0</v>
      </c>
      <c r="O1046" s="143"/>
      <c r="P1046" s="142"/>
      <c r="Q1046" s="142"/>
      <c r="R1046" s="142"/>
      <c r="S1046" s="142"/>
      <c r="T1046" s="142"/>
      <c r="U1046" s="142"/>
      <c r="V1046" s="142"/>
      <c r="W1046" s="142"/>
      <c r="X1046" s="142"/>
      <c r="Y1046" s="140"/>
      <c r="Z1046" s="140"/>
      <c r="AA1046" s="140"/>
      <c r="AB1046" s="139">
        <v>0</v>
      </c>
      <c r="AC1046" s="139">
        <v>0</v>
      </c>
      <c r="AD1046" s="139">
        <v>0</v>
      </c>
      <c r="AE1046" s="141">
        <v>0</v>
      </c>
      <c r="AF1046" s="141">
        <v>0</v>
      </c>
      <c r="AG1046" s="139">
        <v>2255758000</v>
      </c>
      <c r="AH1046" s="240" t="s">
        <v>2964</v>
      </c>
      <c r="AI1046" s="142"/>
      <c r="AJ1046" s="265">
        <v>42185</v>
      </c>
      <c r="AK1046" s="142"/>
      <c r="AL1046" s="142" t="e">
        <v>#N/A</v>
      </c>
      <c r="AM1046" s="142" t="e">
        <v>#N/A</v>
      </c>
      <c r="AN1046" s="250"/>
      <c r="AO1046" s="269"/>
      <c r="AP1046" s="269"/>
      <c r="AQ1046" s="269"/>
      <c r="AR1046" s="269"/>
      <c r="AS1046" s="269"/>
      <c r="AT1046" s="269"/>
      <c r="AU1046" s="269"/>
      <c r="AV1046" s="269"/>
      <c r="AW1046" s="269"/>
      <c r="AX1046" s="269"/>
      <c r="AY1046" s="269"/>
      <c r="AZ1046" s="269"/>
      <c r="BA1046" s="269"/>
      <c r="BB1046" s="269"/>
      <c r="BC1046" s="269"/>
      <c r="BD1046" s="269"/>
      <c r="BE1046" s="269"/>
      <c r="BF1046" s="269"/>
      <c r="BG1046" s="269"/>
      <c r="BH1046" s="269"/>
      <c r="BI1046" s="269"/>
      <c r="BJ1046" s="269"/>
      <c r="BK1046" s="269"/>
      <c r="BL1046" s="269"/>
      <c r="BM1046" s="269"/>
      <c r="BN1046" s="269"/>
      <c r="BO1046" s="269"/>
      <c r="BP1046" s="269"/>
      <c r="BQ1046" s="269"/>
      <c r="BR1046" s="269"/>
      <c r="BS1046" s="269"/>
      <c r="BT1046" s="269"/>
      <c r="BU1046" s="269"/>
      <c r="BV1046" s="269"/>
      <c r="BW1046" s="269"/>
      <c r="BX1046" s="269"/>
      <c r="BY1046" s="269"/>
      <c r="BZ1046" s="269"/>
      <c r="CA1046" s="269"/>
      <c r="CB1046" s="269"/>
      <c r="CC1046" s="269"/>
      <c r="CD1046" s="269"/>
      <c r="CE1046" s="269"/>
      <c r="CF1046" s="269"/>
      <c r="CG1046" s="269"/>
      <c r="CH1046" s="269"/>
      <c r="CI1046" s="269"/>
      <c r="CJ1046" s="269"/>
      <c r="CK1046" s="269"/>
      <c r="CL1046" s="269"/>
      <c r="CM1046" s="269"/>
      <c r="CN1046" s="269"/>
      <c r="CO1046" s="269"/>
      <c r="CP1046" s="269"/>
      <c r="CQ1046" s="269"/>
      <c r="CR1046" s="269"/>
      <c r="CS1046" s="269"/>
      <c r="CT1046" s="269"/>
      <c r="CU1046" s="269"/>
      <c r="CV1046" s="269"/>
      <c r="CW1046" s="269"/>
      <c r="CX1046" s="269"/>
      <c r="CY1046" s="269"/>
      <c r="CZ1046" s="269"/>
      <c r="DA1046" s="269"/>
      <c r="DB1046" s="269"/>
      <c r="DC1046" s="269"/>
      <c r="DD1046" s="269"/>
      <c r="DE1046" s="269"/>
      <c r="DF1046" s="269"/>
      <c r="DG1046" s="269"/>
      <c r="DH1046" s="269"/>
      <c r="DI1046" s="269"/>
      <c r="DJ1046" s="269"/>
      <c r="DK1046" s="269"/>
      <c r="DL1046" s="269"/>
      <c r="DM1046" s="269"/>
      <c r="DN1046" s="269"/>
      <c r="DO1046" s="269"/>
      <c r="DP1046" s="269"/>
      <c r="DQ1046" s="269"/>
      <c r="DR1046" s="269"/>
      <c r="DS1046" s="269"/>
      <c r="DT1046" s="269"/>
      <c r="DU1046" s="269"/>
      <c r="DV1046" s="269"/>
      <c r="DW1046" s="269"/>
      <c r="DX1046" s="269"/>
      <c r="DY1046" s="269"/>
      <c r="DZ1046" s="269"/>
      <c r="EA1046" s="269"/>
      <c r="EB1046" s="269"/>
      <c r="EC1046" s="269"/>
      <c r="ED1046" s="269"/>
      <c r="EE1046" s="269"/>
      <c r="EF1046" s="269"/>
      <c r="EG1046" s="269"/>
      <c r="EH1046" s="269"/>
      <c r="EI1046" s="269"/>
      <c r="EJ1046" s="269"/>
      <c r="EK1046" s="269"/>
      <c r="EL1046" s="269"/>
      <c r="EM1046" s="269"/>
      <c r="EN1046" s="269"/>
      <c r="EO1046" s="269"/>
      <c r="EP1046" s="269"/>
      <c r="EQ1046" s="269"/>
      <c r="ER1046" s="269"/>
      <c r="ES1046" s="269"/>
      <c r="ET1046" s="269"/>
      <c r="EU1046" s="269"/>
      <c r="EV1046" s="269"/>
      <c r="EW1046" s="269"/>
      <c r="EX1046" s="269"/>
      <c r="EY1046" s="269"/>
      <c r="EZ1046" s="269"/>
      <c r="FA1046" s="269"/>
      <c r="FB1046" s="269"/>
      <c r="FC1046" s="269"/>
      <c r="FD1046" s="269"/>
      <c r="FE1046" s="269"/>
      <c r="FF1046" s="269"/>
      <c r="FG1046" s="269"/>
      <c r="FH1046" s="269"/>
      <c r="FI1046" s="269"/>
      <c r="FJ1046" s="269"/>
      <c r="FK1046" s="269"/>
      <c r="FL1046" s="269"/>
      <c r="FM1046" s="269"/>
      <c r="FN1046" s="269"/>
      <c r="FO1046" s="269"/>
      <c r="FP1046" s="269"/>
      <c r="FQ1046" s="269"/>
      <c r="FR1046" s="269"/>
      <c r="FS1046" s="269"/>
      <c r="FT1046" s="269"/>
      <c r="FU1046" s="269"/>
      <c r="FV1046" s="269"/>
      <c r="FW1046" s="269"/>
      <c r="FX1046" s="269"/>
      <c r="FY1046" s="269"/>
      <c r="FZ1046" s="269"/>
      <c r="GA1046" s="269"/>
      <c r="GB1046" s="269"/>
      <c r="GC1046" s="269"/>
      <c r="GD1046" s="269"/>
      <c r="GE1046" s="269"/>
      <c r="GF1046" s="269"/>
      <c r="GG1046" s="269"/>
      <c r="GH1046" s="269"/>
      <c r="GI1046" s="269"/>
      <c r="GJ1046" s="269"/>
      <c r="GK1046" s="269"/>
      <c r="GL1046" s="269"/>
      <c r="GM1046" s="269"/>
      <c r="GN1046" s="269"/>
      <c r="GO1046" s="269"/>
      <c r="GP1046" s="269"/>
      <c r="GQ1046" s="269"/>
      <c r="GR1046" s="269"/>
      <c r="GS1046" s="269"/>
      <c r="GT1046" s="269"/>
      <c r="GU1046" s="269"/>
      <c r="GV1046" s="269"/>
      <c r="GW1046" s="269"/>
      <c r="GX1046" s="269"/>
      <c r="GY1046" s="269"/>
      <c r="GZ1046" s="269"/>
      <c r="HA1046" s="269"/>
      <c r="HB1046" s="269"/>
      <c r="HC1046" s="269"/>
      <c r="HD1046" s="269"/>
      <c r="HE1046" s="269"/>
      <c r="HF1046" s="269"/>
      <c r="HG1046" s="269"/>
      <c r="HH1046" s="269"/>
      <c r="HI1046" s="269"/>
      <c r="HJ1046" s="269"/>
      <c r="HK1046" s="269"/>
      <c r="HL1046" s="269"/>
      <c r="HM1046" s="269"/>
      <c r="HN1046" s="269"/>
      <c r="HO1046" s="269"/>
      <c r="HP1046" s="269"/>
      <c r="HQ1046" s="269"/>
      <c r="HR1046" s="269"/>
      <c r="HS1046" s="269"/>
      <c r="HT1046" s="269"/>
      <c r="HU1046" s="269"/>
      <c r="HV1046" s="269"/>
      <c r="HW1046" s="269"/>
      <c r="HX1046" s="269"/>
      <c r="HY1046" s="269"/>
      <c r="HZ1046" s="269"/>
      <c r="IA1046" s="269"/>
      <c r="IB1046" s="269"/>
      <c r="IC1046" s="269"/>
      <c r="ID1046" s="269"/>
      <c r="IE1046" s="269"/>
      <c r="IF1046" s="269"/>
      <c r="IG1046" s="269"/>
      <c r="IH1046" s="269"/>
      <c r="II1046" s="269"/>
      <c r="IJ1046" s="269"/>
      <c r="IK1046" s="269"/>
      <c r="IL1046" s="269"/>
      <c r="IM1046" s="269"/>
      <c r="IN1046" s="269"/>
      <c r="IO1046" s="269"/>
      <c r="IP1046" s="269"/>
      <c r="IQ1046" s="269"/>
      <c r="IR1046" s="269"/>
      <c r="IS1046" s="269"/>
      <c r="IT1046" s="269"/>
      <c r="IU1046" s="269"/>
      <c r="IV1046" s="269"/>
      <c r="IW1046" s="269"/>
      <c r="IX1046" s="269"/>
      <c r="IY1046" s="269"/>
      <c r="IZ1046" s="269"/>
      <c r="JA1046" s="269"/>
      <c r="JB1046" s="269"/>
      <c r="JC1046" s="269"/>
      <c r="JD1046" s="269"/>
      <c r="JE1046" s="269"/>
      <c r="JF1046" s="269"/>
      <c r="JG1046" s="269"/>
      <c r="JH1046" s="269"/>
      <c r="JI1046" s="269"/>
      <c r="JJ1046" s="269"/>
      <c r="JK1046" s="269"/>
      <c r="JL1046" s="269"/>
      <c r="JM1046" s="269"/>
      <c r="JN1046" s="269"/>
      <c r="JO1046" s="269"/>
      <c r="JP1046" s="269"/>
      <c r="JQ1046" s="269"/>
      <c r="JR1046" s="269"/>
      <c r="JS1046" s="269"/>
      <c r="JT1046" s="269"/>
      <c r="JU1046" s="269"/>
      <c r="JV1046" s="269"/>
      <c r="JW1046" s="269"/>
      <c r="JX1046" s="269"/>
      <c r="JY1046" s="269"/>
      <c r="JZ1046" s="269"/>
      <c r="KA1046" s="269"/>
      <c r="KB1046" s="269"/>
      <c r="KC1046" s="269"/>
      <c r="KD1046" s="269"/>
      <c r="KE1046" s="269"/>
      <c r="KF1046" s="269"/>
      <c r="KG1046" s="269"/>
    </row>
    <row r="1047" spans="1:293" s="270" customFormat="1" x14ac:dyDescent="0.25">
      <c r="A1047" s="233">
        <v>33</v>
      </c>
      <c r="B1047" s="234" t="s">
        <v>1266</v>
      </c>
      <c r="C1047" s="234" t="s">
        <v>1268</v>
      </c>
      <c r="D1047" s="245">
        <v>30361100</v>
      </c>
      <c r="E1047" s="246" t="s">
        <v>1921</v>
      </c>
      <c r="F1047" s="244" t="s">
        <v>2469</v>
      </c>
      <c r="G1047" s="244" t="s">
        <v>24</v>
      </c>
      <c r="H1047" s="238" t="s">
        <v>150</v>
      </c>
      <c r="I1047" s="247" t="s">
        <v>1246</v>
      </c>
      <c r="J1047" s="236" t="s">
        <v>69</v>
      </c>
      <c r="K1047" s="248"/>
      <c r="L1047" s="249">
        <v>81500000</v>
      </c>
      <c r="M1047" s="249">
        <v>0</v>
      </c>
      <c r="N1047" s="143">
        <v>20375000</v>
      </c>
      <c r="O1047" s="143"/>
      <c r="P1047" s="142"/>
      <c r="Q1047" s="142"/>
      <c r="R1047" s="142"/>
      <c r="S1047" s="142"/>
      <c r="T1047" s="142"/>
      <c r="U1047" s="142"/>
      <c r="V1047" s="142"/>
      <c r="W1047" s="142"/>
      <c r="X1047" s="142"/>
      <c r="Y1047" s="140">
        <v>0</v>
      </c>
      <c r="Z1047" s="140">
        <v>0</v>
      </c>
      <c r="AA1047" s="140">
        <v>20375000</v>
      </c>
      <c r="AB1047" s="139">
        <v>0</v>
      </c>
      <c r="AC1047" s="139">
        <v>0</v>
      </c>
      <c r="AD1047" s="139">
        <v>0</v>
      </c>
      <c r="AE1047" s="141">
        <v>20375000</v>
      </c>
      <c r="AF1047" s="141">
        <v>20375000</v>
      </c>
      <c r="AG1047" s="139">
        <v>61125000</v>
      </c>
      <c r="AH1047" s="240"/>
      <c r="AI1047" s="142"/>
      <c r="AJ1047" s="142"/>
      <c r="AK1047" s="142"/>
      <c r="AL1047" s="142"/>
      <c r="AM1047" s="142"/>
      <c r="AN1047" s="250"/>
      <c r="AO1047" s="269"/>
      <c r="AP1047" s="269"/>
      <c r="AQ1047" s="269"/>
      <c r="AR1047" s="269"/>
      <c r="AS1047" s="269"/>
      <c r="AT1047" s="269"/>
      <c r="AU1047" s="269"/>
      <c r="AV1047" s="269"/>
      <c r="AW1047" s="269"/>
      <c r="AX1047" s="269"/>
      <c r="AY1047" s="269"/>
      <c r="AZ1047" s="269"/>
      <c r="BA1047" s="269"/>
      <c r="BB1047" s="269"/>
      <c r="BC1047" s="269"/>
      <c r="BD1047" s="269"/>
      <c r="BE1047" s="269"/>
      <c r="BF1047" s="269"/>
      <c r="BG1047" s="269"/>
      <c r="BH1047" s="269"/>
      <c r="BI1047" s="269"/>
      <c r="BJ1047" s="269"/>
      <c r="BK1047" s="269"/>
      <c r="BL1047" s="269"/>
      <c r="BM1047" s="269"/>
      <c r="BN1047" s="269"/>
      <c r="BO1047" s="269"/>
      <c r="BP1047" s="269"/>
      <c r="BQ1047" s="269"/>
      <c r="BR1047" s="269"/>
      <c r="BS1047" s="269"/>
      <c r="BT1047" s="269"/>
      <c r="BU1047" s="269"/>
      <c r="BV1047" s="269"/>
      <c r="BW1047" s="269"/>
      <c r="BX1047" s="269"/>
      <c r="BY1047" s="269"/>
      <c r="BZ1047" s="269"/>
      <c r="CA1047" s="269"/>
      <c r="CB1047" s="269"/>
      <c r="CC1047" s="269"/>
      <c r="CD1047" s="269"/>
      <c r="CE1047" s="269"/>
      <c r="CF1047" s="269"/>
      <c r="CG1047" s="269"/>
      <c r="CH1047" s="269"/>
      <c r="CI1047" s="269"/>
      <c r="CJ1047" s="269"/>
      <c r="CK1047" s="269"/>
      <c r="CL1047" s="269"/>
      <c r="CM1047" s="269"/>
      <c r="CN1047" s="269"/>
      <c r="CO1047" s="269"/>
      <c r="CP1047" s="269"/>
      <c r="CQ1047" s="269"/>
      <c r="CR1047" s="269"/>
      <c r="CS1047" s="269"/>
      <c r="CT1047" s="269"/>
      <c r="CU1047" s="269"/>
      <c r="CV1047" s="269"/>
      <c r="CW1047" s="269"/>
      <c r="CX1047" s="269"/>
      <c r="CY1047" s="269"/>
      <c r="CZ1047" s="269"/>
      <c r="DA1047" s="269"/>
      <c r="DB1047" s="269"/>
      <c r="DC1047" s="269"/>
      <c r="DD1047" s="269"/>
      <c r="DE1047" s="269"/>
      <c r="DF1047" s="269"/>
      <c r="DG1047" s="269"/>
      <c r="DH1047" s="269"/>
      <c r="DI1047" s="269"/>
      <c r="DJ1047" s="269"/>
      <c r="DK1047" s="269"/>
      <c r="DL1047" s="269"/>
      <c r="DM1047" s="269"/>
      <c r="DN1047" s="269"/>
      <c r="DO1047" s="269"/>
      <c r="DP1047" s="269"/>
      <c r="DQ1047" s="269"/>
      <c r="DR1047" s="269"/>
      <c r="DS1047" s="269"/>
      <c r="DT1047" s="269"/>
      <c r="DU1047" s="269"/>
      <c r="DV1047" s="269"/>
      <c r="DW1047" s="269"/>
      <c r="DX1047" s="269"/>
      <c r="DY1047" s="269"/>
      <c r="DZ1047" s="269"/>
      <c r="EA1047" s="269"/>
      <c r="EB1047" s="269"/>
      <c r="EC1047" s="269"/>
      <c r="ED1047" s="269"/>
      <c r="EE1047" s="269"/>
      <c r="EF1047" s="269"/>
      <c r="EG1047" s="269"/>
      <c r="EH1047" s="269"/>
      <c r="EI1047" s="269"/>
      <c r="EJ1047" s="269"/>
      <c r="EK1047" s="269"/>
      <c r="EL1047" s="269"/>
      <c r="EM1047" s="269"/>
      <c r="EN1047" s="269"/>
      <c r="EO1047" s="269"/>
      <c r="EP1047" s="269"/>
      <c r="EQ1047" s="269"/>
      <c r="ER1047" s="269"/>
      <c r="ES1047" s="269"/>
      <c r="ET1047" s="269"/>
      <c r="EU1047" s="269"/>
      <c r="EV1047" s="269"/>
      <c r="EW1047" s="269"/>
      <c r="EX1047" s="269"/>
      <c r="EY1047" s="269"/>
      <c r="EZ1047" s="269"/>
      <c r="FA1047" s="269"/>
      <c r="FB1047" s="269"/>
      <c r="FC1047" s="269"/>
      <c r="FD1047" s="269"/>
      <c r="FE1047" s="269"/>
      <c r="FF1047" s="269"/>
      <c r="FG1047" s="269"/>
      <c r="FH1047" s="269"/>
      <c r="FI1047" s="269"/>
      <c r="FJ1047" s="269"/>
      <c r="FK1047" s="269"/>
      <c r="FL1047" s="269"/>
      <c r="FM1047" s="269"/>
      <c r="FN1047" s="269"/>
      <c r="FO1047" s="269"/>
      <c r="FP1047" s="269"/>
      <c r="FQ1047" s="269"/>
      <c r="FR1047" s="269"/>
      <c r="FS1047" s="269"/>
      <c r="FT1047" s="269"/>
      <c r="FU1047" s="269"/>
      <c r="FV1047" s="269"/>
      <c r="FW1047" s="269"/>
      <c r="FX1047" s="269"/>
      <c r="FY1047" s="269"/>
      <c r="FZ1047" s="269"/>
      <c r="GA1047" s="269"/>
      <c r="GB1047" s="269"/>
      <c r="GC1047" s="269"/>
      <c r="GD1047" s="269"/>
      <c r="GE1047" s="269"/>
      <c r="GF1047" s="269"/>
      <c r="GG1047" s="269"/>
      <c r="GH1047" s="269"/>
      <c r="GI1047" s="269"/>
      <c r="GJ1047" s="269"/>
      <c r="GK1047" s="269"/>
      <c r="GL1047" s="269"/>
      <c r="GM1047" s="269"/>
      <c r="GN1047" s="269"/>
      <c r="GO1047" s="269"/>
      <c r="GP1047" s="269"/>
      <c r="GQ1047" s="269"/>
      <c r="GR1047" s="269"/>
      <c r="GS1047" s="269"/>
      <c r="GT1047" s="269"/>
      <c r="GU1047" s="269"/>
      <c r="GV1047" s="269"/>
      <c r="GW1047" s="269"/>
      <c r="GX1047" s="269"/>
      <c r="GY1047" s="269"/>
      <c r="GZ1047" s="269"/>
      <c r="HA1047" s="269"/>
      <c r="HB1047" s="269"/>
      <c r="HC1047" s="269"/>
      <c r="HD1047" s="269"/>
      <c r="HE1047" s="269"/>
      <c r="HF1047" s="269"/>
      <c r="HG1047" s="269"/>
      <c r="HH1047" s="269"/>
      <c r="HI1047" s="269"/>
      <c r="HJ1047" s="269"/>
      <c r="HK1047" s="269"/>
      <c r="HL1047" s="269"/>
      <c r="HM1047" s="269"/>
      <c r="HN1047" s="269"/>
      <c r="HO1047" s="269"/>
      <c r="HP1047" s="269"/>
      <c r="HQ1047" s="269"/>
      <c r="HR1047" s="269"/>
      <c r="HS1047" s="269"/>
      <c r="HT1047" s="269"/>
      <c r="HU1047" s="269"/>
      <c r="HV1047" s="269"/>
      <c r="HW1047" s="269"/>
      <c r="HX1047" s="269"/>
      <c r="HY1047" s="269"/>
      <c r="HZ1047" s="269"/>
      <c r="IA1047" s="269"/>
      <c r="IB1047" s="269"/>
      <c r="IC1047" s="269"/>
      <c r="ID1047" s="269"/>
      <c r="IE1047" s="269"/>
      <c r="IF1047" s="269"/>
      <c r="IG1047" s="269"/>
      <c r="IH1047" s="269"/>
      <c r="II1047" s="269"/>
      <c r="IJ1047" s="269"/>
      <c r="IK1047" s="269"/>
      <c r="IL1047" s="269"/>
      <c r="IM1047" s="269"/>
      <c r="IN1047" s="269"/>
      <c r="IO1047" s="269"/>
      <c r="IP1047" s="269"/>
      <c r="IQ1047" s="269"/>
      <c r="IR1047" s="269"/>
      <c r="IS1047" s="269"/>
      <c r="IT1047" s="269"/>
      <c r="IU1047" s="269"/>
      <c r="IV1047" s="269"/>
      <c r="IW1047" s="269"/>
      <c r="IX1047" s="269"/>
      <c r="IY1047" s="269"/>
      <c r="IZ1047" s="269"/>
      <c r="JA1047" s="269"/>
      <c r="JB1047" s="269"/>
      <c r="JC1047" s="269"/>
      <c r="JD1047" s="269"/>
      <c r="JE1047" s="269"/>
      <c r="JF1047" s="269"/>
      <c r="JG1047" s="269"/>
      <c r="JH1047" s="269"/>
      <c r="JI1047" s="269"/>
      <c r="JJ1047" s="269"/>
      <c r="JK1047" s="269"/>
      <c r="JL1047" s="269"/>
      <c r="JM1047" s="269"/>
      <c r="JN1047" s="269"/>
      <c r="JO1047" s="269"/>
      <c r="JP1047" s="269"/>
      <c r="JQ1047" s="269"/>
      <c r="JR1047" s="269"/>
      <c r="JS1047" s="269"/>
      <c r="JT1047" s="269"/>
      <c r="JU1047" s="269"/>
      <c r="JV1047" s="269"/>
      <c r="JW1047" s="269"/>
      <c r="JX1047" s="269"/>
      <c r="JY1047" s="269"/>
      <c r="JZ1047" s="269"/>
      <c r="KA1047" s="269"/>
      <c r="KB1047" s="269"/>
      <c r="KC1047" s="269"/>
      <c r="KD1047" s="269"/>
      <c r="KE1047" s="269"/>
      <c r="KF1047" s="269"/>
      <c r="KG1047" s="269"/>
    </row>
    <row r="1048" spans="1:293" s="270" customFormat="1" x14ac:dyDescent="0.25">
      <c r="A1048" s="233">
        <v>31</v>
      </c>
      <c r="B1048" s="234" t="s">
        <v>1245</v>
      </c>
      <c r="C1048" s="234"/>
      <c r="D1048" s="235">
        <v>20174011</v>
      </c>
      <c r="E1048" s="236" t="s">
        <v>328</v>
      </c>
      <c r="F1048" s="238" t="s">
        <v>1511</v>
      </c>
      <c r="G1048" s="238" t="s">
        <v>16</v>
      </c>
      <c r="H1048" s="238" t="s">
        <v>150</v>
      </c>
      <c r="I1048" s="238" t="s">
        <v>64</v>
      </c>
      <c r="J1048" s="236" t="s">
        <v>45</v>
      </c>
      <c r="K1048" s="236"/>
      <c r="L1048" s="239">
        <v>70755000</v>
      </c>
      <c r="M1048" s="239">
        <v>50193640</v>
      </c>
      <c r="N1048" s="138">
        <v>20562000</v>
      </c>
      <c r="O1048" s="138"/>
      <c r="P1048" s="139">
        <v>0</v>
      </c>
      <c r="Q1048" s="139">
        <v>0</v>
      </c>
      <c r="R1048" s="139">
        <v>0</v>
      </c>
      <c r="S1048" s="139">
        <v>0</v>
      </c>
      <c r="T1048" s="139">
        <v>0</v>
      </c>
      <c r="U1048" s="139">
        <v>0</v>
      </c>
      <c r="V1048" s="139">
        <v>0</v>
      </c>
      <c r="W1048" s="139">
        <v>20561256</v>
      </c>
      <c r="X1048" s="139">
        <v>0</v>
      </c>
      <c r="Y1048" s="140">
        <v>0</v>
      </c>
      <c r="Z1048" s="140">
        <v>0</v>
      </c>
      <c r="AA1048" s="140">
        <v>0</v>
      </c>
      <c r="AB1048" s="139">
        <v>0</v>
      </c>
      <c r="AC1048" s="139">
        <v>0</v>
      </c>
      <c r="AD1048" s="139">
        <v>20561256</v>
      </c>
      <c r="AE1048" s="141">
        <v>0</v>
      </c>
      <c r="AF1048" s="141">
        <v>20561256</v>
      </c>
      <c r="AG1048" s="139">
        <v>0</v>
      </c>
      <c r="AH1048" s="241">
        <v>1</v>
      </c>
      <c r="AI1048" s="241" t="s">
        <v>1421</v>
      </c>
      <c r="AJ1048" s="242">
        <v>40815</v>
      </c>
      <c r="AK1048" s="242">
        <v>42004</v>
      </c>
      <c r="AL1048" s="236" t="s">
        <v>329</v>
      </c>
      <c r="AM1048" s="236" t="s">
        <v>330</v>
      </c>
      <c r="AN1048" s="243" t="s">
        <v>257</v>
      </c>
      <c r="AO1048" s="269"/>
      <c r="AP1048" s="269"/>
      <c r="AQ1048" s="269"/>
      <c r="AR1048" s="269"/>
      <c r="AS1048" s="269"/>
      <c r="AT1048" s="269"/>
      <c r="AU1048" s="269"/>
      <c r="AV1048" s="269"/>
      <c r="AW1048" s="269"/>
      <c r="AX1048" s="269"/>
      <c r="AY1048" s="269"/>
      <c r="AZ1048" s="269"/>
      <c r="BA1048" s="269"/>
      <c r="BB1048" s="269"/>
      <c r="BC1048" s="269"/>
      <c r="BD1048" s="269"/>
      <c r="BE1048" s="269"/>
      <c r="BF1048" s="269"/>
      <c r="BG1048" s="269"/>
      <c r="BH1048" s="269"/>
      <c r="BI1048" s="269"/>
      <c r="BJ1048" s="269"/>
      <c r="BK1048" s="269"/>
      <c r="BL1048" s="269"/>
      <c r="BM1048" s="269"/>
      <c r="BN1048" s="269"/>
      <c r="BO1048" s="269"/>
      <c r="BP1048" s="269"/>
      <c r="BQ1048" s="269"/>
      <c r="BR1048" s="269"/>
      <c r="BS1048" s="269"/>
      <c r="BT1048" s="269"/>
      <c r="BU1048" s="269"/>
      <c r="BV1048" s="269"/>
      <c r="BW1048" s="269"/>
      <c r="BX1048" s="269"/>
      <c r="BY1048" s="269"/>
      <c r="BZ1048" s="269"/>
      <c r="CA1048" s="269"/>
      <c r="CB1048" s="269"/>
      <c r="CC1048" s="269"/>
      <c r="CD1048" s="269"/>
      <c r="CE1048" s="269"/>
      <c r="CF1048" s="269"/>
      <c r="CG1048" s="269"/>
      <c r="CH1048" s="269"/>
      <c r="CI1048" s="269"/>
      <c r="CJ1048" s="269"/>
      <c r="CK1048" s="269"/>
      <c r="CL1048" s="269"/>
      <c r="CM1048" s="269"/>
      <c r="CN1048" s="269"/>
      <c r="CO1048" s="269"/>
      <c r="CP1048" s="269"/>
      <c r="CQ1048" s="269"/>
      <c r="CR1048" s="269"/>
      <c r="CS1048" s="269"/>
      <c r="CT1048" s="269"/>
      <c r="CU1048" s="269"/>
      <c r="CV1048" s="269"/>
      <c r="CW1048" s="269"/>
      <c r="CX1048" s="269"/>
      <c r="CY1048" s="269"/>
      <c r="CZ1048" s="269"/>
      <c r="DA1048" s="269"/>
      <c r="DB1048" s="269"/>
      <c r="DC1048" s="269"/>
      <c r="DD1048" s="269"/>
      <c r="DE1048" s="269"/>
      <c r="DF1048" s="269"/>
      <c r="DG1048" s="269"/>
      <c r="DH1048" s="269"/>
      <c r="DI1048" s="269"/>
      <c r="DJ1048" s="269"/>
      <c r="DK1048" s="269"/>
      <c r="DL1048" s="269"/>
      <c r="DM1048" s="269"/>
      <c r="DN1048" s="269"/>
      <c r="DO1048" s="269"/>
      <c r="DP1048" s="269"/>
      <c r="DQ1048" s="269"/>
      <c r="DR1048" s="269"/>
      <c r="DS1048" s="269"/>
      <c r="DT1048" s="269"/>
      <c r="DU1048" s="269"/>
      <c r="DV1048" s="269"/>
      <c r="DW1048" s="269"/>
      <c r="DX1048" s="269"/>
      <c r="DY1048" s="269"/>
      <c r="DZ1048" s="269"/>
      <c r="EA1048" s="269"/>
      <c r="EB1048" s="269"/>
      <c r="EC1048" s="269"/>
      <c r="ED1048" s="269"/>
      <c r="EE1048" s="269"/>
      <c r="EF1048" s="269"/>
      <c r="EG1048" s="269"/>
      <c r="EH1048" s="269"/>
      <c r="EI1048" s="269"/>
      <c r="EJ1048" s="269"/>
      <c r="EK1048" s="269"/>
      <c r="EL1048" s="269"/>
      <c r="EM1048" s="269"/>
      <c r="EN1048" s="269"/>
      <c r="EO1048" s="269"/>
      <c r="EP1048" s="269"/>
      <c r="EQ1048" s="269"/>
      <c r="ER1048" s="269"/>
      <c r="ES1048" s="269"/>
      <c r="ET1048" s="269"/>
      <c r="EU1048" s="269"/>
      <c r="EV1048" s="269"/>
      <c r="EW1048" s="269"/>
      <c r="EX1048" s="269"/>
      <c r="EY1048" s="269"/>
      <c r="EZ1048" s="269"/>
      <c r="FA1048" s="269"/>
      <c r="FB1048" s="269"/>
      <c r="FC1048" s="269"/>
      <c r="FD1048" s="269"/>
      <c r="FE1048" s="269"/>
      <c r="FF1048" s="269"/>
      <c r="FG1048" s="269"/>
      <c r="FH1048" s="269"/>
      <c r="FI1048" s="269"/>
      <c r="FJ1048" s="269"/>
      <c r="FK1048" s="269"/>
      <c r="FL1048" s="269"/>
      <c r="FM1048" s="269"/>
      <c r="FN1048" s="269"/>
      <c r="FO1048" s="269"/>
      <c r="FP1048" s="269"/>
      <c r="FQ1048" s="269"/>
      <c r="FR1048" s="269"/>
      <c r="FS1048" s="269"/>
      <c r="FT1048" s="269"/>
      <c r="FU1048" s="269"/>
      <c r="FV1048" s="269"/>
      <c r="FW1048" s="269"/>
      <c r="FX1048" s="269"/>
      <c r="FY1048" s="269"/>
      <c r="FZ1048" s="269"/>
      <c r="GA1048" s="269"/>
      <c r="GB1048" s="269"/>
      <c r="GC1048" s="269"/>
      <c r="GD1048" s="269"/>
      <c r="GE1048" s="269"/>
      <c r="GF1048" s="269"/>
      <c r="GG1048" s="269"/>
      <c r="GH1048" s="269"/>
      <c r="GI1048" s="269"/>
      <c r="GJ1048" s="269"/>
      <c r="GK1048" s="269"/>
      <c r="GL1048" s="269"/>
      <c r="GM1048" s="269"/>
      <c r="GN1048" s="269"/>
      <c r="GO1048" s="269"/>
      <c r="GP1048" s="269"/>
      <c r="GQ1048" s="269"/>
      <c r="GR1048" s="269"/>
      <c r="GS1048" s="269"/>
      <c r="GT1048" s="269"/>
      <c r="GU1048" s="269"/>
      <c r="GV1048" s="269"/>
      <c r="GW1048" s="269"/>
      <c r="GX1048" s="269"/>
      <c r="GY1048" s="269"/>
      <c r="GZ1048" s="269"/>
      <c r="HA1048" s="269"/>
      <c r="HB1048" s="269"/>
      <c r="HC1048" s="269"/>
      <c r="HD1048" s="269"/>
      <c r="HE1048" s="269"/>
      <c r="HF1048" s="269"/>
      <c r="HG1048" s="269"/>
      <c r="HH1048" s="269"/>
      <c r="HI1048" s="269"/>
      <c r="HJ1048" s="269"/>
      <c r="HK1048" s="269"/>
      <c r="HL1048" s="269"/>
      <c r="HM1048" s="269"/>
      <c r="HN1048" s="269"/>
      <c r="HO1048" s="269"/>
      <c r="HP1048" s="269"/>
      <c r="HQ1048" s="269"/>
      <c r="HR1048" s="269"/>
      <c r="HS1048" s="269"/>
      <c r="HT1048" s="269"/>
      <c r="HU1048" s="269"/>
      <c r="HV1048" s="269"/>
      <c r="HW1048" s="269"/>
      <c r="HX1048" s="269"/>
      <c r="HY1048" s="269"/>
      <c r="HZ1048" s="269"/>
      <c r="IA1048" s="269"/>
      <c r="IB1048" s="269"/>
      <c r="IC1048" s="269"/>
      <c r="ID1048" s="269"/>
      <c r="IE1048" s="269"/>
      <c r="IF1048" s="269"/>
      <c r="IG1048" s="269"/>
      <c r="IH1048" s="269"/>
      <c r="II1048" s="269"/>
      <c r="IJ1048" s="269"/>
      <c r="IK1048" s="269"/>
      <c r="IL1048" s="269"/>
      <c r="IM1048" s="269"/>
      <c r="IN1048" s="269"/>
      <c r="IO1048" s="269"/>
      <c r="IP1048" s="269"/>
      <c r="IQ1048" s="269"/>
      <c r="IR1048" s="269"/>
      <c r="IS1048" s="269"/>
      <c r="IT1048" s="269"/>
      <c r="IU1048" s="269"/>
      <c r="IV1048" s="269"/>
      <c r="IW1048" s="269"/>
      <c r="IX1048" s="269"/>
      <c r="IY1048" s="269"/>
      <c r="IZ1048" s="269"/>
      <c r="JA1048" s="269"/>
      <c r="JB1048" s="269"/>
      <c r="JC1048" s="269"/>
      <c r="JD1048" s="269"/>
      <c r="JE1048" s="269"/>
      <c r="JF1048" s="269"/>
      <c r="JG1048" s="269"/>
      <c r="JH1048" s="269"/>
      <c r="JI1048" s="269"/>
      <c r="JJ1048" s="269"/>
      <c r="JK1048" s="269"/>
      <c r="JL1048" s="269"/>
      <c r="JM1048" s="269"/>
      <c r="JN1048" s="269"/>
      <c r="JO1048" s="269"/>
      <c r="JP1048" s="269"/>
      <c r="JQ1048" s="269"/>
      <c r="JR1048" s="269"/>
      <c r="JS1048" s="269"/>
      <c r="JT1048" s="269"/>
      <c r="JU1048" s="269"/>
      <c r="JV1048" s="269"/>
      <c r="JW1048" s="269"/>
      <c r="JX1048" s="269"/>
      <c r="JY1048" s="269"/>
      <c r="JZ1048" s="269"/>
      <c r="KA1048" s="269"/>
      <c r="KB1048" s="269"/>
      <c r="KC1048" s="269"/>
      <c r="KD1048" s="269"/>
      <c r="KE1048" s="269"/>
      <c r="KF1048" s="269"/>
      <c r="KG1048" s="269"/>
    </row>
    <row r="1049" spans="1:293" s="270" customFormat="1" x14ac:dyDescent="0.25">
      <c r="A1049" s="233">
        <v>31</v>
      </c>
      <c r="B1049" s="234" t="s">
        <v>1245</v>
      </c>
      <c r="C1049" s="234"/>
      <c r="D1049" s="235">
        <v>20177920</v>
      </c>
      <c r="E1049" s="236" t="s">
        <v>366</v>
      </c>
      <c r="F1049" s="238" t="s">
        <v>1511</v>
      </c>
      <c r="G1049" s="238" t="s">
        <v>24</v>
      </c>
      <c r="H1049" s="238" t="s">
        <v>148</v>
      </c>
      <c r="I1049" s="238" t="s">
        <v>12</v>
      </c>
      <c r="J1049" s="236" t="s">
        <v>45</v>
      </c>
      <c r="K1049" s="236"/>
      <c r="L1049" s="239">
        <v>62148000</v>
      </c>
      <c r="M1049" s="239">
        <v>0</v>
      </c>
      <c r="N1049" s="138">
        <v>508000</v>
      </c>
      <c r="O1049" s="138"/>
      <c r="P1049" s="139">
        <v>0</v>
      </c>
      <c r="Q1049" s="139">
        <v>0</v>
      </c>
      <c r="R1049" s="139">
        <v>0</v>
      </c>
      <c r="S1049" s="139">
        <v>0</v>
      </c>
      <c r="T1049" s="139">
        <v>0</v>
      </c>
      <c r="U1049" s="139">
        <v>0</v>
      </c>
      <c r="V1049" s="139">
        <v>0</v>
      </c>
      <c r="W1049" s="139">
        <v>507000</v>
      </c>
      <c r="X1049" s="139">
        <v>0</v>
      </c>
      <c r="Y1049" s="140">
        <v>0</v>
      </c>
      <c r="Z1049" s="140">
        <v>0</v>
      </c>
      <c r="AA1049" s="140">
        <v>0</v>
      </c>
      <c r="AB1049" s="139">
        <v>0</v>
      </c>
      <c r="AC1049" s="139">
        <v>0</v>
      </c>
      <c r="AD1049" s="139">
        <v>507000</v>
      </c>
      <c r="AE1049" s="141">
        <v>0</v>
      </c>
      <c r="AF1049" s="141">
        <v>507000</v>
      </c>
      <c r="AG1049" s="139">
        <v>61641000</v>
      </c>
      <c r="AH1049" s="241">
        <v>0</v>
      </c>
      <c r="AI1049" s="241" t="s">
        <v>1417</v>
      </c>
      <c r="AJ1049" s="242">
        <v>41974</v>
      </c>
      <c r="AK1049" s="242">
        <v>42735</v>
      </c>
      <c r="AL1049" s="236" t="s">
        <v>367</v>
      </c>
      <c r="AM1049" s="236" t="s">
        <v>368</v>
      </c>
      <c r="AN1049" s="243" t="s">
        <v>257</v>
      </c>
      <c r="AO1049" s="269"/>
      <c r="AP1049" s="269"/>
      <c r="AQ1049" s="269"/>
      <c r="AR1049" s="269"/>
      <c r="AS1049" s="269"/>
      <c r="AT1049" s="269"/>
      <c r="AU1049" s="269"/>
      <c r="AV1049" s="269"/>
      <c r="AW1049" s="269"/>
      <c r="AX1049" s="269"/>
      <c r="AY1049" s="269"/>
      <c r="AZ1049" s="269"/>
      <c r="BA1049" s="269"/>
      <c r="BB1049" s="269"/>
      <c r="BC1049" s="269"/>
      <c r="BD1049" s="269"/>
      <c r="BE1049" s="269"/>
      <c r="BF1049" s="269"/>
      <c r="BG1049" s="269"/>
      <c r="BH1049" s="269"/>
      <c r="BI1049" s="269"/>
      <c r="BJ1049" s="269"/>
      <c r="BK1049" s="269"/>
      <c r="BL1049" s="269"/>
      <c r="BM1049" s="269"/>
      <c r="BN1049" s="269"/>
      <c r="BO1049" s="269"/>
      <c r="BP1049" s="269"/>
      <c r="BQ1049" s="269"/>
      <c r="BR1049" s="269"/>
      <c r="BS1049" s="269"/>
      <c r="BT1049" s="269"/>
      <c r="BU1049" s="269"/>
      <c r="BV1049" s="269"/>
      <c r="BW1049" s="269"/>
      <c r="BX1049" s="269"/>
      <c r="BY1049" s="269"/>
      <c r="BZ1049" s="269"/>
      <c r="CA1049" s="269"/>
      <c r="CB1049" s="269"/>
      <c r="CC1049" s="269"/>
      <c r="CD1049" s="269"/>
      <c r="CE1049" s="269"/>
      <c r="CF1049" s="269"/>
      <c r="CG1049" s="269"/>
      <c r="CH1049" s="269"/>
      <c r="CI1049" s="269"/>
      <c r="CJ1049" s="269"/>
      <c r="CK1049" s="269"/>
      <c r="CL1049" s="269"/>
      <c r="CM1049" s="269"/>
      <c r="CN1049" s="269"/>
      <c r="CO1049" s="269"/>
      <c r="CP1049" s="269"/>
      <c r="CQ1049" s="269"/>
      <c r="CR1049" s="269"/>
      <c r="CS1049" s="269"/>
      <c r="CT1049" s="269"/>
      <c r="CU1049" s="269"/>
      <c r="CV1049" s="269"/>
      <c r="CW1049" s="269"/>
      <c r="CX1049" s="269"/>
      <c r="CY1049" s="269"/>
      <c r="CZ1049" s="269"/>
      <c r="DA1049" s="269"/>
      <c r="DB1049" s="269"/>
      <c r="DC1049" s="269"/>
      <c r="DD1049" s="269"/>
      <c r="DE1049" s="269"/>
      <c r="DF1049" s="269"/>
      <c r="DG1049" s="269"/>
      <c r="DH1049" s="269"/>
      <c r="DI1049" s="269"/>
      <c r="DJ1049" s="269"/>
      <c r="DK1049" s="269"/>
      <c r="DL1049" s="269"/>
      <c r="DM1049" s="269"/>
      <c r="DN1049" s="269"/>
      <c r="DO1049" s="269"/>
      <c r="DP1049" s="269"/>
      <c r="DQ1049" s="269"/>
      <c r="DR1049" s="269"/>
      <c r="DS1049" s="269"/>
      <c r="DT1049" s="269"/>
      <c r="DU1049" s="269"/>
      <c r="DV1049" s="269"/>
      <c r="DW1049" s="269"/>
      <c r="DX1049" s="269"/>
      <c r="DY1049" s="269"/>
      <c r="DZ1049" s="269"/>
      <c r="EA1049" s="269"/>
      <c r="EB1049" s="269"/>
      <c r="EC1049" s="269"/>
      <c r="ED1049" s="269"/>
      <c r="EE1049" s="269"/>
      <c r="EF1049" s="269"/>
      <c r="EG1049" s="269"/>
      <c r="EH1049" s="269"/>
      <c r="EI1049" s="269"/>
      <c r="EJ1049" s="269"/>
      <c r="EK1049" s="269"/>
      <c r="EL1049" s="269"/>
      <c r="EM1049" s="269"/>
      <c r="EN1049" s="269"/>
      <c r="EO1049" s="269"/>
      <c r="EP1049" s="269"/>
      <c r="EQ1049" s="269"/>
      <c r="ER1049" s="269"/>
      <c r="ES1049" s="269"/>
      <c r="ET1049" s="269"/>
      <c r="EU1049" s="269"/>
      <c r="EV1049" s="269"/>
      <c r="EW1049" s="269"/>
      <c r="EX1049" s="269"/>
      <c r="EY1049" s="269"/>
      <c r="EZ1049" s="269"/>
      <c r="FA1049" s="269"/>
      <c r="FB1049" s="269"/>
      <c r="FC1049" s="269"/>
      <c r="FD1049" s="269"/>
      <c r="FE1049" s="269"/>
      <c r="FF1049" s="269"/>
      <c r="FG1049" s="269"/>
      <c r="FH1049" s="269"/>
      <c r="FI1049" s="269"/>
      <c r="FJ1049" s="269"/>
      <c r="FK1049" s="269"/>
      <c r="FL1049" s="269"/>
      <c r="FM1049" s="269"/>
      <c r="FN1049" s="269"/>
      <c r="FO1049" s="269"/>
      <c r="FP1049" s="269"/>
      <c r="FQ1049" s="269"/>
      <c r="FR1049" s="269"/>
      <c r="FS1049" s="269"/>
      <c r="FT1049" s="269"/>
      <c r="FU1049" s="269"/>
      <c r="FV1049" s="269"/>
      <c r="FW1049" s="269"/>
      <c r="FX1049" s="269"/>
      <c r="FY1049" s="269"/>
      <c r="FZ1049" s="269"/>
      <c r="GA1049" s="269"/>
      <c r="GB1049" s="269"/>
      <c r="GC1049" s="269"/>
      <c r="GD1049" s="269"/>
      <c r="GE1049" s="269"/>
      <c r="GF1049" s="269"/>
      <c r="GG1049" s="269"/>
      <c r="GH1049" s="269"/>
      <c r="GI1049" s="269"/>
      <c r="GJ1049" s="269"/>
      <c r="GK1049" s="269"/>
      <c r="GL1049" s="269"/>
      <c r="GM1049" s="269"/>
      <c r="GN1049" s="269"/>
      <c r="GO1049" s="269"/>
      <c r="GP1049" s="269"/>
      <c r="GQ1049" s="269"/>
      <c r="GR1049" s="269"/>
      <c r="GS1049" s="269"/>
      <c r="GT1049" s="269"/>
      <c r="GU1049" s="269"/>
      <c r="GV1049" s="269"/>
      <c r="GW1049" s="269"/>
      <c r="GX1049" s="269"/>
      <c r="GY1049" s="269"/>
      <c r="GZ1049" s="269"/>
      <c r="HA1049" s="269"/>
      <c r="HB1049" s="269"/>
      <c r="HC1049" s="269"/>
      <c r="HD1049" s="269"/>
      <c r="HE1049" s="269"/>
      <c r="HF1049" s="269"/>
      <c r="HG1049" s="269"/>
      <c r="HH1049" s="269"/>
      <c r="HI1049" s="269"/>
      <c r="HJ1049" s="269"/>
      <c r="HK1049" s="269"/>
      <c r="HL1049" s="269"/>
      <c r="HM1049" s="269"/>
      <c r="HN1049" s="269"/>
      <c r="HO1049" s="269"/>
      <c r="HP1049" s="269"/>
      <c r="HQ1049" s="269"/>
      <c r="HR1049" s="269"/>
      <c r="HS1049" s="269"/>
      <c r="HT1049" s="269"/>
      <c r="HU1049" s="269"/>
      <c r="HV1049" s="269"/>
      <c r="HW1049" s="269"/>
      <c r="HX1049" s="269"/>
      <c r="HY1049" s="269"/>
      <c r="HZ1049" s="269"/>
      <c r="IA1049" s="269"/>
      <c r="IB1049" s="269"/>
      <c r="IC1049" s="269"/>
      <c r="ID1049" s="269"/>
      <c r="IE1049" s="269"/>
      <c r="IF1049" s="269"/>
      <c r="IG1049" s="269"/>
      <c r="IH1049" s="269"/>
      <c r="II1049" s="269"/>
      <c r="IJ1049" s="269"/>
      <c r="IK1049" s="269"/>
      <c r="IL1049" s="269"/>
      <c r="IM1049" s="269"/>
      <c r="IN1049" s="269"/>
      <c r="IO1049" s="269"/>
      <c r="IP1049" s="269"/>
      <c r="IQ1049" s="269"/>
      <c r="IR1049" s="269"/>
      <c r="IS1049" s="269"/>
      <c r="IT1049" s="269"/>
      <c r="IU1049" s="269"/>
      <c r="IV1049" s="269"/>
      <c r="IW1049" s="269"/>
      <c r="IX1049" s="269"/>
      <c r="IY1049" s="269"/>
      <c r="IZ1049" s="269"/>
      <c r="JA1049" s="269"/>
      <c r="JB1049" s="269"/>
      <c r="JC1049" s="269"/>
      <c r="JD1049" s="269"/>
      <c r="JE1049" s="269"/>
      <c r="JF1049" s="269"/>
      <c r="JG1049" s="269"/>
      <c r="JH1049" s="269"/>
      <c r="JI1049" s="269"/>
      <c r="JJ1049" s="269"/>
      <c r="JK1049" s="269"/>
      <c r="JL1049" s="269"/>
      <c r="JM1049" s="269"/>
      <c r="JN1049" s="269"/>
      <c r="JO1049" s="269"/>
      <c r="JP1049" s="269"/>
      <c r="JQ1049" s="269"/>
      <c r="JR1049" s="269"/>
      <c r="JS1049" s="269"/>
      <c r="JT1049" s="269"/>
      <c r="JU1049" s="269"/>
      <c r="JV1049" s="269"/>
      <c r="JW1049" s="269"/>
      <c r="JX1049" s="269"/>
      <c r="JY1049" s="269"/>
      <c r="JZ1049" s="269"/>
      <c r="KA1049" s="269"/>
      <c r="KB1049" s="269"/>
      <c r="KC1049" s="269"/>
      <c r="KD1049" s="269"/>
      <c r="KE1049" s="269"/>
      <c r="KF1049" s="269"/>
      <c r="KG1049" s="269"/>
    </row>
    <row r="1050" spans="1:293" s="270" customFormat="1" x14ac:dyDescent="0.25">
      <c r="A1050" s="233">
        <v>31</v>
      </c>
      <c r="B1050" s="234" t="s">
        <v>1245</v>
      </c>
      <c r="C1050" s="234"/>
      <c r="D1050" s="235">
        <v>20178141</v>
      </c>
      <c r="E1050" s="236" t="s">
        <v>408</v>
      </c>
      <c r="F1050" s="238" t="s">
        <v>1511</v>
      </c>
      <c r="G1050" s="238" t="s">
        <v>16</v>
      </c>
      <c r="H1050" s="238" t="s">
        <v>2966</v>
      </c>
      <c r="I1050" s="238" t="s">
        <v>12</v>
      </c>
      <c r="J1050" s="236" t="s">
        <v>45</v>
      </c>
      <c r="K1050" s="236"/>
      <c r="L1050" s="239">
        <v>58841000</v>
      </c>
      <c r="M1050" s="239">
        <v>52887740</v>
      </c>
      <c r="N1050" s="138">
        <v>1000</v>
      </c>
      <c r="O1050" s="138"/>
      <c r="P1050" s="139">
        <v>0</v>
      </c>
      <c r="Q1050" s="139">
        <v>0</v>
      </c>
      <c r="R1050" s="139">
        <v>0</v>
      </c>
      <c r="S1050" s="139">
        <v>0</v>
      </c>
      <c r="T1050" s="139">
        <v>0</v>
      </c>
      <c r="U1050" s="139">
        <v>0</v>
      </c>
      <c r="V1050" s="139"/>
      <c r="W1050" s="139"/>
      <c r="X1050" s="139"/>
      <c r="Y1050" s="140">
        <v>0</v>
      </c>
      <c r="Z1050" s="140">
        <v>0</v>
      </c>
      <c r="AA1050" s="140">
        <v>0</v>
      </c>
      <c r="AB1050" s="139">
        <v>0</v>
      </c>
      <c r="AC1050" s="139">
        <v>0</v>
      </c>
      <c r="AD1050" s="139">
        <v>0</v>
      </c>
      <c r="AE1050" s="141">
        <v>0</v>
      </c>
      <c r="AF1050" s="141">
        <v>0</v>
      </c>
      <c r="AG1050" s="139">
        <v>5953260</v>
      </c>
      <c r="AH1050" s="241">
        <v>0.82829557621386452</v>
      </c>
      <c r="AI1050" s="241" t="s">
        <v>1416</v>
      </c>
      <c r="AJ1050" s="242">
        <v>40498</v>
      </c>
      <c r="AK1050" s="242">
        <v>42369</v>
      </c>
      <c r="AL1050" s="236" t="s">
        <v>409</v>
      </c>
      <c r="AM1050" s="236" t="s">
        <v>410</v>
      </c>
      <c r="AN1050" s="243" t="s">
        <v>257</v>
      </c>
      <c r="AO1050" s="269"/>
      <c r="AP1050" s="269"/>
      <c r="AQ1050" s="269"/>
      <c r="AR1050" s="269"/>
      <c r="AS1050" s="269"/>
      <c r="AT1050" s="269"/>
      <c r="AU1050" s="269"/>
      <c r="AV1050" s="269"/>
      <c r="AW1050" s="269"/>
      <c r="AX1050" s="269"/>
      <c r="AY1050" s="269"/>
      <c r="AZ1050" s="269"/>
      <c r="BA1050" s="269"/>
      <c r="BB1050" s="269"/>
      <c r="BC1050" s="269"/>
      <c r="BD1050" s="269"/>
      <c r="BE1050" s="269"/>
      <c r="BF1050" s="269"/>
      <c r="BG1050" s="269"/>
      <c r="BH1050" s="269"/>
      <c r="BI1050" s="269"/>
      <c r="BJ1050" s="269"/>
      <c r="BK1050" s="269"/>
      <c r="BL1050" s="269"/>
      <c r="BM1050" s="269"/>
      <c r="BN1050" s="269"/>
      <c r="BO1050" s="269"/>
      <c r="BP1050" s="269"/>
      <c r="BQ1050" s="269"/>
      <c r="BR1050" s="269"/>
      <c r="BS1050" s="269"/>
      <c r="BT1050" s="269"/>
      <c r="BU1050" s="269"/>
      <c r="BV1050" s="269"/>
      <c r="BW1050" s="269"/>
      <c r="BX1050" s="269"/>
      <c r="BY1050" s="269"/>
      <c r="BZ1050" s="269"/>
      <c r="CA1050" s="269"/>
      <c r="CB1050" s="269"/>
      <c r="CC1050" s="269"/>
      <c r="CD1050" s="269"/>
      <c r="CE1050" s="269"/>
      <c r="CF1050" s="269"/>
      <c r="CG1050" s="269"/>
      <c r="CH1050" s="269"/>
      <c r="CI1050" s="269"/>
      <c r="CJ1050" s="269"/>
      <c r="CK1050" s="269"/>
      <c r="CL1050" s="269"/>
      <c r="CM1050" s="269"/>
      <c r="CN1050" s="269"/>
      <c r="CO1050" s="269"/>
      <c r="CP1050" s="269"/>
      <c r="CQ1050" s="269"/>
      <c r="CR1050" s="269"/>
      <c r="CS1050" s="269"/>
      <c r="CT1050" s="269"/>
      <c r="CU1050" s="269"/>
      <c r="CV1050" s="269"/>
      <c r="CW1050" s="269"/>
      <c r="CX1050" s="269"/>
      <c r="CY1050" s="269"/>
      <c r="CZ1050" s="269"/>
      <c r="DA1050" s="269"/>
      <c r="DB1050" s="269"/>
      <c r="DC1050" s="269"/>
      <c r="DD1050" s="269"/>
      <c r="DE1050" s="269"/>
      <c r="DF1050" s="269"/>
      <c r="DG1050" s="269"/>
      <c r="DH1050" s="269"/>
      <c r="DI1050" s="269"/>
      <c r="DJ1050" s="269"/>
      <c r="DK1050" s="269"/>
      <c r="DL1050" s="269"/>
      <c r="DM1050" s="269"/>
      <c r="DN1050" s="269"/>
      <c r="DO1050" s="269"/>
      <c r="DP1050" s="269"/>
      <c r="DQ1050" s="269"/>
      <c r="DR1050" s="269"/>
      <c r="DS1050" s="269"/>
      <c r="DT1050" s="269"/>
      <c r="DU1050" s="269"/>
      <c r="DV1050" s="269"/>
      <c r="DW1050" s="269"/>
      <c r="DX1050" s="269"/>
      <c r="DY1050" s="269"/>
      <c r="DZ1050" s="269"/>
      <c r="EA1050" s="269"/>
      <c r="EB1050" s="269"/>
      <c r="EC1050" s="269"/>
      <c r="ED1050" s="269"/>
      <c r="EE1050" s="269"/>
      <c r="EF1050" s="269"/>
      <c r="EG1050" s="269"/>
      <c r="EH1050" s="269"/>
      <c r="EI1050" s="269"/>
      <c r="EJ1050" s="269"/>
      <c r="EK1050" s="269"/>
      <c r="EL1050" s="269"/>
      <c r="EM1050" s="269"/>
      <c r="EN1050" s="269"/>
      <c r="EO1050" s="269"/>
      <c r="EP1050" s="269"/>
      <c r="EQ1050" s="269"/>
      <c r="ER1050" s="269"/>
      <c r="ES1050" s="269"/>
      <c r="ET1050" s="269"/>
      <c r="EU1050" s="269"/>
      <c r="EV1050" s="269"/>
      <c r="EW1050" s="269"/>
      <c r="EX1050" s="269"/>
      <c r="EY1050" s="269"/>
      <c r="EZ1050" s="269"/>
      <c r="FA1050" s="269"/>
      <c r="FB1050" s="269"/>
      <c r="FC1050" s="269"/>
      <c r="FD1050" s="269"/>
      <c r="FE1050" s="269"/>
      <c r="FF1050" s="269"/>
      <c r="FG1050" s="269"/>
      <c r="FH1050" s="269"/>
      <c r="FI1050" s="269"/>
      <c r="FJ1050" s="269"/>
      <c r="FK1050" s="269"/>
      <c r="FL1050" s="269"/>
      <c r="FM1050" s="269"/>
      <c r="FN1050" s="269"/>
      <c r="FO1050" s="269"/>
      <c r="FP1050" s="269"/>
      <c r="FQ1050" s="269"/>
      <c r="FR1050" s="269"/>
      <c r="FS1050" s="269"/>
      <c r="FT1050" s="269"/>
      <c r="FU1050" s="269"/>
      <c r="FV1050" s="269"/>
      <c r="FW1050" s="269"/>
      <c r="FX1050" s="269"/>
      <c r="FY1050" s="269"/>
      <c r="FZ1050" s="269"/>
      <c r="GA1050" s="269"/>
      <c r="GB1050" s="269"/>
      <c r="GC1050" s="269"/>
      <c r="GD1050" s="269"/>
      <c r="GE1050" s="269"/>
      <c r="GF1050" s="269"/>
      <c r="GG1050" s="269"/>
      <c r="GH1050" s="269"/>
      <c r="GI1050" s="269"/>
      <c r="GJ1050" s="269"/>
      <c r="GK1050" s="269"/>
      <c r="GL1050" s="269"/>
      <c r="GM1050" s="269"/>
      <c r="GN1050" s="269"/>
      <c r="GO1050" s="269"/>
      <c r="GP1050" s="269"/>
      <c r="GQ1050" s="269"/>
      <c r="GR1050" s="269"/>
      <c r="GS1050" s="269"/>
      <c r="GT1050" s="269"/>
      <c r="GU1050" s="269"/>
      <c r="GV1050" s="269"/>
      <c r="GW1050" s="269"/>
      <c r="GX1050" s="269"/>
      <c r="GY1050" s="269"/>
      <c r="GZ1050" s="269"/>
      <c r="HA1050" s="269"/>
      <c r="HB1050" s="269"/>
      <c r="HC1050" s="269"/>
      <c r="HD1050" s="269"/>
      <c r="HE1050" s="269"/>
      <c r="HF1050" s="269"/>
      <c r="HG1050" s="269"/>
      <c r="HH1050" s="269"/>
      <c r="HI1050" s="269"/>
      <c r="HJ1050" s="269"/>
      <c r="HK1050" s="269"/>
      <c r="HL1050" s="269"/>
      <c r="HM1050" s="269"/>
      <c r="HN1050" s="269"/>
      <c r="HO1050" s="269"/>
      <c r="HP1050" s="269"/>
      <c r="HQ1050" s="269"/>
      <c r="HR1050" s="269"/>
      <c r="HS1050" s="269"/>
      <c r="HT1050" s="269"/>
      <c r="HU1050" s="269"/>
      <c r="HV1050" s="269"/>
      <c r="HW1050" s="269"/>
      <c r="HX1050" s="269"/>
      <c r="HY1050" s="269"/>
      <c r="HZ1050" s="269"/>
      <c r="IA1050" s="269"/>
      <c r="IB1050" s="269"/>
      <c r="IC1050" s="269"/>
      <c r="ID1050" s="269"/>
      <c r="IE1050" s="269"/>
      <c r="IF1050" s="269"/>
      <c r="IG1050" s="269"/>
      <c r="IH1050" s="269"/>
      <c r="II1050" s="269"/>
      <c r="IJ1050" s="269"/>
      <c r="IK1050" s="269"/>
      <c r="IL1050" s="269"/>
      <c r="IM1050" s="269"/>
      <c r="IN1050" s="269"/>
      <c r="IO1050" s="269"/>
      <c r="IP1050" s="269"/>
      <c r="IQ1050" s="269"/>
      <c r="IR1050" s="269"/>
      <c r="IS1050" s="269"/>
      <c r="IT1050" s="269"/>
      <c r="IU1050" s="269"/>
      <c r="IV1050" s="269"/>
      <c r="IW1050" s="269"/>
      <c r="IX1050" s="269"/>
      <c r="IY1050" s="269"/>
      <c r="IZ1050" s="269"/>
      <c r="JA1050" s="269"/>
      <c r="JB1050" s="269"/>
      <c r="JC1050" s="269"/>
      <c r="JD1050" s="269"/>
      <c r="JE1050" s="269"/>
      <c r="JF1050" s="269"/>
      <c r="JG1050" s="269"/>
      <c r="JH1050" s="269"/>
      <c r="JI1050" s="269"/>
      <c r="JJ1050" s="269"/>
      <c r="JK1050" s="269"/>
      <c r="JL1050" s="269"/>
      <c r="JM1050" s="269"/>
      <c r="JN1050" s="269"/>
      <c r="JO1050" s="269"/>
      <c r="JP1050" s="269"/>
      <c r="JQ1050" s="269"/>
      <c r="JR1050" s="269"/>
      <c r="JS1050" s="269"/>
      <c r="JT1050" s="269"/>
      <c r="JU1050" s="269"/>
      <c r="JV1050" s="269"/>
      <c r="JW1050" s="269"/>
      <c r="JX1050" s="269"/>
      <c r="JY1050" s="269"/>
      <c r="JZ1050" s="269"/>
      <c r="KA1050" s="269"/>
      <c r="KB1050" s="269"/>
      <c r="KC1050" s="269"/>
      <c r="KD1050" s="269"/>
      <c r="KE1050" s="269"/>
      <c r="KF1050" s="269"/>
      <c r="KG1050" s="269"/>
    </row>
    <row r="1051" spans="1:293" s="270" customFormat="1" x14ac:dyDescent="0.25">
      <c r="A1051" s="233">
        <v>31</v>
      </c>
      <c r="B1051" s="234" t="s">
        <v>1245</v>
      </c>
      <c r="C1051" s="234"/>
      <c r="D1051" s="235">
        <v>30038111</v>
      </c>
      <c r="E1051" s="236" t="s">
        <v>295</v>
      </c>
      <c r="F1051" s="238" t="s">
        <v>1511</v>
      </c>
      <c r="G1051" s="238" t="s">
        <v>16</v>
      </c>
      <c r="H1051" s="238" t="s">
        <v>248</v>
      </c>
      <c r="I1051" s="238" t="s">
        <v>12</v>
      </c>
      <c r="J1051" s="236" t="s">
        <v>45</v>
      </c>
      <c r="K1051" s="236"/>
      <c r="L1051" s="239">
        <v>55500000</v>
      </c>
      <c r="M1051" s="239">
        <v>4683452</v>
      </c>
      <c r="N1051" s="138">
        <v>1000</v>
      </c>
      <c r="O1051" s="138"/>
      <c r="P1051" s="139">
        <v>0</v>
      </c>
      <c r="Q1051" s="139">
        <v>0</v>
      </c>
      <c r="R1051" s="139">
        <v>0</v>
      </c>
      <c r="S1051" s="139">
        <v>0</v>
      </c>
      <c r="T1051" s="139">
        <v>0</v>
      </c>
      <c r="U1051" s="139">
        <v>0</v>
      </c>
      <c r="V1051" s="139"/>
      <c r="W1051" s="139"/>
      <c r="X1051" s="139"/>
      <c r="Y1051" s="140">
        <v>0</v>
      </c>
      <c r="Z1051" s="140">
        <v>0</v>
      </c>
      <c r="AA1051" s="140">
        <v>0</v>
      </c>
      <c r="AB1051" s="139">
        <v>0</v>
      </c>
      <c r="AC1051" s="139">
        <v>0</v>
      </c>
      <c r="AD1051" s="139">
        <v>0</v>
      </c>
      <c r="AE1051" s="141">
        <v>0</v>
      </c>
      <c r="AF1051" s="141">
        <v>0</v>
      </c>
      <c r="AG1051" s="139">
        <v>50816548</v>
      </c>
      <c r="AH1051" s="241">
        <v>8.4386522522522517E-2</v>
      </c>
      <c r="AI1051" s="241"/>
      <c r="AJ1051" s="242">
        <v>41554</v>
      </c>
      <c r="AK1051" s="242">
        <v>42369</v>
      </c>
      <c r="AL1051" s="236" t="s">
        <v>296</v>
      </c>
      <c r="AM1051" s="236" t="s">
        <v>297</v>
      </c>
      <c r="AN1051" s="243" t="s">
        <v>257</v>
      </c>
      <c r="AO1051" s="269"/>
      <c r="AP1051" s="269"/>
      <c r="AQ1051" s="269"/>
      <c r="AR1051" s="269"/>
      <c r="AS1051" s="269"/>
      <c r="AT1051" s="269"/>
      <c r="AU1051" s="269"/>
      <c r="AV1051" s="269"/>
      <c r="AW1051" s="269"/>
      <c r="AX1051" s="269"/>
      <c r="AY1051" s="269"/>
      <c r="AZ1051" s="269"/>
      <c r="BA1051" s="269"/>
      <c r="BB1051" s="269"/>
      <c r="BC1051" s="269"/>
      <c r="BD1051" s="269"/>
      <c r="BE1051" s="269"/>
      <c r="BF1051" s="269"/>
      <c r="BG1051" s="269"/>
      <c r="BH1051" s="269"/>
      <c r="BI1051" s="269"/>
      <c r="BJ1051" s="269"/>
      <c r="BK1051" s="269"/>
      <c r="BL1051" s="269"/>
      <c r="BM1051" s="269"/>
      <c r="BN1051" s="269"/>
      <c r="BO1051" s="269"/>
      <c r="BP1051" s="269"/>
      <c r="BQ1051" s="269"/>
      <c r="BR1051" s="269"/>
      <c r="BS1051" s="269"/>
      <c r="BT1051" s="269"/>
      <c r="BU1051" s="269"/>
      <c r="BV1051" s="269"/>
      <c r="BW1051" s="269"/>
      <c r="BX1051" s="269"/>
      <c r="BY1051" s="269"/>
      <c r="BZ1051" s="269"/>
      <c r="CA1051" s="269"/>
      <c r="CB1051" s="269"/>
      <c r="CC1051" s="269"/>
      <c r="CD1051" s="269"/>
      <c r="CE1051" s="269"/>
      <c r="CF1051" s="269"/>
      <c r="CG1051" s="269"/>
      <c r="CH1051" s="269"/>
      <c r="CI1051" s="269"/>
      <c r="CJ1051" s="269"/>
      <c r="CK1051" s="269"/>
      <c r="CL1051" s="269"/>
      <c r="CM1051" s="269"/>
      <c r="CN1051" s="269"/>
      <c r="CO1051" s="269"/>
      <c r="CP1051" s="269"/>
      <c r="CQ1051" s="269"/>
      <c r="CR1051" s="269"/>
      <c r="CS1051" s="269"/>
      <c r="CT1051" s="269"/>
      <c r="CU1051" s="269"/>
      <c r="CV1051" s="269"/>
      <c r="CW1051" s="269"/>
      <c r="CX1051" s="269"/>
      <c r="CY1051" s="269"/>
      <c r="CZ1051" s="269"/>
      <c r="DA1051" s="269"/>
      <c r="DB1051" s="269"/>
      <c r="DC1051" s="269"/>
      <c r="DD1051" s="269"/>
      <c r="DE1051" s="269"/>
      <c r="DF1051" s="269"/>
      <c r="DG1051" s="269"/>
      <c r="DH1051" s="269"/>
      <c r="DI1051" s="269"/>
      <c r="DJ1051" s="269"/>
      <c r="DK1051" s="269"/>
      <c r="DL1051" s="269"/>
      <c r="DM1051" s="269"/>
      <c r="DN1051" s="269"/>
      <c r="DO1051" s="269"/>
      <c r="DP1051" s="269"/>
      <c r="DQ1051" s="269"/>
      <c r="DR1051" s="269"/>
      <c r="DS1051" s="269"/>
      <c r="DT1051" s="269"/>
      <c r="DU1051" s="269"/>
      <c r="DV1051" s="269"/>
      <c r="DW1051" s="269"/>
      <c r="DX1051" s="269"/>
      <c r="DY1051" s="269"/>
      <c r="DZ1051" s="269"/>
      <c r="EA1051" s="269"/>
      <c r="EB1051" s="269"/>
      <c r="EC1051" s="269"/>
      <c r="ED1051" s="269"/>
      <c r="EE1051" s="269"/>
      <c r="EF1051" s="269"/>
      <c r="EG1051" s="269"/>
      <c r="EH1051" s="269"/>
      <c r="EI1051" s="269"/>
      <c r="EJ1051" s="269"/>
      <c r="EK1051" s="269"/>
      <c r="EL1051" s="269"/>
      <c r="EM1051" s="269"/>
      <c r="EN1051" s="269"/>
      <c r="EO1051" s="269"/>
      <c r="EP1051" s="269"/>
      <c r="EQ1051" s="269"/>
      <c r="ER1051" s="269"/>
      <c r="ES1051" s="269"/>
      <c r="ET1051" s="269"/>
      <c r="EU1051" s="269"/>
      <c r="EV1051" s="269"/>
      <c r="EW1051" s="269"/>
      <c r="EX1051" s="269"/>
      <c r="EY1051" s="269"/>
      <c r="EZ1051" s="269"/>
      <c r="FA1051" s="269"/>
      <c r="FB1051" s="269"/>
      <c r="FC1051" s="269"/>
      <c r="FD1051" s="269"/>
      <c r="FE1051" s="269"/>
      <c r="FF1051" s="269"/>
      <c r="FG1051" s="269"/>
      <c r="FH1051" s="269"/>
      <c r="FI1051" s="269"/>
      <c r="FJ1051" s="269"/>
      <c r="FK1051" s="269"/>
      <c r="FL1051" s="269"/>
      <c r="FM1051" s="269"/>
      <c r="FN1051" s="269"/>
      <c r="FO1051" s="269"/>
      <c r="FP1051" s="269"/>
      <c r="FQ1051" s="269"/>
      <c r="FR1051" s="269"/>
      <c r="FS1051" s="269"/>
      <c r="FT1051" s="269"/>
      <c r="FU1051" s="269"/>
      <c r="FV1051" s="269"/>
      <c r="FW1051" s="269"/>
      <c r="FX1051" s="269"/>
      <c r="FY1051" s="269"/>
      <c r="FZ1051" s="269"/>
      <c r="GA1051" s="269"/>
      <c r="GB1051" s="269"/>
      <c r="GC1051" s="269"/>
      <c r="GD1051" s="269"/>
      <c r="GE1051" s="269"/>
      <c r="GF1051" s="269"/>
      <c r="GG1051" s="269"/>
      <c r="GH1051" s="269"/>
      <c r="GI1051" s="269"/>
      <c r="GJ1051" s="269"/>
      <c r="GK1051" s="269"/>
      <c r="GL1051" s="269"/>
      <c r="GM1051" s="269"/>
      <c r="GN1051" s="269"/>
      <c r="GO1051" s="269"/>
      <c r="GP1051" s="269"/>
      <c r="GQ1051" s="269"/>
      <c r="GR1051" s="269"/>
      <c r="GS1051" s="269"/>
      <c r="GT1051" s="269"/>
      <c r="GU1051" s="269"/>
      <c r="GV1051" s="269"/>
      <c r="GW1051" s="269"/>
      <c r="GX1051" s="269"/>
      <c r="GY1051" s="269"/>
      <c r="GZ1051" s="269"/>
      <c r="HA1051" s="269"/>
      <c r="HB1051" s="269"/>
      <c r="HC1051" s="269"/>
      <c r="HD1051" s="269"/>
      <c r="HE1051" s="269"/>
      <c r="HF1051" s="269"/>
      <c r="HG1051" s="269"/>
      <c r="HH1051" s="269"/>
      <c r="HI1051" s="269"/>
      <c r="HJ1051" s="269"/>
      <c r="HK1051" s="269"/>
      <c r="HL1051" s="269"/>
      <c r="HM1051" s="269"/>
      <c r="HN1051" s="269"/>
      <c r="HO1051" s="269"/>
      <c r="HP1051" s="269"/>
      <c r="HQ1051" s="269"/>
      <c r="HR1051" s="269"/>
      <c r="HS1051" s="269"/>
      <c r="HT1051" s="269"/>
      <c r="HU1051" s="269"/>
      <c r="HV1051" s="269"/>
      <c r="HW1051" s="269"/>
      <c r="HX1051" s="269"/>
      <c r="HY1051" s="269"/>
      <c r="HZ1051" s="269"/>
      <c r="IA1051" s="269"/>
      <c r="IB1051" s="269"/>
      <c r="IC1051" s="269"/>
      <c r="ID1051" s="269"/>
      <c r="IE1051" s="269"/>
      <c r="IF1051" s="269"/>
      <c r="IG1051" s="269"/>
      <c r="IH1051" s="269"/>
      <c r="II1051" s="269"/>
      <c r="IJ1051" s="269"/>
      <c r="IK1051" s="269"/>
      <c r="IL1051" s="269"/>
      <c r="IM1051" s="269"/>
      <c r="IN1051" s="269"/>
      <c r="IO1051" s="269"/>
      <c r="IP1051" s="269"/>
      <c r="IQ1051" s="269"/>
      <c r="IR1051" s="269"/>
      <c r="IS1051" s="269"/>
      <c r="IT1051" s="269"/>
      <c r="IU1051" s="269"/>
      <c r="IV1051" s="269"/>
      <c r="IW1051" s="269"/>
      <c r="IX1051" s="269"/>
      <c r="IY1051" s="269"/>
      <c r="IZ1051" s="269"/>
      <c r="JA1051" s="269"/>
      <c r="JB1051" s="269"/>
      <c r="JC1051" s="269"/>
      <c r="JD1051" s="269"/>
      <c r="JE1051" s="269"/>
      <c r="JF1051" s="269"/>
      <c r="JG1051" s="269"/>
      <c r="JH1051" s="269"/>
      <c r="JI1051" s="269"/>
      <c r="JJ1051" s="269"/>
      <c r="JK1051" s="269"/>
      <c r="JL1051" s="269"/>
      <c r="JM1051" s="269"/>
      <c r="JN1051" s="269"/>
      <c r="JO1051" s="269"/>
      <c r="JP1051" s="269"/>
      <c r="JQ1051" s="269"/>
      <c r="JR1051" s="269"/>
      <c r="JS1051" s="269"/>
      <c r="JT1051" s="269"/>
      <c r="JU1051" s="269"/>
      <c r="JV1051" s="269"/>
      <c r="JW1051" s="269"/>
      <c r="JX1051" s="269"/>
      <c r="JY1051" s="269"/>
      <c r="JZ1051" s="269"/>
      <c r="KA1051" s="269"/>
      <c r="KB1051" s="269"/>
      <c r="KC1051" s="269"/>
      <c r="KD1051" s="269"/>
      <c r="KE1051" s="269"/>
      <c r="KF1051" s="269"/>
      <c r="KG1051" s="269"/>
    </row>
    <row r="1052" spans="1:293" s="270" customFormat="1" x14ac:dyDescent="0.25">
      <c r="A1052" s="233">
        <v>31</v>
      </c>
      <c r="B1052" s="234" t="s">
        <v>1245</v>
      </c>
      <c r="C1052" s="234"/>
      <c r="D1052" s="235">
        <v>30045538</v>
      </c>
      <c r="E1052" s="236" t="s">
        <v>62</v>
      </c>
      <c r="F1052" s="238" t="s">
        <v>1511</v>
      </c>
      <c r="G1052" s="238" t="s">
        <v>16</v>
      </c>
      <c r="H1052" s="238" t="s">
        <v>63</v>
      </c>
      <c r="I1052" s="238" t="s">
        <v>64</v>
      </c>
      <c r="J1052" s="236" t="s">
        <v>45</v>
      </c>
      <c r="K1052" s="236"/>
      <c r="L1052" s="239">
        <v>41208000</v>
      </c>
      <c r="M1052" s="239">
        <v>36542000</v>
      </c>
      <c r="N1052" s="138">
        <v>1000</v>
      </c>
      <c r="O1052" s="138"/>
      <c r="P1052" s="139">
        <v>0</v>
      </c>
      <c r="Q1052" s="139">
        <v>0</v>
      </c>
      <c r="R1052" s="139">
        <v>0</v>
      </c>
      <c r="S1052" s="139">
        <v>0</v>
      </c>
      <c r="T1052" s="139">
        <v>0</v>
      </c>
      <c r="U1052" s="139">
        <v>0</v>
      </c>
      <c r="V1052" s="139"/>
      <c r="W1052" s="139"/>
      <c r="X1052" s="139"/>
      <c r="Y1052" s="140">
        <v>0</v>
      </c>
      <c r="Z1052" s="140">
        <v>0</v>
      </c>
      <c r="AA1052" s="140">
        <v>0</v>
      </c>
      <c r="AB1052" s="139">
        <v>0</v>
      </c>
      <c r="AC1052" s="139">
        <v>0</v>
      </c>
      <c r="AD1052" s="139">
        <v>0</v>
      </c>
      <c r="AE1052" s="141">
        <v>0</v>
      </c>
      <c r="AF1052" s="141">
        <v>0</v>
      </c>
      <c r="AG1052" s="139">
        <v>4666000</v>
      </c>
      <c r="AH1052" s="241">
        <v>0.88676955930887202</v>
      </c>
      <c r="AI1052" s="241" t="s">
        <v>1416</v>
      </c>
      <c r="AJ1052" s="242">
        <v>39681</v>
      </c>
      <c r="AK1052" s="242">
        <v>42369</v>
      </c>
      <c r="AL1052" s="236" t="s">
        <v>65</v>
      </c>
      <c r="AM1052" s="236" t="s">
        <v>66</v>
      </c>
      <c r="AN1052" s="243" t="s">
        <v>257</v>
      </c>
      <c r="AO1052" s="269"/>
      <c r="AP1052" s="269"/>
      <c r="AQ1052" s="269"/>
      <c r="AR1052" s="269"/>
      <c r="AS1052" s="269"/>
      <c r="AT1052" s="269"/>
      <c r="AU1052" s="269"/>
      <c r="AV1052" s="269"/>
      <c r="AW1052" s="269"/>
      <c r="AX1052" s="269"/>
      <c r="AY1052" s="269"/>
      <c r="AZ1052" s="269"/>
      <c r="BA1052" s="269"/>
      <c r="BB1052" s="269"/>
      <c r="BC1052" s="269"/>
      <c r="BD1052" s="269"/>
      <c r="BE1052" s="269"/>
      <c r="BF1052" s="269"/>
      <c r="BG1052" s="269"/>
      <c r="BH1052" s="269"/>
      <c r="BI1052" s="269"/>
      <c r="BJ1052" s="269"/>
      <c r="BK1052" s="269"/>
      <c r="BL1052" s="269"/>
      <c r="BM1052" s="269"/>
      <c r="BN1052" s="269"/>
      <c r="BO1052" s="269"/>
      <c r="BP1052" s="269"/>
      <c r="BQ1052" s="269"/>
      <c r="BR1052" s="269"/>
      <c r="BS1052" s="269"/>
      <c r="BT1052" s="269"/>
      <c r="BU1052" s="269"/>
      <c r="BV1052" s="269"/>
      <c r="BW1052" s="269"/>
      <c r="BX1052" s="269"/>
      <c r="BY1052" s="269"/>
      <c r="BZ1052" s="269"/>
      <c r="CA1052" s="269"/>
      <c r="CB1052" s="269"/>
      <c r="CC1052" s="269"/>
      <c r="CD1052" s="269"/>
      <c r="CE1052" s="269"/>
      <c r="CF1052" s="269"/>
      <c r="CG1052" s="269"/>
      <c r="CH1052" s="269"/>
      <c r="CI1052" s="269"/>
      <c r="CJ1052" s="269"/>
      <c r="CK1052" s="269"/>
      <c r="CL1052" s="269"/>
      <c r="CM1052" s="269"/>
      <c r="CN1052" s="269"/>
      <c r="CO1052" s="269"/>
      <c r="CP1052" s="269"/>
      <c r="CQ1052" s="269"/>
      <c r="CR1052" s="269"/>
      <c r="CS1052" s="269"/>
      <c r="CT1052" s="269"/>
      <c r="CU1052" s="269"/>
      <c r="CV1052" s="269"/>
      <c r="CW1052" s="269"/>
      <c r="CX1052" s="269"/>
      <c r="CY1052" s="269"/>
      <c r="CZ1052" s="269"/>
      <c r="DA1052" s="269"/>
      <c r="DB1052" s="269"/>
      <c r="DC1052" s="269"/>
      <c r="DD1052" s="269"/>
      <c r="DE1052" s="269"/>
      <c r="DF1052" s="269"/>
      <c r="DG1052" s="269"/>
      <c r="DH1052" s="269"/>
      <c r="DI1052" s="269"/>
      <c r="DJ1052" s="269"/>
      <c r="DK1052" s="269"/>
      <c r="DL1052" s="269"/>
      <c r="DM1052" s="269"/>
      <c r="DN1052" s="269"/>
      <c r="DO1052" s="269"/>
      <c r="DP1052" s="269"/>
      <c r="DQ1052" s="269"/>
      <c r="DR1052" s="269"/>
      <c r="DS1052" s="269"/>
      <c r="DT1052" s="269"/>
      <c r="DU1052" s="269"/>
      <c r="DV1052" s="269"/>
      <c r="DW1052" s="269"/>
      <c r="DX1052" s="269"/>
      <c r="DY1052" s="269"/>
      <c r="DZ1052" s="269"/>
      <c r="EA1052" s="269"/>
      <c r="EB1052" s="269"/>
      <c r="EC1052" s="269"/>
      <c r="ED1052" s="269"/>
      <c r="EE1052" s="269"/>
      <c r="EF1052" s="269"/>
      <c r="EG1052" s="269"/>
      <c r="EH1052" s="269"/>
      <c r="EI1052" s="269"/>
      <c r="EJ1052" s="269"/>
      <c r="EK1052" s="269"/>
      <c r="EL1052" s="269"/>
      <c r="EM1052" s="269"/>
      <c r="EN1052" s="269"/>
      <c r="EO1052" s="269"/>
      <c r="EP1052" s="269"/>
      <c r="EQ1052" s="269"/>
      <c r="ER1052" s="269"/>
      <c r="ES1052" s="269"/>
      <c r="ET1052" s="269"/>
      <c r="EU1052" s="269"/>
      <c r="EV1052" s="269"/>
      <c r="EW1052" s="269"/>
      <c r="EX1052" s="269"/>
      <c r="EY1052" s="269"/>
      <c r="EZ1052" s="269"/>
      <c r="FA1052" s="269"/>
      <c r="FB1052" s="269"/>
      <c r="FC1052" s="269"/>
      <c r="FD1052" s="269"/>
      <c r="FE1052" s="269"/>
      <c r="FF1052" s="269"/>
      <c r="FG1052" s="269"/>
      <c r="FH1052" s="269"/>
      <c r="FI1052" s="269"/>
      <c r="FJ1052" s="269"/>
      <c r="FK1052" s="269"/>
      <c r="FL1052" s="269"/>
      <c r="FM1052" s="269"/>
      <c r="FN1052" s="269"/>
      <c r="FO1052" s="269"/>
      <c r="FP1052" s="269"/>
      <c r="FQ1052" s="269"/>
      <c r="FR1052" s="269"/>
      <c r="FS1052" s="269"/>
      <c r="FT1052" s="269"/>
      <c r="FU1052" s="269"/>
      <c r="FV1052" s="269"/>
      <c r="FW1052" s="269"/>
      <c r="FX1052" s="269"/>
      <c r="FY1052" s="269"/>
      <c r="FZ1052" s="269"/>
      <c r="GA1052" s="269"/>
      <c r="GB1052" s="269"/>
      <c r="GC1052" s="269"/>
      <c r="GD1052" s="269"/>
      <c r="GE1052" s="269"/>
      <c r="GF1052" s="269"/>
      <c r="GG1052" s="269"/>
      <c r="GH1052" s="269"/>
      <c r="GI1052" s="269"/>
      <c r="GJ1052" s="269"/>
      <c r="GK1052" s="269"/>
      <c r="GL1052" s="269"/>
      <c r="GM1052" s="269"/>
      <c r="GN1052" s="269"/>
      <c r="GO1052" s="269"/>
      <c r="GP1052" s="269"/>
      <c r="GQ1052" s="269"/>
      <c r="GR1052" s="269"/>
      <c r="GS1052" s="269"/>
      <c r="GT1052" s="269"/>
      <c r="GU1052" s="269"/>
      <c r="GV1052" s="269"/>
      <c r="GW1052" s="269"/>
      <c r="GX1052" s="269"/>
      <c r="GY1052" s="269"/>
      <c r="GZ1052" s="269"/>
      <c r="HA1052" s="269"/>
      <c r="HB1052" s="269"/>
      <c r="HC1052" s="269"/>
      <c r="HD1052" s="269"/>
      <c r="HE1052" s="269"/>
      <c r="HF1052" s="269"/>
      <c r="HG1052" s="269"/>
      <c r="HH1052" s="269"/>
      <c r="HI1052" s="269"/>
      <c r="HJ1052" s="269"/>
      <c r="HK1052" s="269"/>
      <c r="HL1052" s="269"/>
      <c r="HM1052" s="269"/>
      <c r="HN1052" s="269"/>
      <c r="HO1052" s="269"/>
      <c r="HP1052" s="269"/>
      <c r="HQ1052" s="269"/>
      <c r="HR1052" s="269"/>
      <c r="HS1052" s="269"/>
      <c r="HT1052" s="269"/>
      <c r="HU1052" s="269"/>
      <c r="HV1052" s="269"/>
      <c r="HW1052" s="269"/>
      <c r="HX1052" s="269"/>
      <c r="HY1052" s="269"/>
      <c r="HZ1052" s="269"/>
      <c r="IA1052" s="269"/>
      <c r="IB1052" s="269"/>
      <c r="IC1052" s="269"/>
      <c r="ID1052" s="269"/>
      <c r="IE1052" s="269"/>
      <c r="IF1052" s="269"/>
      <c r="IG1052" s="269"/>
      <c r="IH1052" s="269"/>
      <c r="II1052" s="269"/>
      <c r="IJ1052" s="269"/>
      <c r="IK1052" s="269"/>
      <c r="IL1052" s="269"/>
      <c r="IM1052" s="269"/>
      <c r="IN1052" s="269"/>
      <c r="IO1052" s="269"/>
      <c r="IP1052" s="269"/>
      <c r="IQ1052" s="269"/>
      <c r="IR1052" s="269"/>
      <c r="IS1052" s="269"/>
      <c r="IT1052" s="269"/>
      <c r="IU1052" s="269"/>
      <c r="IV1052" s="269"/>
      <c r="IW1052" s="269"/>
      <c r="IX1052" s="269"/>
      <c r="IY1052" s="269"/>
      <c r="IZ1052" s="269"/>
      <c r="JA1052" s="269"/>
      <c r="JB1052" s="269"/>
      <c r="JC1052" s="269"/>
      <c r="JD1052" s="269"/>
      <c r="JE1052" s="269"/>
      <c r="JF1052" s="269"/>
      <c r="JG1052" s="269"/>
      <c r="JH1052" s="269"/>
      <c r="JI1052" s="269"/>
      <c r="JJ1052" s="269"/>
      <c r="JK1052" s="269"/>
      <c r="JL1052" s="269"/>
      <c r="JM1052" s="269"/>
      <c r="JN1052" s="269"/>
      <c r="JO1052" s="269"/>
      <c r="JP1052" s="269"/>
      <c r="JQ1052" s="269"/>
      <c r="JR1052" s="269"/>
      <c r="JS1052" s="269"/>
      <c r="JT1052" s="269"/>
      <c r="JU1052" s="269"/>
      <c r="JV1052" s="269"/>
      <c r="JW1052" s="269"/>
      <c r="JX1052" s="269"/>
      <c r="JY1052" s="269"/>
      <c r="JZ1052" s="269"/>
      <c r="KA1052" s="269"/>
      <c r="KB1052" s="269"/>
      <c r="KC1052" s="269"/>
      <c r="KD1052" s="269"/>
      <c r="KE1052" s="269"/>
      <c r="KF1052" s="269"/>
      <c r="KG1052" s="269"/>
    </row>
    <row r="1053" spans="1:293" s="270" customFormat="1" x14ac:dyDescent="0.25">
      <c r="A1053" s="233">
        <v>31</v>
      </c>
      <c r="B1053" s="234" t="s">
        <v>1258</v>
      </c>
      <c r="C1053" s="234"/>
      <c r="D1053" s="235">
        <v>30057722</v>
      </c>
      <c r="E1053" s="236" t="s">
        <v>266</v>
      </c>
      <c r="F1053" s="238" t="s">
        <v>1511</v>
      </c>
      <c r="G1053" s="238" t="s">
        <v>16</v>
      </c>
      <c r="H1053" s="238" t="s">
        <v>151</v>
      </c>
      <c r="I1053" s="238" t="s">
        <v>12</v>
      </c>
      <c r="J1053" s="236" t="s">
        <v>267</v>
      </c>
      <c r="K1053" s="236"/>
      <c r="L1053" s="239">
        <v>285960000</v>
      </c>
      <c r="M1053" s="239">
        <v>136884055</v>
      </c>
      <c r="N1053" s="138">
        <v>55125000</v>
      </c>
      <c r="O1053" s="138"/>
      <c r="P1053" s="139">
        <v>0</v>
      </c>
      <c r="Q1053" s="139">
        <v>0</v>
      </c>
      <c r="R1053" s="139">
        <v>0</v>
      </c>
      <c r="S1053" s="139">
        <v>0</v>
      </c>
      <c r="T1053" s="139">
        <v>0</v>
      </c>
      <c r="U1053" s="139">
        <v>0</v>
      </c>
      <c r="V1053" s="139"/>
      <c r="W1053" s="139"/>
      <c r="X1053" s="139"/>
      <c r="Y1053" s="140">
        <v>0</v>
      </c>
      <c r="Z1053" s="140">
        <v>0</v>
      </c>
      <c r="AA1053" s="140">
        <v>55125000</v>
      </c>
      <c r="AB1053" s="139">
        <v>0</v>
      </c>
      <c r="AC1053" s="139">
        <v>0</v>
      </c>
      <c r="AD1053" s="139">
        <v>0</v>
      </c>
      <c r="AE1053" s="141">
        <v>55125000</v>
      </c>
      <c r="AF1053" s="141">
        <v>55125000</v>
      </c>
      <c r="AG1053" s="139">
        <v>93950945</v>
      </c>
      <c r="AH1053" s="241">
        <v>0.45892801440760944</v>
      </c>
      <c r="AI1053" s="241" t="s">
        <v>1423</v>
      </c>
      <c r="AJ1053" s="242">
        <v>39783</v>
      </c>
      <c r="AK1053" s="242">
        <v>42369</v>
      </c>
      <c r="AL1053" s="236" t="s">
        <v>268</v>
      </c>
      <c r="AM1053" s="236" t="s">
        <v>269</v>
      </c>
      <c r="AN1053" s="243" t="s">
        <v>257</v>
      </c>
      <c r="AO1053" s="269"/>
      <c r="AP1053" s="269"/>
      <c r="AQ1053" s="269"/>
      <c r="AR1053" s="269"/>
      <c r="AS1053" s="269"/>
      <c r="AT1053" s="269"/>
      <c r="AU1053" s="269"/>
      <c r="AV1053" s="269"/>
      <c r="AW1053" s="269"/>
      <c r="AX1053" s="269"/>
      <c r="AY1053" s="269"/>
      <c r="AZ1053" s="269"/>
      <c r="BA1053" s="269"/>
      <c r="BB1053" s="269"/>
      <c r="BC1053" s="269"/>
      <c r="BD1053" s="269"/>
      <c r="BE1053" s="269"/>
      <c r="BF1053" s="269"/>
      <c r="BG1053" s="269"/>
      <c r="BH1053" s="269"/>
      <c r="BI1053" s="269"/>
      <c r="BJ1053" s="269"/>
      <c r="BK1053" s="269"/>
      <c r="BL1053" s="269"/>
      <c r="BM1053" s="269"/>
      <c r="BN1053" s="269"/>
      <c r="BO1053" s="269"/>
      <c r="BP1053" s="269"/>
      <c r="BQ1053" s="269"/>
      <c r="BR1053" s="269"/>
      <c r="BS1053" s="269"/>
      <c r="BT1053" s="269"/>
      <c r="BU1053" s="269"/>
      <c r="BV1053" s="269"/>
      <c r="BW1053" s="269"/>
      <c r="BX1053" s="269"/>
      <c r="BY1053" s="269"/>
      <c r="BZ1053" s="269"/>
      <c r="CA1053" s="269"/>
      <c r="CB1053" s="269"/>
      <c r="CC1053" s="269"/>
      <c r="CD1053" s="269"/>
      <c r="CE1053" s="269"/>
      <c r="CF1053" s="269"/>
      <c r="CG1053" s="269"/>
      <c r="CH1053" s="269"/>
      <c r="CI1053" s="269"/>
      <c r="CJ1053" s="269"/>
      <c r="CK1053" s="269"/>
      <c r="CL1053" s="269"/>
      <c r="CM1053" s="269"/>
      <c r="CN1053" s="269"/>
      <c r="CO1053" s="269"/>
      <c r="CP1053" s="269"/>
      <c r="CQ1053" s="269"/>
      <c r="CR1053" s="269"/>
      <c r="CS1053" s="269"/>
      <c r="CT1053" s="269"/>
      <c r="CU1053" s="269"/>
      <c r="CV1053" s="269"/>
      <c r="CW1053" s="269"/>
      <c r="CX1053" s="269"/>
      <c r="CY1053" s="269"/>
      <c r="CZ1053" s="269"/>
      <c r="DA1053" s="269"/>
      <c r="DB1053" s="269"/>
      <c r="DC1053" s="269"/>
      <c r="DD1053" s="269"/>
      <c r="DE1053" s="269"/>
      <c r="DF1053" s="269"/>
      <c r="DG1053" s="269"/>
      <c r="DH1053" s="269"/>
      <c r="DI1053" s="269"/>
      <c r="DJ1053" s="269"/>
      <c r="DK1053" s="269"/>
      <c r="DL1053" s="269"/>
      <c r="DM1053" s="269"/>
      <c r="DN1053" s="269"/>
      <c r="DO1053" s="269"/>
      <c r="DP1053" s="269"/>
      <c r="DQ1053" s="269"/>
      <c r="DR1053" s="269"/>
      <c r="DS1053" s="269"/>
      <c r="DT1053" s="269"/>
      <c r="DU1053" s="269"/>
      <c r="DV1053" s="269"/>
      <c r="DW1053" s="269"/>
      <c r="DX1053" s="269"/>
      <c r="DY1053" s="269"/>
      <c r="DZ1053" s="269"/>
      <c r="EA1053" s="269"/>
      <c r="EB1053" s="269"/>
      <c r="EC1053" s="269"/>
      <c r="ED1053" s="269"/>
      <c r="EE1053" s="269"/>
      <c r="EF1053" s="269"/>
      <c r="EG1053" s="269"/>
      <c r="EH1053" s="269"/>
      <c r="EI1053" s="269"/>
      <c r="EJ1053" s="269"/>
      <c r="EK1053" s="269"/>
      <c r="EL1053" s="269"/>
      <c r="EM1053" s="269"/>
      <c r="EN1053" s="269"/>
      <c r="EO1053" s="269"/>
      <c r="EP1053" s="269"/>
      <c r="EQ1053" s="269"/>
      <c r="ER1053" s="269"/>
      <c r="ES1053" s="269"/>
      <c r="ET1053" s="269"/>
      <c r="EU1053" s="269"/>
      <c r="EV1053" s="269"/>
      <c r="EW1053" s="269"/>
      <c r="EX1053" s="269"/>
      <c r="EY1053" s="269"/>
      <c r="EZ1053" s="269"/>
      <c r="FA1053" s="269"/>
      <c r="FB1053" s="269"/>
      <c r="FC1053" s="269"/>
      <c r="FD1053" s="269"/>
      <c r="FE1053" s="269"/>
      <c r="FF1053" s="269"/>
      <c r="FG1053" s="269"/>
      <c r="FH1053" s="269"/>
      <c r="FI1053" s="269"/>
      <c r="FJ1053" s="269"/>
      <c r="FK1053" s="269"/>
      <c r="FL1053" s="269"/>
      <c r="FM1053" s="269"/>
      <c r="FN1053" s="269"/>
      <c r="FO1053" s="269"/>
      <c r="FP1053" s="269"/>
      <c r="FQ1053" s="269"/>
      <c r="FR1053" s="269"/>
      <c r="FS1053" s="269"/>
      <c r="FT1053" s="269"/>
      <c r="FU1053" s="269"/>
      <c r="FV1053" s="269"/>
      <c r="FW1053" s="269"/>
      <c r="FX1053" s="269"/>
      <c r="FY1053" s="269"/>
      <c r="FZ1053" s="269"/>
      <c r="GA1053" s="269"/>
      <c r="GB1053" s="269"/>
      <c r="GC1053" s="269"/>
      <c r="GD1053" s="269"/>
      <c r="GE1053" s="269"/>
      <c r="GF1053" s="269"/>
      <c r="GG1053" s="269"/>
      <c r="GH1053" s="269"/>
      <c r="GI1053" s="269"/>
      <c r="GJ1053" s="269"/>
      <c r="GK1053" s="269"/>
      <c r="GL1053" s="269"/>
      <c r="GM1053" s="269"/>
      <c r="GN1053" s="269"/>
      <c r="GO1053" s="269"/>
      <c r="GP1053" s="269"/>
      <c r="GQ1053" s="269"/>
      <c r="GR1053" s="269"/>
      <c r="GS1053" s="269"/>
      <c r="GT1053" s="269"/>
      <c r="GU1053" s="269"/>
      <c r="GV1053" s="269"/>
      <c r="GW1053" s="269"/>
      <c r="GX1053" s="269"/>
      <c r="GY1053" s="269"/>
      <c r="GZ1053" s="269"/>
      <c r="HA1053" s="269"/>
      <c r="HB1053" s="269"/>
      <c r="HC1053" s="269"/>
      <c r="HD1053" s="269"/>
      <c r="HE1053" s="269"/>
      <c r="HF1053" s="269"/>
      <c r="HG1053" s="269"/>
      <c r="HH1053" s="269"/>
      <c r="HI1053" s="269"/>
      <c r="HJ1053" s="269"/>
      <c r="HK1053" s="269"/>
      <c r="HL1053" s="269"/>
      <c r="HM1053" s="269"/>
      <c r="HN1053" s="269"/>
      <c r="HO1053" s="269"/>
      <c r="HP1053" s="269"/>
      <c r="HQ1053" s="269"/>
      <c r="HR1053" s="269"/>
      <c r="HS1053" s="269"/>
      <c r="HT1053" s="269"/>
      <c r="HU1053" s="269"/>
      <c r="HV1053" s="269"/>
      <c r="HW1053" s="269"/>
      <c r="HX1053" s="269"/>
      <c r="HY1053" s="269"/>
      <c r="HZ1053" s="269"/>
      <c r="IA1053" s="269"/>
      <c r="IB1053" s="269"/>
      <c r="IC1053" s="269"/>
      <c r="ID1053" s="269"/>
      <c r="IE1053" s="269"/>
      <c r="IF1053" s="269"/>
      <c r="IG1053" s="269"/>
      <c r="IH1053" s="269"/>
      <c r="II1053" s="269"/>
      <c r="IJ1053" s="269"/>
      <c r="IK1053" s="269"/>
      <c r="IL1053" s="269"/>
      <c r="IM1053" s="269"/>
      <c r="IN1053" s="269"/>
      <c r="IO1053" s="269"/>
      <c r="IP1053" s="269"/>
      <c r="IQ1053" s="269"/>
      <c r="IR1053" s="269"/>
      <c r="IS1053" s="269"/>
      <c r="IT1053" s="269"/>
      <c r="IU1053" s="269"/>
      <c r="IV1053" s="269"/>
      <c r="IW1053" s="269"/>
      <c r="IX1053" s="269"/>
      <c r="IY1053" s="269"/>
      <c r="IZ1053" s="269"/>
      <c r="JA1053" s="269"/>
      <c r="JB1053" s="269"/>
      <c r="JC1053" s="269"/>
      <c r="JD1053" s="269"/>
      <c r="JE1053" s="269"/>
      <c r="JF1053" s="269"/>
      <c r="JG1053" s="269"/>
      <c r="JH1053" s="269"/>
      <c r="JI1053" s="269"/>
      <c r="JJ1053" s="269"/>
      <c r="JK1053" s="269"/>
      <c r="JL1053" s="269"/>
      <c r="JM1053" s="269"/>
      <c r="JN1053" s="269"/>
      <c r="JO1053" s="269"/>
      <c r="JP1053" s="269"/>
      <c r="JQ1053" s="269"/>
      <c r="JR1053" s="269"/>
      <c r="JS1053" s="269"/>
      <c r="JT1053" s="269"/>
      <c r="JU1053" s="269"/>
      <c r="JV1053" s="269"/>
      <c r="JW1053" s="269"/>
      <c r="JX1053" s="269"/>
      <c r="JY1053" s="269"/>
      <c r="JZ1053" s="269"/>
      <c r="KA1053" s="269"/>
      <c r="KB1053" s="269"/>
      <c r="KC1053" s="269"/>
      <c r="KD1053" s="269"/>
      <c r="KE1053" s="269"/>
      <c r="KF1053" s="269"/>
      <c r="KG1053" s="269"/>
    </row>
    <row r="1054" spans="1:293" s="270" customFormat="1" x14ac:dyDescent="0.25">
      <c r="A1054" s="233">
        <v>31</v>
      </c>
      <c r="B1054" s="234" t="s">
        <v>1245</v>
      </c>
      <c r="C1054" s="234"/>
      <c r="D1054" s="235">
        <v>30057931</v>
      </c>
      <c r="E1054" s="236" t="s">
        <v>313</v>
      </c>
      <c r="F1054" s="238" t="s">
        <v>1511</v>
      </c>
      <c r="G1054" s="238" t="s">
        <v>16</v>
      </c>
      <c r="H1054" s="238" t="s">
        <v>39</v>
      </c>
      <c r="I1054" s="238" t="s">
        <v>12</v>
      </c>
      <c r="J1054" s="236" t="s">
        <v>45</v>
      </c>
      <c r="K1054" s="236"/>
      <c r="L1054" s="239">
        <v>45600000</v>
      </c>
      <c r="M1054" s="239">
        <v>39515075</v>
      </c>
      <c r="N1054" s="138">
        <v>355000</v>
      </c>
      <c r="O1054" s="138"/>
      <c r="P1054" s="139">
        <v>0</v>
      </c>
      <c r="Q1054" s="139">
        <v>0</v>
      </c>
      <c r="R1054" s="139">
        <v>0</v>
      </c>
      <c r="S1054" s="139">
        <v>0</v>
      </c>
      <c r="T1054" s="139">
        <v>0</v>
      </c>
      <c r="U1054" s="139">
        <v>0</v>
      </c>
      <c r="V1054" s="139">
        <v>0</v>
      </c>
      <c r="W1054" s="139">
        <v>500000</v>
      </c>
      <c r="X1054" s="139">
        <v>0</v>
      </c>
      <c r="Y1054" s="140">
        <v>0</v>
      </c>
      <c r="Z1054" s="140">
        <v>0</v>
      </c>
      <c r="AA1054" s="140">
        <v>341650</v>
      </c>
      <c r="AB1054" s="139">
        <v>0</v>
      </c>
      <c r="AC1054" s="139">
        <v>0</v>
      </c>
      <c r="AD1054" s="139">
        <v>500000</v>
      </c>
      <c r="AE1054" s="141">
        <v>341650</v>
      </c>
      <c r="AF1054" s="141">
        <v>841650</v>
      </c>
      <c r="AG1054" s="139">
        <v>5243275</v>
      </c>
      <c r="AH1054" s="241">
        <v>0.86655866228070177</v>
      </c>
      <c r="AI1054" s="241" t="s">
        <v>1421</v>
      </c>
      <c r="AJ1054" s="242">
        <v>40332</v>
      </c>
      <c r="AK1054" s="242"/>
      <c r="AL1054" s="236" t="s">
        <v>314</v>
      </c>
      <c r="AM1054" s="236" t="s">
        <v>315</v>
      </c>
      <c r="AN1054" s="243" t="s">
        <v>257</v>
      </c>
      <c r="AO1054" s="269"/>
      <c r="AP1054" s="269"/>
      <c r="AQ1054" s="269"/>
      <c r="AR1054" s="269"/>
      <c r="AS1054" s="269"/>
      <c r="AT1054" s="269"/>
      <c r="AU1054" s="269"/>
      <c r="AV1054" s="269"/>
      <c r="AW1054" s="269"/>
      <c r="AX1054" s="269"/>
      <c r="AY1054" s="269"/>
      <c r="AZ1054" s="269"/>
      <c r="BA1054" s="269"/>
      <c r="BB1054" s="269"/>
      <c r="BC1054" s="269"/>
      <c r="BD1054" s="269"/>
      <c r="BE1054" s="269"/>
      <c r="BF1054" s="269"/>
      <c r="BG1054" s="269"/>
      <c r="BH1054" s="269"/>
      <c r="BI1054" s="269"/>
      <c r="BJ1054" s="269"/>
      <c r="BK1054" s="269"/>
      <c r="BL1054" s="269"/>
      <c r="BM1054" s="269"/>
      <c r="BN1054" s="269"/>
      <c r="BO1054" s="269"/>
      <c r="BP1054" s="269"/>
      <c r="BQ1054" s="269"/>
      <c r="BR1054" s="269"/>
      <c r="BS1054" s="269"/>
      <c r="BT1054" s="269"/>
      <c r="BU1054" s="269"/>
      <c r="BV1054" s="269"/>
      <c r="BW1054" s="269"/>
      <c r="BX1054" s="269"/>
      <c r="BY1054" s="269"/>
      <c r="BZ1054" s="269"/>
      <c r="CA1054" s="269"/>
      <c r="CB1054" s="269"/>
      <c r="CC1054" s="269"/>
      <c r="CD1054" s="269"/>
      <c r="CE1054" s="269"/>
      <c r="CF1054" s="269"/>
      <c r="CG1054" s="269"/>
      <c r="CH1054" s="269"/>
      <c r="CI1054" s="269"/>
      <c r="CJ1054" s="269"/>
      <c r="CK1054" s="269"/>
      <c r="CL1054" s="269"/>
      <c r="CM1054" s="269"/>
      <c r="CN1054" s="269"/>
      <c r="CO1054" s="269"/>
      <c r="CP1054" s="269"/>
      <c r="CQ1054" s="269"/>
      <c r="CR1054" s="269"/>
      <c r="CS1054" s="269"/>
      <c r="CT1054" s="269"/>
      <c r="CU1054" s="269"/>
      <c r="CV1054" s="269"/>
      <c r="CW1054" s="269"/>
      <c r="CX1054" s="269"/>
      <c r="CY1054" s="269"/>
      <c r="CZ1054" s="269"/>
      <c r="DA1054" s="269"/>
      <c r="DB1054" s="269"/>
      <c r="DC1054" s="269"/>
      <c r="DD1054" s="269"/>
      <c r="DE1054" s="269"/>
      <c r="DF1054" s="269"/>
      <c r="DG1054" s="269"/>
      <c r="DH1054" s="269"/>
      <c r="DI1054" s="269"/>
      <c r="DJ1054" s="269"/>
      <c r="DK1054" s="269"/>
      <c r="DL1054" s="269"/>
      <c r="DM1054" s="269"/>
      <c r="DN1054" s="269"/>
      <c r="DO1054" s="269"/>
      <c r="DP1054" s="269"/>
      <c r="DQ1054" s="269"/>
      <c r="DR1054" s="269"/>
      <c r="DS1054" s="269"/>
      <c r="DT1054" s="269"/>
      <c r="DU1054" s="269"/>
      <c r="DV1054" s="269"/>
      <c r="DW1054" s="269"/>
      <c r="DX1054" s="269"/>
      <c r="DY1054" s="269"/>
      <c r="DZ1054" s="269"/>
      <c r="EA1054" s="269"/>
      <c r="EB1054" s="269"/>
      <c r="EC1054" s="269"/>
      <c r="ED1054" s="269"/>
      <c r="EE1054" s="269"/>
      <c r="EF1054" s="269"/>
      <c r="EG1054" s="269"/>
      <c r="EH1054" s="269"/>
      <c r="EI1054" s="269"/>
      <c r="EJ1054" s="269"/>
      <c r="EK1054" s="269"/>
      <c r="EL1054" s="269"/>
      <c r="EM1054" s="269"/>
      <c r="EN1054" s="269"/>
      <c r="EO1054" s="269"/>
      <c r="EP1054" s="269"/>
      <c r="EQ1054" s="269"/>
      <c r="ER1054" s="269"/>
      <c r="ES1054" s="269"/>
      <c r="ET1054" s="269"/>
      <c r="EU1054" s="269"/>
      <c r="EV1054" s="269"/>
      <c r="EW1054" s="269"/>
      <c r="EX1054" s="269"/>
      <c r="EY1054" s="269"/>
      <c r="EZ1054" s="269"/>
      <c r="FA1054" s="269"/>
      <c r="FB1054" s="269"/>
      <c r="FC1054" s="269"/>
      <c r="FD1054" s="269"/>
      <c r="FE1054" s="269"/>
      <c r="FF1054" s="269"/>
      <c r="FG1054" s="269"/>
      <c r="FH1054" s="269"/>
      <c r="FI1054" s="269"/>
      <c r="FJ1054" s="269"/>
      <c r="FK1054" s="269"/>
      <c r="FL1054" s="269"/>
      <c r="FM1054" s="269"/>
      <c r="FN1054" s="269"/>
      <c r="FO1054" s="269"/>
      <c r="FP1054" s="269"/>
      <c r="FQ1054" s="269"/>
      <c r="FR1054" s="269"/>
      <c r="FS1054" s="269"/>
      <c r="FT1054" s="269"/>
      <c r="FU1054" s="269"/>
      <c r="FV1054" s="269"/>
      <c r="FW1054" s="269"/>
      <c r="FX1054" s="269"/>
      <c r="FY1054" s="269"/>
      <c r="FZ1054" s="269"/>
      <c r="GA1054" s="269"/>
      <c r="GB1054" s="269"/>
      <c r="GC1054" s="269"/>
      <c r="GD1054" s="269"/>
      <c r="GE1054" s="269"/>
      <c r="GF1054" s="269"/>
      <c r="GG1054" s="269"/>
      <c r="GH1054" s="269"/>
      <c r="GI1054" s="269"/>
      <c r="GJ1054" s="269"/>
      <c r="GK1054" s="269"/>
      <c r="GL1054" s="269"/>
      <c r="GM1054" s="269"/>
      <c r="GN1054" s="269"/>
      <c r="GO1054" s="269"/>
      <c r="GP1054" s="269"/>
      <c r="GQ1054" s="269"/>
      <c r="GR1054" s="269"/>
      <c r="GS1054" s="269"/>
      <c r="GT1054" s="269"/>
      <c r="GU1054" s="269"/>
      <c r="GV1054" s="269"/>
      <c r="GW1054" s="269"/>
      <c r="GX1054" s="269"/>
      <c r="GY1054" s="269"/>
      <c r="GZ1054" s="269"/>
      <c r="HA1054" s="269"/>
      <c r="HB1054" s="269"/>
      <c r="HC1054" s="269"/>
      <c r="HD1054" s="269"/>
      <c r="HE1054" s="269"/>
      <c r="HF1054" s="269"/>
      <c r="HG1054" s="269"/>
      <c r="HH1054" s="269"/>
      <c r="HI1054" s="269"/>
      <c r="HJ1054" s="269"/>
      <c r="HK1054" s="269"/>
      <c r="HL1054" s="269"/>
      <c r="HM1054" s="269"/>
      <c r="HN1054" s="269"/>
      <c r="HO1054" s="269"/>
      <c r="HP1054" s="269"/>
      <c r="HQ1054" s="269"/>
      <c r="HR1054" s="269"/>
      <c r="HS1054" s="269"/>
      <c r="HT1054" s="269"/>
      <c r="HU1054" s="269"/>
      <c r="HV1054" s="269"/>
      <c r="HW1054" s="269"/>
      <c r="HX1054" s="269"/>
      <c r="HY1054" s="269"/>
      <c r="HZ1054" s="269"/>
      <c r="IA1054" s="269"/>
      <c r="IB1054" s="269"/>
      <c r="IC1054" s="269"/>
      <c r="ID1054" s="269"/>
      <c r="IE1054" s="269"/>
      <c r="IF1054" s="269"/>
      <c r="IG1054" s="269"/>
      <c r="IH1054" s="269"/>
      <c r="II1054" s="269"/>
      <c r="IJ1054" s="269"/>
      <c r="IK1054" s="269"/>
      <c r="IL1054" s="269"/>
      <c r="IM1054" s="269"/>
      <c r="IN1054" s="269"/>
      <c r="IO1054" s="269"/>
      <c r="IP1054" s="269"/>
      <c r="IQ1054" s="269"/>
      <c r="IR1054" s="269"/>
      <c r="IS1054" s="269"/>
      <c r="IT1054" s="269"/>
      <c r="IU1054" s="269"/>
      <c r="IV1054" s="269"/>
      <c r="IW1054" s="269"/>
      <c r="IX1054" s="269"/>
      <c r="IY1054" s="269"/>
      <c r="IZ1054" s="269"/>
      <c r="JA1054" s="269"/>
      <c r="JB1054" s="269"/>
      <c r="JC1054" s="269"/>
      <c r="JD1054" s="269"/>
      <c r="JE1054" s="269"/>
      <c r="JF1054" s="269"/>
      <c r="JG1054" s="269"/>
      <c r="JH1054" s="269"/>
      <c r="JI1054" s="269"/>
      <c r="JJ1054" s="269"/>
      <c r="JK1054" s="269"/>
      <c r="JL1054" s="269"/>
      <c r="JM1054" s="269"/>
      <c r="JN1054" s="269"/>
      <c r="JO1054" s="269"/>
      <c r="JP1054" s="269"/>
      <c r="JQ1054" s="269"/>
      <c r="JR1054" s="269"/>
      <c r="JS1054" s="269"/>
      <c r="JT1054" s="269"/>
      <c r="JU1054" s="269"/>
      <c r="JV1054" s="269"/>
      <c r="JW1054" s="269"/>
      <c r="JX1054" s="269"/>
      <c r="JY1054" s="269"/>
      <c r="JZ1054" s="269"/>
      <c r="KA1054" s="269"/>
      <c r="KB1054" s="269"/>
      <c r="KC1054" s="269"/>
      <c r="KD1054" s="269"/>
      <c r="KE1054" s="269"/>
      <c r="KF1054" s="269"/>
      <c r="KG1054" s="269"/>
    </row>
    <row r="1055" spans="1:293" s="270" customFormat="1" x14ac:dyDescent="0.25">
      <c r="A1055" s="233">
        <v>31</v>
      </c>
      <c r="B1055" s="234" t="s">
        <v>1245</v>
      </c>
      <c r="C1055" s="234"/>
      <c r="D1055" s="235">
        <v>30064328</v>
      </c>
      <c r="E1055" s="236" t="s">
        <v>259</v>
      </c>
      <c r="F1055" s="238" t="s">
        <v>1511</v>
      </c>
      <c r="G1055" s="238" t="s">
        <v>16</v>
      </c>
      <c r="H1055" s="238" t="s">
        <v>79</v>
      </c>
      <c r="I1055" s="238" t="s">
        <v>12</v>
      </c>
      <c r="J1055" s="236" t="s">
        <v>45</v>
      </c>
      <c r="K1055" s="236"/>
      <c r="L1055" s="239">
        <v>67114000</v>
      </c>
      <c r="M1055" s="239">
        <v>21549600</v>
      </c>
      <c r="N1055" s="138">
        <v>17412000</v>
      </c>
      <c r="O1055" s="138"/>
      <c r="P1055" s="139">
        <v>0</v>
      </c>
      <c r="Q1055" s="139">
        <v>0</v>
      </c>
      <c r="R1055" s="139">
        <v>0</v>
      </c>
      <c r="S1055" s="139">
        <v>341400</v>
      </c>
      <c r="T1055" s="139">
        <v>0</v>
      </c>
      <c r="U1055" s="139">
        <v>0</v>
      </c>
      <c r="V1055" s="139"/>
      <c r="W1055" s="139"/>
      <c r="X1055" s="139"/>
      <c r="Y1055" s="140">
        <v>17070000</v>
      </c>
      <c r="Z1055" s="140">
        <v>0</v>
      </c>
      <c r="AA1055" s="140">
        <v>0</v>
      </c>
      <c r="AB1055" s="139">
        <v>0</v>
      </c>
      <c r="AC1055" s="139">
        <v>341400</v>
      </c>
      <c r="AD1055" s="139">
        <v>0</v>
      </c>
      <c r="AE1055" s="141">
        <v>17070000</v>
      </c>
      <c r="AF1055" s="141">
        <v>17411400</v>
      </c>
      <c r="AG1055" s="139">
        <v>28153000</v>
      </c>
      <c r="AH1055" s="241">
        <v>0.32617635664689931</v>
      </c>
      <c r="AI1055" s="241" t="s">
        <v>1416</v>
      </c>
      <c r="AJ1055" s="242">
        <v>41088</v>
      </c>
      <c r="AK1055" s="242">
        <v>42369</v>
      </c>
      <c r="AL1055" s="236" t="s">
        <v>260</v>
      </c>
      <c r="AM1055" s="236" t="s">
        <v>261</v>
      </c>
      <c r="AN1055" s="243" t="s">
        <v>257</v>
      </c>
      <c r="AO1055" s="269"/>
      <c r="AP1055" s="269"/>
      <c r="AQ1055" s="269"/>
      <c r="AR1055" s="269"/>
      <c r="AS1055" s="269"/>
      <c r="AT1055" s="269"/>
      <c r="AU1055" s="269"/>
      <c r="AV1055" s="269"/>
      <c r="AW1055" s="269"/>
      <c r="AX1055" s="269"/>
      <c r="AY1055" s="269"/>
      <c r="AZ1055" s="269"/>
      <c r="BA1055" s="269"/>
      <c r="BB1055" s="269"/>
      <c r="BC1055" s="269"/>
      <c r="BD1055" s="269"/>
      <c r="BE1055" s="269"/>
      <c r="BF1055" s="269"/>
      <c r="BG1055" s="269"/>
      <c r="BH1055" s="269"/>
      <c r="BI1055" s="269"/>
      <c r="BJ1055" s="269"/>
      <c r="BK1055" s="269"/>
      <c r="BL1055" s="269"/>
      <c r="BM1055" s="269"/>
      <c r="BN1055" s="269"/>
      <c r="BO1055" s="269"/>
      <c r="BP1055" s="269"/>
      <c r="BQ1055" s="269"/>
      <c r="BR1055" s="269"/>
      <c r="BS1055" s="269"/>
      <c r="BT1055" s="269"/>
      <c r="BU1055" s="269"/>
      <c r="BV1055" s="269"/>
      <c r="BW1055" s="269"/>
      <c r="BX1055" s="269"/>
      <c r="BY1055" s="269"/>
      <c r="BZ1055" s="269"/>
      <c r="CA1055" s="269"/>
      <c r="CB1055" s="269"/>
      <c r="CC1055" s="269"/>
      <c r="CD1055" s="269"/>
      <c r="CE1055" s="269"/>
      <c r="CF1055" s="269"/>
      <c r="CG1055" s="269"/>
      <c r="CH1055" s="269"/>
      <c r="CI1055" s="269"/>
      <c r="CJ1055" s="269"/>
      <c r="CK1055" s="269"/>
      <c r="CL1055" s="269"/>
      <c r="CM1055" s="269"/>
      <c r="CN1055" s="269"/>
      <c r="CO1055" s="269"/>
      <c r="CP1055" s="269"/>
      <c r="CQ1055" s="269"/>
      <c r="CR1055" s="269"/>
      <c r="CS1055" s="269"/>
      <c r="CT1055" s="269"/>
      <c r="CU1055" s="269"/>
      <c r="CV1055" s="269"/>
      <c r="CW1055" s="269"/>
      <c r="CX1055" s="269"/>
      <c r="CY1055" s="269"/>
      <c r="CZ1055" s="269"/>
      <c r="DA1055" s="269"/>
      <c r="DB1055" s="269"/>
      <c r="DC1055" s="269"/>
      <c r="DD1055" s="269"/>
      <c r="DE1055" s="269"/>
      <c r="DF1055" s="269"/>
      <c r="DG1055" s="269"/>
      <c r="DH1055" s="269"/>
      <c r="DI1055" s="269"/>
      <c r="DJ1055" s="269"/>
      <c r="DK1055" s="269"/>
      <c r="DL1055" s="269"/>
      <c r="DM1055" s="269"/>
      <c r="DN1055" s="269"/>
      <c r="DO1055" s="269"/>
      <c r="DP1055" s="269"/>
      <c r="DQ1055" s="269"/>
      <c r="DR1055" s="269"/>
      <c r="DS1055" s="269"/>
      <c r="DT1055" s="269"/>
      <c r="DU1055" s="269"/>
      <c r="DV1055" s="269"/>
      <c r="DW1055" s="269"/>
      <c r="DX1055" s="269"/>
      <c r="DY1055" s="269"/>
      <c r="DZ1055" s="269"/>
      <c r="EA1055" s="269"/>
      <c r="EB1055" s="269"/>
      <c r="EC1055" s="269"/>
      <c r="ED1055" s="269"/>
      <c r="EE1055" s="269"/>
      <c r="EF1055" s="269"/>
      <c r="EG1055" s="269"/>
      <c r="EH1055" s="269"/>
      <c r="EI1055" s="269"/>
      <c r="EJ1055" s="269"/>
      <c r="EK1055" s="269"/>
      <c r="EL1055" s="269"/>
      <c r="EM1055" s="269"/>
      <c r="EN1055" s="269"/>
      <c r="EO1055" s="269"/>
      <c r="EP1055" s="269"/>
      <c r="EQ1055" s="269"/>
      <c r="ER1055" s="269"/>
      <c r="ES1055" s="269"/>
      <c r="ET1055" s="269"/>
      <c r="EU1055" s="269"/>
      <c r="EV1055" s="269"/>
      <c r="EW1055" s="269"/>
      <c r="EX1055" s="269"/>
      <c r="EY1055" s="269"/>
      <c r="EZ1055" s="269"/>
      <c r="FA1055" s="269"/>
      <c r="FB1055" s="269"/>
      <c r="FC1055" s="269"/>
      <c r="FD1055" s="269"/>
      <c r="FE1055" s="269"/>
      <c r="FF1055" s="269"/>
      <c r="FG1055" s="269"/>
      <c r="FH1055" s="269"/>
      <c r="FI1055" s="269"/>
      <c r="FJ1055" s="269"/>
      <c r="FK1055" s="269"/>
      <c r="FL1055" s="269"/>
      <c r="FM1055" s="269"/>
      <c r="FN1055" s="269"/>
      <c r="FO1055" s="269"/>
      <c r="FP1055" s="269"/>
      <c r="FQ1055" s="269"/>
      <c r="FR1055" s="269"/>
      <c r="FS1055" s="269"/>
      <c r="FT1055" s="269"/>
      <c r="FU1055" s="269"/>
      <c r="FV1055" s="269"/>
      <c r="FW1055" s="269"/>
      <c r="FX1055" s="269"/>
      <c r="FY1055" s="269"/>
      <c r="FZ1055" s="269"/>
      <c r="GA1055" s="269"/>
      <c r="GB1055" s="269"/>
      <c r="GC1055" s="269"/>
      <c r="GD1055" s="269"/>
      <c r="GE1055" s="269"/>
      <c r="GF1055" s="269"/>
      <c r="GG1055" s="269"/>
      <c r="GH1055" s="269"/>
      <c r="GI1055" s="269"/>
      <c r="GJ1055" s="269"/>
      <c r="GK1055" s="269"/>
      <c r="GL1055" s="269"/>
      <c r="GM1055" s="269"/>
      <c r="GN1055" s="269"/>
      <c r="GO1055" s="269"/>
      <c r="GP1055" s="269"/>
      <c r="GQ1055" s="269"/>
      <c r="GR1055" s="269"/>
      <c r="GS1055" s="269"/>
      <c r="GT1055" s="269"/>
      <c r="GU1055" s="269"/>
      <c r="GV1055" s="269"/>
      <c r="GW1055" s="269"/>
      <c r="GX1055" s="269"/>
      <c r="GY1055" s="269"/>
      <c r="GZ1055" s="269"/>
      <c r="HA1055" s="269"/>
      <c r="HB1055" s="269"/>
      <c r="HC1055" s="269"/>
      <c r="HD1055" s="269"/>
      <c r="HE1055" s="269"/>
      <c r="HF1055" s="269"/>
      <c r="HG1055" s="269"/>
      <c r="HH1055" s="269"/>
      <c r="HI1055" s="269"/>
      <c r="HJ1055" s="269"/>
      <c r="HK1055" s="269"/>
      <c r="HL1055" s="269"/>
      <c r="HM1055" s="269"/>
      <c r="HN1055" s="269"/>
      <c r="HO1055" s="269"/>
      <c r="HP1055" s="269"/>
      <c r="HQ1055" s="269"/>
      <c r="HR1055" s="269"/>
      <c r="HS1055" s="269"/>
      <c r="HT1055" s="269"/>
      <c r="HU1055" s="269"/>
      <c r="HV1055" s="269"/>
      <c r="HW1055" s="269"/>
      <c r="HX1055" s="269"/>
      <c r="HY1055" s="269"/>
      <c r="HZ1055" s="269"/>
      <c r="IA1055" s="269"/>
      <c r="IB1055" s="269"/>
      <c r="IC1055" s="269"/>
      <c r="ID1055" s="269"/>
      <c r="IE1055" s="269"/>
      <c r="IF1055" s="269"/>
      <c r="IG1055" s="269"/>
      <c r="IH1055" s="269"/>
      <c r="II1055" s="269"/>
      <c r="IJ1055" s="269"/>
      <c r="IK1055" s="269"/>
      <c r="IL1055" s="269"/>
      <c r="IM1055" s="269"/>
      <c r="IN1055" s="269"/>
      <c r="IO1055" s="269"/>
      <c r="IP1055" s="269"/>
      <c r="IQ1055" s="269"/>
      <c r="IR1055" s="269"/>
      <c r="IS1055" s="269"/>
      <c r="IT1055" s="269"/>
      <c r="IU1055" s="269"/>
      <c r="IV1055" s="269"/>
      <c r="IW1055" s="269"/>
      <c r="IX1055" s="269"/>
      <c r="IY1055" s="269"/>
      <c r="IZ1055" s="269"/>
      <c r="JA1055" s="269"/>
      <c r="JB1055" s="269"/>
      <c r="JC1055" s="269"/>
      <c r="JD1055" s="269"/>
      <c r="JE1055" s="269"/>
      <c r="JF1055" s="269"/>
      <c r="JG1055" s="269"/>
      <c r="JH1055" s="269"/>
      <c r="JI1055" s="269"/>
      <c r="JJ1055" s="269"/>
      <c r="JK1055" s="269"/>
      <c r="JL1055" s="269"/>
      <c r="JM1055" s="269"/>
      <c r="JN1055" s="269"/>
      <c r="JO1055" s="269"/>
      <c r="JP1055" s="269"/>
      <c r="JQ1055" s="269"/>
      <c r="JR1055" s="269"/>
      <c r="JS1055" s="269"/>
      <c r="JT1055" s="269"/>
      <c r="JU1055" s="269"/>
      <c r="JV1055" s="269"/>
      <c r="JW1055" s="269"/>
      <c r="JX1055" s="269"/>
      <c r="JY1055" s="269"/>
      <c r="JZ1055" s="269"/>
      <c r="KA1055" s="269"/>
      <c r="KB1055" s="269"/>
      <c r="KC1055" s="269"/>
      <c r="KD1055" s="269"/>
      <c r="KE1055" s="269"/>
      <c r="KF1055" s="269"/>
      <c r="KG1055" s="269"/>
    </row>
    <row r="1056" spans="1:293" s="270" customFormat="1" x14ac:dyDescent="0.25">
      <c r="A1056" s="233">
        <v>31</v>
      </c>
      <c r="B1056" s="234" t="s">
        <v>1245</v>
      </c>
      <c r="C1056" s="234"/>
      <c r="D1056" s="235">
        <v>30065742</v>
      </c>
      <c r="E1056" s="236" t="s">
        <v>262</v>
      </c>
      <c r="F1056" s="238" t="s">
        <v>1511</v>
      </c>
      <c r="G1056" s="238" t="s">
        <v>16</v>
      </c>
      <c r="H1056" s="238" t="s">
        <v>184</v>
      </c>
      <c r="I1056" s="238" t="s">
        <v>12</v>
      </c>
      <c r="J1056" s="236" t="s">
        <v>45</v>
      </c>
      <c r="K1056" s="236"/>
      <c r="L1056" s="239">
        <v>65613000</v>
      </c>
      <c r="M1056" s="239">
        <v>20044400</v>
      </c>
      <c r="N1056" s="138">
        <v>1000</v>
      </c>
      <c r="O1056" s="138"/>
      <c r="P1056" s="139">
        <v>0</v>
      </c>
      <c r="Q1056" s="139">
        <v>0</v>
      </c>
      <c r="R1056" s="139">
        <v>0</v>
      </c>
      <c r="S1056" s="139">
        <v>0</v>
      </c>
      <c r="T1056" s="139">
        <v>0</v>
      </c>
      <c r="U1056" s="139">
        <v>0</v>
      </c>
      <c r="V1056" s="139"/>
      <c r="W1056" s="139"/>
      <c r="X1056" s="139"/>
      <c r="Y1056" s="140">
        <v>0</v>
      </c>
      <c r="Z1056" s="140">
        <v>0</v>
      </c>
      <c r="AA1056" s="140">
        <v>0</v>
      </c>
      <c r="AB1056" s="139">
        <v>0</v>
      </c>
      <c r="AC1056" s="139">
        <v>0</v>
      </c>
      <c r="AD1056" s="139">
        <v>0</v>
      </c>
      <c r="AE1056" s="141">
        <v>0</v>
      </c>
      <c r="AF1056" s="141">
        <v>0</v>
      </c>
      <c r="AG1056" s="139">
        <v>45568600</v>
      </c>
      <c r="AH1056" s="241">
        <v>0.30549433801228415</v>
      </c>
      <c r="AI1056" s="241" t="s">
        <v>1416</v>
      </c>
      <c r="AJ1056" s="242">
        <v>41088</v>
      </c>
      <c r="AK1056" s="242">
        <v>42369</v>
      </c>
      <c r="AL1056" s="236" t="s">
        <v>263</v>
      </c>
      <c r="AM1056" s="236" t="s">
        <v>264</v>
      </c>
      <c r="AN1056" s="243" t="s">
        <v>257</v>
      </c>
      <c r="AO1056" s="269"/>
      <c r="AP1056" s="269"/>
      <c r="AQ1056" s="269"/>
      <c r="AR1056" s="269"/>
      <c r="AS1056" s="269"/>
      <c r="AT1056" s="269"/>
      <c r="AU1056" s="269"/>
      <c r="AV1056" s="269"/>
      <c r="AW1056" s="269"/>
      <c r="AX1056" s="269"/>
      <c r="AY1056" s="269"/>
      <c r="AZ1056" s="269"/>
      <c r="BA1056" s="269"/>
      <c r="BB1056" s="269"/>
      <c r="BC1056" s="269"/>
      <c r="BD1056" s="269"/>
      <c r="BE1056" s="269"/>
      <c r="BF1056" s="269"/>
      <c r="BG1056" s="269"/>
      <c r="BH1056" s="269"/>
      <c r="BI1056" s="269"/>
      <c r="BJ1056" s="269"/>
      <c r="BK1056" s="269"/>
      <c r="BL1056" s="269"/>
      <c r="BM1056" s="269"/>
      <c r="BN1056" s="269"/>
      <c r="BO1056" s="269"/>
      <c r="BP1056" s="269"/>
      <c r="BQ1056" s="269"/>
      <c r="BR1056" s="269"/>
      <c r="BS1056" s="269"/>
      <c r="BT1056" s="269"/>
      <c r="BU1056" s="269"/>
      <c r="BV1056" s="269"/>
      <c r="BW1056" s="269"/>
      <c r="BX1056" s="269"/>
      <c r="BY1056" s="269"/>
      <c r="BZ1056" s="269"/>
      <c r="CA1056" s="269"/>
      <c r="CB1056" s="269"/>
      <c r="CC1056" s="269"/>
      <c r="CD1056" s="269"/>
      <c r="CE1056" s="269"/>
      <c r="CF1056" s="269"/>
      <c r="CG1056" s="269"/>
      <c r="CH1056" s="269"/>
      <c r="CI1056" s="269"/>
      <c r="CJ1056" s="269"/>
      <c r="CK1056" s="269"/>
      <c r="CL1056" s="269"/>
      <c r="CM1056" s="269"/>
      <c r="CN1056" s="269"/>
      <c r="CO1056" s="269"/>
      <c r="CP1056" s="269"/>
      <c r="CQ1056" s="269"/>
      <c r="CR1056" s="269"/>
      <c r="CS1056" s="269"/>
      <c r="CT1056" s="269"/>
      <c r="CU1056" s="269"/>
      <c r="CV1056" s="269"/>
      <c r="CW1056" s="269"/>
      <c r="CX1056" s="269"/>
      <c r="CY1056" s="269"/>
      <c r="CZ1056" s="269"/>
      <c r="DA1056" s="269"/>
      <c r="DB1056" s="269"/>
      <c r="DC1056" s="269"/>
      <c r="DD1056" s="269"/>
      <c r="DE1056" s="269"/>
      <c r="DF1056" s="269"/>
      <c r="DG1056" s="269"/>
      <c r="DH1056" s="269"/>
      <c r="DI1056" s="269"/>
      <c r="DJ1056" s="269"/>
      <c r="DK1056" s="269"/>
      <c r="DL1056" s="269"/>
      <c r="DM1056" s="269"/>
      <c r="DN1056" s="269"/>
      <c r="DO1056" s="269"/>
      <c r="DP1056" s="269"/>
      <c r="DQ1056" s="269"/>
      <c r="DR1056" s="269"/>
      <c r="DS1056" s="269"/>
      <c r="DT1056" s="269"/>
      <c r="DU1056" s="269"/>
      <c r="DV1056" s="269"/>
      <c r="DW1056" s="269"/>
      <c r="DX1056" s="269"/>
      <c r="DY1056" s="269"/>
      <c r="DZ1056" s="269"/>
      <c r="EA1056" s="269"/>
      <c r="EB1056" s="269"/>
      <c r="EC1056" s="269"/>
      <c r="ED1056" s="269"/>
      <c r="EE1056" s="269"/>
      <c r="EF1056" s="269"/>
      <c r="EG1056" s="269"/>
      <c r="EH1056" s="269"/>
      <c r="EI1056" s="269"/>
      <c r="EJ1056" s="269"/>
      <c r="EK1056" s="269"/>
      <c r="EL1056" s="269"/>
      <c r="EM1056" s="269"/>
      <c r="EN1056" s="269"/>
      <c r="EO1056" s="269"/>
      <c r="EP1056" s="269"/>
      <c r="EQ1056" s="269"/>
      <c r="ER1056" s="269"/>
      <c r="ES1056" s="269"/>
      <c r="ET1056" s="269"/>
      <c r="EU1056" s="269"/>
      <c r="EV1056" s="269"/>
      <c r="EW1056" s="269"/>
      <c r="EX1056" s="269"/>
      <c r="EY1056" s="269"/>
      <c r="EZ1056" s="269"/>
      <c r="FA1056" s="269"/>
      <c r="FB1056" s="269"/>
      <c r="FC1056" s="269"/>
      <c r="FD1056" s="269"/>
      <c r="FE1056" s="269"/>
      <c r="FF1056" s="269"/>
      <c r="FG1056" s="269"/>
      <c r="FH1056" s="269"/>
      <c r="FI1056" s="269"/>
      <c r="FJ1056" s="269"/>
      <c r="FK1056" s="269"/>
      <c r="FL1056" s="269"/>
      <c r="FM1056" s="269"/>
      <c r="FN1056" s="269"/>
      <c r="FO1056" s="269"/>
      <c r="FP1056" s="269"/>
      <c r="FQ1056" s="269"/>
      <c r="FR1056" s="269"/>
      <c r="FS1056" s="269"/>
      <c r="FT1056" s="269"/>
      <c r="FU1056" s="269"/>
      <c r="FV1056" s="269"/>
      <c r="FW1056" s="269"/>
      <c r="FX1056" s="269"/>
      <c r="FY1056" s="269"/>
      <c r="FZ1056" s="269"/>
      <c r="GA1056" s="269"/>
      <c r="GB1056" s="269"/>
      <c r="GC1056" s="269"/>
      <c r="GD1056" s="269"/>
      <c r="GE1056" s="269"/>
      <c r="GF1056" s="269"/>
      <c r="GG1056" s="269"/>
      <c r="GH1056" s="269"/>
      <c r="GI1056" s="269"/>
      <c r="GJ1056" s="269"/>
      <c r="GK1056" s="269"/>
      <c r="GL1056" s="269"/>
      <c r="GM1056" s="269"/>
      <c r="GN1056" s="269"/>
      <c r="GO1056" s="269"/>
      <c r="GP1056" s="269"/>
      <c r="GQ1056" s="269"/>
      <c r="GR1056" s="269"/>
      <c r="GS1056" s="269"/>
      <c r="GT1056" s="269"/>
      <c r="GU1056" s="269"/>
      <c r="GV1056" s="269"/>
      <c r="GW1056" s="269"/>
      <c r="GX1056" s="269"/>
      <c r="GY1056" s="269"/>
      <c r="GZ1056" s="269"/>
      <c r="HA1056" s="269"/>
      <c r="HB1056" s="269"/>
      <c r="HC1056" s="269"/>
      <c r="HD1056" s="269"/>
      <c r="HE1056" s="269"/>
      <c r="HF1056" s="269"/>
      <c r="HG1056" s="269"/>
      <c r="HH1056" s="269"/>
      <c r="HI1056" s="269"/>
      <c r="HJ1056" s="269"/>
      <c r="HK1056" s="269"/>
      <c r="HL1056" s="269"/>
      <c r="HM1056" s="269"/>
      <c r="HN1056" s="269"/>
      <c r="HO1056" s="269"/>
      <c r="HP1056" s="269"/>
      <c r="HQ1056" s="269"/>
      <c r="HR1056" s="269"/>
      <c r="HS1056" s="269"/>
      <c r="HT1056" s="269"/>
      <c r="HU1056" s="269"/>
      <c r="HV1056" s="269"/>
      <c r="HW1056" s="269"/>
      <c r="HX1056" s="269"/>
      <c r="HY1056" s="269"/>
      <c r="HZ1056" s="269"/>
      <c r="IA1056" s="269"/>
      <c r="IB1056" s="269"/>
      <c r="IC1056" s="269"/>
      <c r="ID1056" s="269"/>
      <c r="IE1056" s="269"/>
      <c r="IF1056" s="269"/>
      <c r="IG1056" s="269"/>
      <c r="IH1056" s="269"/>
      <c r="II1056" s="269"/>
      <c r="IJ1056" s="269"/>
      <c r="IK1056" s="269"/>
      <c r="IL1056" s="269"/>
      <c r="IM1056" s="269"/>
      <c r="IN1056" s="269"/>
      <c r="IO1056" s="269"/>
      <c r="IP1056" s="269"/>
      <c r="IQ1056" s="269"/>
      <c r="IR1056" s="269"/>
      <c r="IS1056" s="269"/>
      <c r="IT1056" s="269"/>
      <c r="IU1056" s="269"/>
      <c r="IV1056" s="269"/>
      <c r="IW1056" s="269"/>
      <c r="IX1056" s="269"/>
      <c r="IY1056" s="269"/>
      <c r="IZ1056" s="269"/>
      <c r="JA1056" s="269"/>
      <c r="JB1056" s="269"/>
      <c r="JC1056" s="269"/>
      <c r="JD1056" s="269"/>
      <c r="JE1056" s="269"/>
      <c r="JF1056" s="269"/>
      <c r="JG1056" s="269"/>
      <c r="JH1056" s="269"/>
      <c r="JI1056" s="269"/>
      <c r="JJ1056" s="269"/>
      <c r="JK1056" s="269"/>
      <c r="JL1056" s="269"/>
      <c r="JM1056" s="269"/>
      <c r="JN1056" s="269"/>
      <c r="JO1056" s="269"/>
      <c r="JP1056" s="269"/>
      <c r="JQ1056" s="269"/>
      <c r="JR1056" s="269"/>
      <c r="JS1056" s="269"/>
      <c r="JT1056" s="269"/>
      <c r="JU1056" s="269"/>
      <c r="JV1056" s="269"/>
      <c r="JW1056" s="269"/>
      <c r="JX1056" s="269"/>
      <c r="JY1056" s="269"/>
      <c r="JZ1056" s="269"/>
      <c r="KA1056" s="269"/>
      <c r="KB1056" s="269"/>
      <c r="KC1056" s="269"/>
      <c r="KD1056" s="269"/>
      <c r="KE1056" s="269"/>
      <c r="KF1056" s="269"/>
      <c r="KG1056" s="269"/>
    </row>
    <row r="1057" spans="1:293" s="270" customFormat="1" x14ac:dyDescent="0.25">
      <c r="A1057" s="233">
        <v>31</v>
      </c>
      <c r="B1057" s="234" t="s">
        <v>1245</v>
      </c>
      <c r="C1057" s="234"/>
      <c r="D1057" s="235">
        <v>30068032</v>
      </c>
      <c r="E1057" s="236" t="s">
        <v>417</v>
      </c>
      <c r="F1057" s="238" t="s">
        <v>1511</v>
      </c>
      <c r="G1057" s="238" t="s">
        <v>16</v>
      </c>
      <c r="H1057" s="238" t="s">
        <v>3096</v>
      </c>
      <c r="I1057" s="238" t="s">
        <v>12</v>
      </c>
      <c r="J1057" s="236" t="s">
        <v>45</v>
      </c>
      <c r="K1057" s="236"/>
      <c r="L1057" s="239">
        <v>41280000</v>
      </c>
      <c r="M1057" s="239">
        <v>16808918</v>
      </c>
      <c r="N1057" s="138">
        <v>5538000</v>
      </c>
      <c r="O1057" s="138"/>
      <c r="P1057" s="139">
        <v>0</v>
      </c>
      <c r="Q1057" s="139">
        <v>0</v>
      </c>
      <c r="R1057" s="139">
        <v>0</v>
      </c>
      <c r="S1057" s="139">
        <v>0</v>
      </c>
      <c r="T1057" s="139">
        <v>0</v>
      </c>
      <c r="U1057" s="139">
        <v>0</v>
      </c>
      <c r="V1057" s="139"/>
      <c r="W1057" s="139"/>
      <c r="X1057" s="139"/>
      <c r="Y1057" s="140">
        <v>0</v>
      </c>
      <c r="Z1057" s="140">
        <v>0</v>
      </c>
      <c r="AA1057" s="140">
        <v>5537082</v>
      </c>
      <c r="AB1057" s="139">
        <v>0</v>
      </c>
      <c r="AC1057" s="139">
        <v>0</v>
      </c>
      <c r="AD1057" s="139">
        <v>0</v>
      </c>
      <c r="AE1057" s="141">
        <v>5537082</v>
      </c>
      <c r="AF1057" s="141">
        <v>5537082</v>
      </c>
      <c r="AG1057" s="139">
        <v>18934000</v>
      </c>
      <c r="AH1057" s="241">
        <v>0.40719278100775191</v>
      </c>
      <c r="AI1057" s="241" t="s">
        <v>1416</v>
      </c>
      <c r="AJ1057" s="242">
        <v>40449</v>
      </c>
      <c r="AK1057" s="242">
        <v>42369</v>
      </c>
      <c r="AL1057" s="236" t="s">
        <v>418</v>
      </c>
      <c r="AM1057" s="236" t="s">
        <v>419</v>
      </c>
      <c r="AN1057" s="243" t="s">
        <v>257</v>
      </c>
      <c r="AO1057" s="269"/>
      <c r="AP1057" s="269"/>
      <c r="AQ1057" s="269"/>
      <c r="AR1057" s="269"/>
      <c r="AS1057" s="269"/>
      <c r="AT1057" s="269"/>
      <c r="AU1057" s="269"/>
      <c r="AV1057" s="269"/>
      <c r="AW1057" s="269"/>
      <c r="AX1057" s="269"/>
      <c r="AY1057" s="269"/>
      <c r="AZ1057" s="269"/>
      <c r="BA1057" s="269"/>
      <c r="BB1057" s="269"/>
      <c r="BC1057" s="269"/>
      <c r="BD1057" s="269"/>
      <c r="BE1057" s="269"/>
      <c r="BF1057" s="269"/>
      <c r="BG1057" s="269"/>
      <c r="BH1057" s="269"/>
      <c r="BI1057" s="269"/>
      <c r="BJ1057" s="269"/>
      <c r="BK1057" s="269"/>
      <c r="BL1057" s="269"/>
      <c r="BM1057" s="269"/>
      <c r="BN1057" s="269"/>
      <c r="BO1057" s="269"/>
      <c r="BP1057" s="269"/>
      <c r="BQ1057" s="269"/>
      <c r="BR1057" s="269"/>
      <c r="BS1057" s="269"/>
      <c r="BT1057" s="269"/>
      <c r="BU1057" s="269"/>
      <c r="BV1057" s="269"/>
      <c r="BW1057" s="269"/>
      <c r="BX1057" s="269"/>
      <c r="BY1057" s="269"/>
      <c r="BZ1057" s="269"/>
      <c r="CA1057" s="269"/>
      <c r="CB1057" s="269"/>
      <c r="CC1057" s="269"/>
      <c r="CD1057" s="269"/>
      <c r="CE1057" s="269"/>
      <c r="CF1057" s="269"/>
      <c r="CG1057" s="269"/>
      <c r="CH1057" s="269"/>
      <c r="CI1057" s="269"/>
      <c r="CJ1057" s="269"/>
      <c r="CK1057" s="269"/>
      <c r="CL1057" s="269"/>
      <c r="CM1057" s="269"/>
      <c r="CN1057" s="269"/>
      <c r="CO1057" s="269"/>
      <c r="CP1057" s="269"/>
      <c r="CQ1057" s="269"/>
      <c r="CR1057" s="269"/>
      <c r="CS1057" s="269"/>
      <c r="CT1057" s="269"/>
      <c r="CU1057" s="269"/>
      <c r="CV1057" s="269"/>
      <c r="CW1057" s="269"/>
      <c r="CX1057" s="269"/>
      <c r="CY1057" s="269"/>
      <c r="CZ1057" s="269"/>
      <c r="DA1057" s="269"/>
      <c r="DB1057" s="269"/>
      <c r="DC1057" s="269"/>
      <c r="DD1057" s="269"/>
      <c r="DE1057" s="269"/>
      <c r="DF1057" s="269"/>
      <c r="DG1057" s="269"/>
      <c r="DH1057" s="269"/>
      <c r="DI1057" s="269"/>
      <c r="DJ1057" s="269"/>
      <c r="DK1057" s="269"/>
      <c r="DL1057" s="269"/>
      <c r="DM1057" s="269"/>
      <c r="DN1057" s="269"/>
      <c r="DO1057" s="269"/>
      <c r="DP1057" s="269"/>
      <c r="DQ1057" s="269"/>
      <c r="DR1057" s="269"/>
      <c r="DS1057" s="269"/>
      <c r="DT1057" s="269"/>
      <c r="DU1057" s="269"/>
      <c r="DV1057" s="269"/>
      <c r="DW1057" s="269"/>
      <c r="DX1057" s="269"/>
      <c r="DY1057" s="269"/>
      <c r="DZ1057" s="269"/>
      <c r="EA1057" s="269"/>
      <c r="EB1057" s="269"/>
      <c r="EC1057" s="269"/>
      <c r="ED1057" s="269"/>
      <c r="EE1057" s="269"/>
      <c r="EF1057" s="269"/>
      <c r="EG1057" s="269"/>
      <c r="EH1057" s="269"/>
      <c r="EI1057" s="269"/>
      <c r="EJ1057" s="269"/>
      <c r="EK1057" s="269"/>
      <c r="EL1057" s="269"/>
      <c r="EM1057" s="269"/>
      <c r="EN1057" s="269"/>
      <c r="EO1057" s="269"/>
      <c r="EP1057" s="269"/>
      <c r="EQ1057" s="269"/>
      <c r="ER1057" s="269"/>
      <c r="ES1057" s="269"/>
      <c r="ET1057" s="269"/>
      <c r="EU1057" s="269"/>
      <c r="EV1057" s="269"/>
      <c r="EW1057" s="269"/>
      <c r="EX1057" s="269"/>
      <c r="EY1057" s="269"/>
      <c r="EZ1057" s="269"/>
      <c r="FA1057" s="269"/>
      <c r="FB1057" s="269"/>
      <c r="FC1057" s="269"/>
      <c r="FD1057" s="269"/>
      <c r="FE1057" s="269"/>
      <c r="FF1057" s="269"/>
      <c r="FG1057" s="269"/>
      <c r="FH1057" s="269"/>
      <c r="FI1057" s="269"/>
      <c r="FJ1057" s="269"/>
      <c r="FK1057" s="269"/>
      <c r="FL1057" s="269"/>
      <c r="FM1057" s="269"/>
      <c r="FN1057" s="269"/>
      <c r="FO1057" s="269"/>
      <c r="FP1057" s="269"/>
      <c r="FQ1057" s="269"/>
      <c r="FR1057" s="269"/>
      <c r="FS1057" s="269"/>
      <c r="FT1057" s="269"/>
      <c r="FU1057" s="269"/>
      <c r="FV1057" s="269"/>
      <c r="FW1057" s="269"/>
      <c r="FX1057" s="269"/>
      <c r="FY1057" s="269"/>
      <c r="FZ1057" s="269"/>
      <c r="GA1057" s="269"/>
      <c r="GB1057" s="269"/>
      <c r="GC1057" s="269"/>
      <c r="GD1057" s="269"/>
      <c r="GE1057" s="269"/>
      <c r="GF1057" s="269"/>
      <c r="GG1057" s="269"/>
      <c r="GH1057" s="269"/>
      <c r="GI1057" s="269"/>
      <c r="GJ1057" s="269"/>
      <c r="GK1057" s="269"/>
      <c r="GL1057" s="269"/>
      <c r="GM1057" s="269"/>
      <c r="GN1057" s="269"/>
      <c r="GO1057" s="269"/>
      <c r="GP1057" s="269"/>
      <c r="GQ1057" s="269"/>
      <c r="GR1057" s="269"/>
      <c r="GS1057" s="269"/>
      <c r="GT1057" s="269"/>
      <c r="GU1057" s="269"/>
      <c r="GV1057" s="269"/>
      <c r="GW1057" s="269"/>
      <c r="GX1057" s="269"/>
      <c r="GY1057" s="269"/>
      <c r="GZ1057" s="269"/>
      <c r="HA1057" s="269"/>
      <c r="HB1057" s="269"/>
      <c r="HC1057" s="269"/>
      <c r="HD1057" s="269"/>
      <c r="HE1057" s="269"/>
      <c r="HF1057" s="269"/>
      <c r="HG1057" s="269"/>
      <c r="HH1057" s="269"/>
      <c r="HI1057" s="269"/>
      <c r="HJ1057" s="269"/>
      <c r="HK1057" s="269"/>
      <c r="HL1057" s="269"/>
      <c r="HM1057" s="269"/>
      <c r="HN1057" s="269"/>
      <c r="HO1057" s="269"/>
      <c r="HP1057" s="269"/>
      <c r="HQ1057" s="269"/>
      <c r="HR1057" s="269"/>
      <c r="HS1057" s="269"/>
      <c r="HT1057" s="269"/>
      <c r="HU1057" s="269"/>
      <c r="HV1057" s="269"/>
      <c r="HW1057" s="269"/>
      <c r="HX1057" s="269"/>
      <c r="HY1057" s="269"/>
      <c r="HZ1057" s="269"/>
      <c r="IA1057" s="269"/>
      <c r="IB1057" s="269"/>
      <c r="IC1057" s="269"/>
      <c r="ID1057" s="269"/>
      <c r="IE1057" s="269"/>
      <c r="IF1057" s="269"/>
      <c r="IG1057" s="269"/>
      <c r="IH1057" s="269"/>
      <c r="II1057" s="269"/>
      <c r="IJ1057" s="269"/>
      <c r="IK1057" s="269"/>
      <c r="IL1057" s="269"/>
      <c r="IM1057" s="269"/>
      <c r="IN1057" s="269"/>
      <c r="IO1057" s="269"/>
      <c r="IP1057" s="269"/>
      <c r="IQ1057" s="269"/>
      <c r="IR1057" s="269"/>
      <c r="IS1057" s="269"/>
      <c r="IT1057" s="269"/>
      <c r="IU1057" s="269"/>
      <c r="IV1057" s="269"/>
      <c r="IW1057" s="269"/>
      <c r="IX1057" s="269"/>
      <c r="IY1057" s="269"/>
      <c r="IZ1057" s="269"/>
      <c r="JA1057" s="269"/>
      <c r="JB1057" s="269"/>
      <c r="JC1057" s="269"/>
      <c r="JD1057" s="269"/>
      <c r="JE1057" s="269"/>
      <c r="JF1057" s="269"/>
      <c r="JG1057" s="269"/>
      <c r="JH1057" s="269"/>
      <c r="JI1057" s="269"/>
      <c r="JJ1057" s="269"/>
      <c r="JK1057" s="269"/>
      <c r="JL1057" s="269"/>
      <c r="JM1057" s="269"/>
      <c r="JN1057" s="269"/>
      <c r="JO1057" s="269"/>
      <c r="JP1057" s="269"/>
      <c r="JQ1057" s="269"/>
      <c r="JR1057" s="269"/>
      <c r="JS1057" s="269"/>
      <c r="JT1057" s="269"/>
      <c r="JU1057" s="269"/>
      <c r="JV1057" s="269"/>
      <c r="JW1057" s="269"/>
      <c r="JX1057" s="269"/>
      <c r="JY1057" s="269"/>
      <c r="JZ1057" s="269"/>
      <c r="KA1057" s="269"/>
      <c r="KB1057" s="269"/>
      <c r="KC1057" s="269"/>
      <c r="KD1057" s="269"/>
      <c r="KE1057" s="269"/>
      <c r="KF1057" s="269"/>
      <c r="KG1057" s="269"/>
    </row>
    <row r="1058" spans="1:293" s="270" customFormat="1" x14ac:dyDescent="0.25">
      <c r="A1058" s="233">
        <v>31</v>
      </c>
      <c r="B1058" s="234" t="s">
        <v>1245</v>
      </c>
      <c r="C1058" s="234"/>
      <c r="D1058" s="235">
        <v>30068457</v>
      </c>
      <c r="E1058" s="236" t="s">
        <v>766</v>
      </c>
      <c r="F1058" s="238" t="s">
        <v>1511</v>
      </c>
      <c r="G1058" s="238" t="s">
        <v>16</v>
      </c>
      <c r="H1058" s="238" t="s">
        <v>248</v>
      </c>
      <c r="I1058" s="238" t="s">
        <v>64</v>
      </c>
      <c r="J1058" s="236" t="s">
        <v>45</v>
      </c>
      <c r="K1058" s="236"/>
      <c r="L1058" s="239">
        <v>61240000</v>
      </c>
      <c r="M1058" s="239">
        <v>46928610</v>
      </c>
      <c r="N1058" s="138">
        <v>5133000</v>
      </c>
      <c r="O1058" s="138"/>
      <c r="P1058" s="139">
        <v>0</v>
      </c>
      <c r="Q1058" s="139">
        <v>0</v>
      </c>
      <c r="R1058" s="139">
        <v>200000</v>
      </c>
      <c r="S1058" s="139">
        <v>0</v>
      </c>
      <c r="T1058" s="139">
        <v>0</v>
      </c>
      <c r="U1058" s="139">
        <v>0</v>
      </c>
      <c r="V1058" s="139"/>
      <c r="W1058" s="139"/>
      <c r="X1058" s="139"/>
      <c r="Y1058" s="140">
        <v>500000</v>
      </c>
      <c r="Z1058" s="140">
        <v>0</v>
      </c>
      <c r="AA1058" s="140">
        <v>4431360</v>
      </c>
      <c r="AB1058" s="139">
        <v>200000</v>
      </c>
      <c r="AC1058" s="139">
        <v>0</v>
      </c>
      <c r="AD1058" s="139">
        <v>0</v>
      </c>
      <c r="AE1058" s="141">
        <v>4931360</v>
      </c>
      <c r="AF1058" s="141">
        <v>5131360</v>
      </c>
      <c r="AG1058" s="139">
        <v>9180030</v>
      </c>
      <c r="AH1058" s="241">
        <v>0.76957233834095362</v>
      </c>
      <c r="AI1058" s="241" t="s">
        <v>1416</v>
      </c>
      <c r="AJ1058" s="242">
        <v>40864</v>
      </c>
      <c r="AK1058" s="242">
        <v>42369</v>
      </c>
      <c r="AL1058" s="236" t="s">
        <v>767</v>
      </c>
      <c r="AM1058" s="236" t="s">
        <v>768</v>
      </c>
      <c r="AN1058" s="243" t="s">
        <v>756</v>
      </c>
      <c r="AO1058" s="269"/>
      <c r="AP1058" s="269"/>
      <c r="AQ1058" s="269"/>
      <c r="AR1058" s="269"/>
      <c r="AS1058" s="269"/>
      <c r="AT1058" s="269"/>
      <c r="AU1058" s="269"/>
      <c r="AV1058" s="269"/>
      <c r="AW1058" s="269"/>
      <c r="AX1058" s="269"/>
      <c r="AY1058" s="269"/>
      <c r="AZ1058" s="269"/>
      <c r="BA1058" s="269"/>
      <c r="BB1058" s="269"/>
      <c r="BC1058" s="269"/>
      <c r="BD1058" s="269"/>
      <c r="BE1058" s="269"/>
      <c r="BF1058" s="269"/>
      <c r="BG1058" s="269"/>
      <c r="BH1058" s="269"/>
      <c r="BI1058" s="269"/>
      <c r="BJ1058" s="269"/>
      <c r="BK1058" s="269"/>
      <c r="BL1058" s="269"/>
      <c r="BM1058" s="269"/>
      <c r="BN1058" s="269"/>
      <c r="BO1058" s="269"/>
      <c r="BP1058" s="269"/>
      <c r="BQ1058" s="269"/>
      <c r="BR1058" s="269"/>
      <c r="BS1058" s="269"/>
      <c r="BT1058" s="269"/>
      <c r="BU1058" s="269"/>
      <c r="BV1058" s="269"/>
      <c r="BW1058" s="269"/>
      <c r="BX1058" s="269"/>
      <c r="BY1058" s="269"/>
      <c r="BZ1058" s="269"/>
      <c r="CA1058" s="269"/>
      <c r="CB1058" s="269"/>
      <c r="CC1058" s="269"/>
      <c r="CD1058" s="269"/>
      <c r="CE1058" s="269"/>
      <c r="CF1058" s="269"/>
      <c r="CG1058" s="269"/>
      <c r="CH1058" s="269"/>
      <c r="CI1058" s="269"/>
      <c r="CJ1058" s="269"/>
      <c r="CK1058" s="269"/>
      <c r="CL1058" s="269"/>
      <c r="CM1058" s="269"/>
      <c r="CN1058" s="269"/>
      <c r="CO1058" s="269"/>
      <c r="CP1058" s="269"/>
      <c r="CQ1058" s="269"/>
      <c r="CR1058" s="269"/>
      <c r="CS1058" s="269"/>
      <c r="CT1058" s="269"/>
      <c r="CU1058" s="269"/>
      <c r="CV1058" s="269"/>
      <c r="CW1058" s="269"/>
      <c r="CX1058" s="269"/>
      <c r="CY1058" s="269"/>
      <c r="CZ1058" s="269"/>
      <c r="DA1058" s="269"/>
      <c r="DB1058" s="269"/>
      <c r="DC1058" s="269"/>
      <c r="DD1058" s="269"/>
      <c r="DE1058" s="269"/>
      <c r="DF1058" s="269"/>
      <c r="DG1058" s="269"/>
      <c r="DH1058" s="269"/>
      <c r="DI1058" s="269"/>
      <c r="DJ1058" s="269"/>
      <c r="DK1058" s="269"/>
      <c r="DL1058" s="269"/>
      <c r="DM1058" s="269"/>
      <c r="DN1058" s="269"/>
      <c r="DO1058" s="269"/>
      <c r="DP1058" s="269"/>
      <c r="DQ1058" s="269"/>
      <c r="DR1058" s="269"/>
      <c r="DS1058" s="269"/>
      <c r="DT1058" s="269"/>
      <c r="DU1058" s="269"/>
      <c r="DV1058" s="269"/>
      <c r="DW1058" s="269"/>
      <c r="DX1058" s="269"/>
      <c r="DY1058" s="269"/>
      <c r="DZ1058" s="269"/>
      <c r="EA1058" s="269"/>
      <c r="EB1058" s="269"/>
      <c r="EC1058" s="269"/>
      <c r="ED1058" s="269"/>
      <c r="EE1058" s="269"/>
      <c r="EF1058" s="269"/>
      <c r="EG1058" s="269"/>
      <c r="EH1058" s="269"/>
      <c r="EI1058" s="269"/>
      <c r="EJ1058" s="269"/>
      <c r="EK1058" s="269"/>
      <c r="EL1058" s="269"/>
      <c r="EM1058" s="269"/>
      <c r="EN1058" s="269"/>
      <c r="EO1058" s="269"/>
      <c r="EP1058" s="269"/>
      <c r="EQ1058" s="269"/>
      <c r="ER1058" s="269"/>
      <c r="ES1058" s="269"/>
      <c r="ET1058" s="269"/>
      <c r="EU1058" s="269"/>
      <c r="EV1058" s="269"/>
      <c r="EW1058" s="269"/>
      <c r="EX1058" s="269"/>
      <c r="EY1058" s="269"/>
      <c r="EZ1058" s="269"/>
      <c r="FA1058" s="269"/>
      <c r="FB1058" s="269"/>
      <c r="FC1058" s="269"/>
      <c r="FD1058" s="269"/>
      <c r="FE1058" s="269"/>
      <c r="FF1058" s="269"/>
      <c r="FG1058" s="269"/>
      <c r="FH1058" s="269"/>
      <c r="FI1058" s="269"/>
      <c r="FJ1058" s="269"/>
      <c r="FK1058" s="269"/>
      <c r="FL1058" s="269"/>
      <c r="FM1058" s="269"/>
      <c r="FN1058" s="269"/>
      <c r="FO1058" s="269"/>
      <c r="FP1058" s="269"/>
      <c r="FQ1058" s="269"/>
      <c r="FR1058" s="269"/>
      <c r="FS1058" s="269"/>
      <c r="FT1058" s="269"/>
      <c r="FU1058" s="269"/>
      <c r="FV1058" s="269"/>
      <c r="FW1058" s="269"/>
      <c r="FX1058" s="269"/>
      <c r="FY1058" s="269"/>
      <c r="FZ1058" s="269"/>
      <c r="GA1058" s="269"/>
      <c r="GB1058" s="269"/>
      <c r="GC1058" s="269"/>
      <c r="GD1058" s="269"/>
      <c r="GE1058" s="269"/>
      <c r="GF1058" s="269"/>
      <c r="GG1058" s="269"/>
      <c r="GH1058" s="269"/>
      <c r="GI1058" s="269"/>
      <c r="GJ1058" s="269"/>
      <c r="GK1058" s="269"/>
      <c r="GL1058" s="269"/>
      <c r="GM1058" s="269"/>
      <c r="GN1058" s="269"/>
      <c r="GO1058" s="269"/>
      <c r="GP1058" s="269"/>
      <c r="GQ1058" s="269"/>
      <c r="GR1058" s="269"/>
      <c r="GS1058" s="269"/>
      <c r="GT1058" s="269"/>
      <c r="GU1058" s="269"/>
      <c r="GV1058" s="269"/>
      <c r="GW1058" s="269"/>
      <c r="GX1058" s="269"/>
      <c r="GY1058" s="269"/>
      <c r="GZ1058" s="269"/>
      <c r="HA1058" s="269"/>
      <c r="HB1058" s="269"/>
      <c r="HC1058" s="269"/>
      <c r="HD1058" s="269"/>
      <c r="HE1058" s="269"/>
      <c r="HF1058" s="269"/>
      <c r="HG1058" s="269"/>
      <c r="HH1058" s="269"/>
      <c r="HI1058" s="269"/>
      <c r="HJ1058" s="269"/>
      <c r="HK1058" s="269"/>
      <c r="HL1058" s="269"/>
      <c r="HM1058" s="269"/>
      <c r="HN1058" s="269"/>
      <c r="HO1058" s="269"/>
      <c r="HP1058" s="269"/>
      <c r="HQ1058" s="269"/>
      <c r="HR1058" s="269"/>
      <c r="HS1058" s="269"/>
      <c r="HT1058" s="269"/>
      <c r="HU1058" s="269"/>
      <c r="HV1058" s="269"/>
      <c r="HW1058" s="269"/>
      <c r="HX1058" s="269"/>
      <c r="HY1058" s="269"/>
      <c r="HZ1058" s="269"/>
      <c r="IA1058" s="269"/>
      <c r="IB1058" s="269"/>
      <c r="IC1058" s="269"/>
      <c r="ID1058" s="269"/>
      <c r="IE1058" s="269"/>
      <c r="IF1058" s="269"/>
      <c r="IG1058" s="269"/>
      <c r="IH1058" s="269"/>
      <c r="II1058" s="269"/>
      <c r="IJ1058" s="269"/>
      <c r="IK1058" s="269"/>
      <c r="IL1058" s="269"/>
      <c r="IM1058" s="269"/>
      <c r="IN1058" s="269"/>
      <c r="IO1058" s="269"/>
      <c r="IP1058" s="269"/>
      <c r="IQ1058" s="269"/>
      <c r="IR1058" s="269"/>
      <c r="IS1058" s="269"/>
      <c r="IT1058" s="269"/>
      <c r="IU1058" s="269"/>
      <c r="IV1058" s="269"/>
      <c r="IW1058" s="269"/>
      <c r="IX1058" s="269"/>
      <c r="IY1058" s="269"/>
      <c r="IZ1058" s="269"/>
      <c r="JA1058" s="269"/>
      <c r="JB1058" s="269"/>
      <c r="JC1058" s="269"/>
      <c r="JD1058" s="269"/>
      <c r="JE1058" s="269"/>
      <c r="JF1058" s="269"/>
      <c r="JG1058" s="269"/>
      <c r="JH1058" s="269"/>
      <c r="JI1058" s="269"/>
      <c r="JJ1058" s="269"/>
      <c r="JK1058" s="269"/>
      <c r="JL1058" s="269"/>
      <c r="JM1058" s="269"/>
      <c r="JN1058" s="269"/>
      <c r="JO1058" s="269"/>
      <c r="JP1058" s="269"/>
      <c r="JQ1058" s="269"/>
      <c r="JR1058" s="269"/>
      <c r="JS1058" s="269"/>
      <c r="JT1058" s="269"/>
      <c r="JU1058" s="269"/>
      <c r="JV1058" s="269"/>
      <c r="JW1058" s="269"/>
      <c r="JX1058" s="269"/>
      <c r="JY1058" s="269"/>
      <c r="JZ1058" s="269"/>
      <c r="KA1058" s="269"/>
      <c r="KB1058" s="269"/>
      <c r="KC1058" s="269"/>
      <c r="KD1058" s="269"/>
      <c r="KE1058" s="269"/>
      <c r="KF1058" s="269"/>
      <c r="KG1058" s="269"/>
    </row>
    <row r="1059" spans="1:293" s="270" customFormat="1" x14ac:dyDescent="0.25">
      <c r="A1059" s="233">
        <v>31</v>
      </c>
      <c r="B1059" s="234" t="s">
        <v>1245</v>
      </c>
      <c r="C1059" s="234"/>
      <c r="D1059" s="235">
        <v>30074166</v>
      </c>
      <c r="E1059" s="236" t="s">
        <v>386</v>
      </c>
      <c r="F1059" s="238" t="s">
        <v>1511</v>
      </c>
      <c r="G1059" s="238" t="s">
        <v>16</v>
      </c>
      <c r="H1059" s="238" t="s">
        <v>2517</v>
      </c>
      <c r="I1059" s="238" t="s">
        <v>12</v>
      </c>
      <c r="J1059" s="236" t="s">
        <v>45</v>
      </c>
      <c r="K1059" s="236"/>
      <c r="L1059" s="239">
        <v>52851447</v>
      </c>
      <c r="M1059" s="239">
        <v>46897447</v>
      </c>
      <c r="N1059" s="138">
        <v>15000</v>
      </c>
      <c r="O1059" s="138"/>
      <c r="P1059" s="139">
        <v>0</v>
      </c>
      <c r="Q1059" s="139">
        <v>0</v>
      </c>
      <c r="R1059" s="139">
        <v>0</v>
      </c>
      <c r="S1059" s="139">
        <v>0</v>
      </c>
      <c r="T1059" s="139">
        <v>0</v>
      </c>
      <c r="U1059" s="139">
        <v>0</v>
      </c>
      <c r="V1059" s="139"/>
      <c r="W1059" s="139"/>
      <c r="X1059" s="139"/>
      <c r="Y1059" s="140">
        <v>0</v>
      </c>
      <c r="Z1059" s="140">
        <v>0</v>
      </c>
      <c r="AA1059" s="140">
        <v>0</v>
      </c>
      <c r="AB1059" s="139">
        <v>0</v>
      </c>
      <c r="AC1059" s="139">
        <v>0</v>
      </c>
      <c r="AD1059" s="139">
        <v>0</v>
      </c>
      <c r="AE1059" s="141">
        <v>0</v>
      </c>
      <c r="AF1059" s="141">
        <v>0</v>
      </c>
      <c r="AG1059" s="139">
        <v>5954000</v>
      </c>
      <c r="AH1059" s="241">
        <v>0.88734461707358736</v>
      </c>
      <c r="AI1059" s="241" t="s">
        <v>1416</v>
      </c>
      <c r="AJ1059" s="242">
        <v>40497</v>
      </c>
      <c r="AK1059" s="242">
        <v>42369</v>
      </c>
      <c r="AL1059" s="236" t="s">
        <v>323</v>
      </c>
      <c r="AM1059" s="236" t="s">
        <v>387</v>
      </c>
      <c r="AN1059" s="243" t="s">
        <v>257</v>
      </c>
      <c r="AO1059" s="269"/>
      <c r="AP1059" s="269"/>
      <c r="AQ1059" s="269"/>
      <c r="AR1059" s="269"/>
      <c r="AS1059" s="269"/>
      <c r="AT1059" s="269"/>
      <c r="AU1059" s="269"/>
      <c r="AV1059" s="269"/>
      <c r="AW1059" s="269"/>
      <c r="AX1059" s="269"/>
      <c r="AY1059" s="269"/>
      <c r="AZ1059" s="269"/>
      <c r="BA1059" s="269"/>
      <c r="BB1059" s="269"/>
      <c r="BC1059" s="269"/>
      <c r="BD1059" s="269"/>
      <c r="BE1059" s="269"/>
      <c r="BF1059" s="269"/>
      <c r="BG1059" s="269"/>
      <c r="BH1059" s="269"/>
      <c r="BI1059" s="269"/>
      <c r="BJ1059" s="269"/>
      <c r="BK1059" s="269"/>
      <c r="BL1059" s="269"/>
      <c r="BM1059" s="269"/>
      <c r="BN1059" s="269"/>
      <c r="BO1059" s="269"/>
      <c r="BP1059" s="269"/>
      <c r="BQ1059" s="269"/>
      <c r="BR1059" s="269"/>
      <c r="BS1059" s="269"/>
      <c r="BT1059" s="269"/>
      <c r="BU1059" s="269"/>
      <c r="BV1059" s="269"/>
      <c r="BW1059" s="269"/>
      <c r="BX1059" s="269"/>
      <c r="BY1059" s="269"/>
      <c r="BZ1059" s="269"/>
      <c r="CA1059" s="269"/>
      <c r="CB1059" s="269"/>
      <c r="CC1059" s="269"/>
      <c r="CD1059" s="269"/>
      <c r="CE1059" s="269"/>
      <c r="CF1059" s="269"/>
      <c r="CG1059" s="269"/>
      <c r="CH1059" s="269"/>
      <c r="CI1059" s="269"/>
      <c r="CJ1059" s="269"/>
      <c r="CK1059" s="269"/>
      <c r="CL1059" s="269"/>
      <c r="CM1059" s="269"/>
      <c r="CN1059" s="269"/>
      <c r="CO1059" s="269"/>
      <c r="CP1059" s="269"/>
      <c r="CQ1059" s="269"/>
      <c r="CR1059" s="269"/>
      <c r="CS1059" s="269"/>
      <c r="CT1059" s="269"/>
      <c r="CU1059" s="269"/>
      <c r="CV1059" s="269"/>
      <c r="CW1059" s="269"/>
      <c r="CX1059" s="269"/>
      <c r="CY1059" s="269"/>
      <c r="CZ1059" s="269"/>
      <c r="DA1059" s="269"/>
      <c r="DB1059" s="269"/>
      <c r="DC1059" s="269"/>
      <c r="DD1059" s="269"/>
      <c r="DE1059" s="269"/>
      <c r="DF1059" s="269"/>
      <c r="DG1059" s="269"/>
      <c r="DH1059" s="269"/>
      <c r="DI1059" s="269"/>
      <c r="DJ1059" s="269"/>
      <c r="DK1059" s="269"/>
      <c r="DL1059" s="269"/>
      <c r="DM1059" s="269"/>
      <c r="DN1059" s="269"/>
      <c r="DO1059" s="269"/>
      <c r="DP1059" s="269"/>
      <c r="DQ1059" s="269"/>
      <c r="DR1059" s="269"/>
      <c r="DS1059" s="269"/>
      <c r="DT1059" s="269"/>
      <c r="DU1059" s="269"/>
      <c r="DV1059" s="269"/>
      <c r="DW1059" s="269"/>
      <c r="DX1059" s="269"/>
      <c r="DY1059" s="269"/>
      <c r="DZ1059" s="269"/>
      <c r="EA1059" s="269"/>
      <c r="EB1059" s="269"/>
      <c r="EC1059" s="269"/>
      <c r="ED1059" s="269"/>
      <c r="EE1059" s="269"/>
      <c r="EF1059" s="269"/>
      <c r="EG1059" s="269"/>
      <c r="EH1059" s="269"/>
      <c r="EI1059" s="269"/>
      <c r="EJ1059" s="269"/>
      <c r="EK1059" s="269"/>
      <c r="EL1059" s="269"/>
      <c r="EM1059" s="269"/>
      <c r="EN1059" s="269"/>
      <c r="EO1059" s="269"/>
      <c r="EP1059" s="269"/>
      <c r="EQ1059" s="269"/>
      <c r="ER1059" s="269"/>
      <c r="ES1059" s="269"/>
      <c r="ET1059" s="269"/>
      <c r="EU1059" s="269"/>
      <c r="EV1059" s="269"/>
      <c r="EW1059" s="269"/>
      <c r="EX1059" s="269"/>
      <c r="EY1059" s="269"/>
      <c r="EZ1059" s="269"/>
      <c r="FA1059" s="269"/>
      <c r="FB1059" s="269"/>
      <c r="FC1059" s="269"/>
      <c r="FD1059" s="269"/>
      <c r="FE1059" s="269"/>
      <c r="FF1059" s="269"/>
      <c r="FG1059" s="269"/>
      <c r="FH1059" s="269"/>
      <c r="FI1059" s="269"/>
      <c r="FJ1059" s="269"/>
      <c r="FK1059" s="269"/>
      <c r="FL1059" s="269"/>
      <c r="FM1059" s="269"/>
      <c r="FN1059" s="269"/>
      <c r="FO1059" s="269"/>
      <c r="FP1059" s="269"/>
      <c r="FQ1059" s="269"/>
      <c r="FR1059" s="269"/>
      <c r="FS1059" s="269"/>
      <c r="FT1059" s="269"/>
      <c r="FU1059" s="269"/>
      <c r="FV1059" s="269"/>
      <c r="FW1059" s="269"/>
      <c r="FX1059" s="269"/>
      <c r="FY1059" s="269"/>
      <c r="FZ1059" s="269"/>
      <c r="GA1059" s="269"/>
      <c r="GB1059" s="269"/>
      <c r="GC1059" s="269"/>
      <c r="GD1059" s="269"/>
      <c r="GE1059" s="269"/>
      <c r="GF1059" s="269"/>
      <c r="GG1059" s="269"/>
      <c r="GH1059" s="269"/>
      <c r="GI1059" s="269"/>
      <c r="GJ1059" s="269"/>
      <c r="GK1059" s="269"/>
      <c r="GL1059" s="269"/>
      <c r="GM1059" s="269"/>
      <c r="GN1059" s="269"/>
      <c r="GO1059" s="269"/>
      <c r="GP1059" s="269"/>
      <c r="GQ1059" s="269"/>
      <c r="GR1059" s="269"/>
      <c r="GS1059" s="269"/>
      <c r="GT1059" s="269"/>
      <c r="GU1059" s="269"/>
      <c r="GV1059" s="269"/>
      <c r="GW1059" s="269"/>
      <c r="GX1059" s="269"/>
      <c r="GY1059" s="269"/>
      <c r="GZ1059" s="269"/>
      <c r="HA1059" s="269"/>
      <c r="HB1059" s="269"/>
      <c r="HC1059" s="269"/>
      <c r="HD1059" s="269"/>
      <c r="HE1059" s="269"/>
      <c r="HF1059" s="269"/>
      <c r="HG1059" s="269"/>
      <c r="HH1059" s="269"/>
      <c r="HI1059" s="269"/>
      <c r="HJ1059" s="269"/>
      <c r="HK1059" s="269"/>
      <c r="HL1059" s="269"/>
      <c r="HM1059" s="269"/>
      <c r="HN1059" s="269"/>
      <c r="HO1059" s="269"/>
      <c r="HP1059" s="269"/>
      <c r="HQ1059" s="269"/>
      <c r="HR1059" s="269"/>
      <c r="HS1059" s="269"/>
      <c r="HT1059" s="269"/>
      <c r="HU1059" s="269"/>
      <c r="HV1059" s="269"/>
      <c r="HW1059" s="269"/>
      <c r="HX1059" s="269"/>
      <c r="HY1059" s="269"/>
      <c r="HZ1059" s="269"/>
      <c r="IA1059" s="269"/>
      <c r="IB1059" s="269"/>
      <c r="IC1059" s="269"/>
      <c r="ID1059" s="269"/>
      <c r="IE1059" s="269"/>
      <c r="IF1059" s="269"/>
      <c r="IG1059" s="269"/>
      <c r="IH1059" s="269"/>
      <c r="II1059" s="269"/>
      <c r="IJ1059" s="269"/>
      <c r="IK1059" s="269"/>
      <c r="IL1059" s="269"/>
      <c r="IM1059" s="269"/>
      <c r="IN1059" s="269"/>
      <c r="IO1059" s="269"/>
      <c r="IP1059" s="269"/>
      <c r="IQ1059" s="269"/>
      <c r="IR1059" s="269"/>
      <c r="IS1059" s="269"/>
      <c r="IT1059" s="269"/>
      <c r="IU1059" s="269"/>
      <c r="IV1059" s="269"/>
      <c r="IW1059" s="269"/>
      <c r="IX1059" s="269"/>
      <c r="IY1059" s="269"/>
      <c r="IZ1059" s="269"/>
      <c r="JA1059" s="269"/>
      <c r="JB1059" s="269"/>
      <c r="JC1059" s="269"/>
      <c r="JD1059" s="269"/>
      <c r="JE1059" s="269"/>
      <c r="JF1059" s="269"/>
      <c r="JG1059" s="269"/>
      <c r="JH1059" s="269"/>
      <c r="JI1059" s="269"/>
      <c r="JJ1059" s="269"/>
      <c r="JK1059" s="269"/>
      <c r="JL1059" s="269"/>
      <c r="JM1059" s="269"/>
      <c r="JN1059" s="269"/>
      <c r="JO1059" s="269"/>
      <c r="JP1059" s="269"/>
      <c r="JQ1059" s="269"/>
      <c r="JR1059" s="269"/>
      <c r="JS1059" s="269"/>
      <c r="JT1059" s="269"/>
      <c r="JU1059" s="269"/>
      <c r="JV1059" s="269"/>
      <c r="JW1059" s="269"/>
      <c r="JX1059" s="269"/>
      <c r="JY1059" s="269"/>
      <c r="JZ1059" s="269"/>
      <c r="KA1059" s="269"/>
      <c r="KB1059" s="269"/>
      <c r="KC1059" s="269"/>
      <c r="KD1059" s="269"/>
      <c r="KE1059" s="269"/>
      <c r="KF1059" s="269"/>
      <c r="KG1059" s="269"/>
    </row>
    <row r="1060" spans="1:293" s="270" customFormat="1" x14ac:dyDescent="0.25">
      <c r="A1060" s="233">
        <v>31</v>
      </c>
      <c r="B1060" s="234" t="s">
        <v>1245</v>
      </c>
      <c r="C1060" s="234"/>
      <c r="D1060" s="235">
        <v>30080581</v>
      </c>
      <c r="E1060" s="236" t="s">
        <v>378</v>
      </c>
      <c r="F1060" s="238" t="s">
        <v>1511</v>
      </c>
      <c r="G1060" s="238" t="s">
        <v>16</v>
      </c>
      <c r="H1060" s="238" t="s">
        <v>248</v>
      </c>
      <c r="I1060" s="238" t="s">
        <v>64</v>
      </c>
      <c r="J1060" s="236" t="s">
        <v>45</v>
      </c>
      <c r="K1060" s="236"/>
      <c r="L1060" s="239">
        <v>71680000</v>
      </c>
      <c r="M1060" s="239">
        <v>12542250</v>
      </c>
      <c r="N1060" s="138">
        <v>1000</v>
      </c>
      <c r="O1060" s="138"/>
      <c r="P1060" s="139">
        <v>0</v>
      </c>
      <c r="Q1060" s="139">
        <v>0</v>
      </c>
      <c r="R1060" s="139">
        <v>0</v>
      </c>
      <c r="S1060" s="139">
        <v>0</v>
      </c>
      <c r="T1060" s="139">
        <v>0</v>
      </c>
      <c r="U1060" s="139">
        <v>0</v>
      </c>
      <c r="V1060" s="139"/>
      <c r="W1060" s="139"/>
      <c r="X1060" s="139"/>
      <c r="Y1060" s="140">
        <v>0</v>
      </c>
      <c r="Z1060" s="140">
        <v>0</v>
      </c>
      <c r="AA1060" s="140">
        <v>0</v>
      </c>
      <c r="AB1060" s="139">
        <v>0</v>
      </c>
      <c r="AC1060" s="139">
        <v>0</v>
      </c>
      <c r="AD1060" s="139">
        <v>0</v>
      </c>
      <c r="AE1060" s="141">
        <v>0</v>
      </c>
      <c r="AF1060" s="141">
        <v>0</v>
      </c>
      <c r="AG1060" s="139">
        <v>59137750</v>
      </c>
      <c r="AH1060" s="241">
        <v>0.24007063012020519</v>
      </c>
      <c r="AI1060" s="241" t="s">
        <v>1416</v>
      </c>
      <c r="AJ1060" s="242">
        <v>40659</v>
      </c>
      <c r="AK1060" s="242">
        <v>42369</v>
      </c>
      <c r="AL1060" s="236" t="s">
        <v>379</v>
      </c>
      <c r="AM1060" s="236" t="s">
        <v>380</v>
      </c>
      <c r="AN1060" s="243" t="s">
        <v>257</v>
      </c>
      <c r="AO1060" s="269"/>
      <c r="AP1060" s="269"/>
      <c r="AQ1060" s="269"/>
      <c r="AR1060" s="269"/>
      <c r="AS1060" s="269"/>
      <c r="AT1060" s="269"/>
      <c r="AU1060" s="269"/>
      <c r="AV1060" s="269"/>
      <c r="AW1060" s="269"/>
      <c r="AX1060" s="269"/>
      <c r="AY1060" s="269"/>
      <c r="AZ1060" s="269"/>
      <c r="BA1060" s="269"/>
      <c r="BB1060" s="269"/>
      <c r="BC1060" s="269"/>
      <c r="BD1060" s="269"/>
      <c r="BE1060" s="269"/>
      <c r="BF1060" s="269"/>
      <c r="BG1060" s="269"/>
      <c r="BH1060" s="269"/>
      <c r="BI1060" s="269"/>
      <c r="BJ1060" s="269"/>
      <c r="BK1060" s="269"/>
      <c r="BL1060" s="269"/>
      <c r="BM1060" s="269"/>
      <c r="BN1060" s="269"/>
      <c r="BO1060" s="269"/>
      <c r="BP1060" s="269"/>
      <c r="BQ1060" s="269"/>
      <c r="BR1060" s="269"/>
      <c r="BS1060" s="269"/>
      <c r="BT1060" s="269"/>
      <c r="BU1060" s="269"/>
      <c r="BV1060" s="269"/>
      <c r="BW1060" s="269"/>
      <c r="BX1060" s="269"/>
      <c r="BY1060" s="269"/>
      <c r="BZ1060" s="269"/>
      <c r="CA1060" s="269"/>
      <c r="CB1060" s="269"/>
      <c r="CC1060" s="269"/>
      <c r="CD1060" s="269"/>
      <c r="CE1060" s="269"/>
      <c r="CF1060" s="269"/>
      <c r="CG1060" s="269"/>
      <c r="CH1060" s="269"/>
      <c r="CI1060" s="269"/>
      <c r="CJ1060" s="269"/>
      <c r="CK1060" s="269"/>
      <c r="CL1060" s="269"/>
      <c r="CM1060" s="269"/>
      <c r="CN1060" s="269"/>
      <c r="CO1060" s="269"/>
      <c r="CP1060" s="269"/>
      <c r="CQ1060" s="269"/>
      <c r="CR1060" s="269"/>
      <c r="CS1060" s="269"/>
      <c r="CT1060" s="269"/>
      <c r="CU1060" s="269"/>
      <c r="CV1060" s="269"/>
      <c r="CW1060" s="269"/>
      <c r="CX1060" s="269"/>
      <c r="CY1060" s="269"/>
      <c r="CZ1060" s="269"/>
      <c r="DA1060" s="269"/>
      <c r="DB1060" s="269"/>
      <c r="DC1060" s="269"/>
      <c r="DD1060" s="269"/>
      <c r="DE1060" s="269"/>
      <c r="DF1060" s="269"/>
      <c r="DG1060" s="269"/>
      <c r="DH1060" s="269"/>
      <c r="DI1060" s="269"/>
      <c r="DJ1060" s="269"/>
      <c r="DK1060" s="269"/>
      <c r="DL1060" s="269"/>
      <c r="DM1060" s="269"/>
      <c r="DN1060" s="269"/>
      <c r="DO1060" s="269"/>
      <c r="DP1060" s="269"/>
      <c r="DQ1060" s="269"/>
      <c r="DR1060" s="269"/>
      <c r="DS1060" s="269"/>
      <c r="DT1060" s="269"/>
      <c r="DU1060" s="269"/>
      <c r="DV1060" s="269"/>
      <c r="DW1060" s="269"/>
      <c r="DX1060" s="269"/>
      <c r="DY1060" s="269"/>
      <c r="DZ1060" s="269"/>
      <c r="EA1060" s="269"/>
      <c r="EB1060" s="269"/>
      <c r="EC1060" s="269"/>
      <c r="ED1060" s="269"/>
      <c r="EE1060" s="269"/>
      <c r="EF1060" s="269"/>
      <c r="EG1060" s="269"/>
      <c r="EH1060" s="269"/>
      <c r="EI1060" s="269"/>
      <c r="EJ1060" s="269"/>
      <c r="EK1060" s="269"/>
      <c r="EL1060" s="269"/>
      <c r="EM1060" s="269"/>
      <c r="EN1060" s="269"/>
      <c r="EO1060" s="269"/>
      <c r="EP1060" s="269"/>
      <c r="EQ1060" s="269"/>
      <c r="ER1060" s="269"/>
      <c r="ES1060" s="269"/>
      <c r="ET1060" s="269"/>
      <c r="EU1060" s="269"/>
      <c r="EV1060" s="269"/>
      <c r="EW1060" s="269"/>
      <c r="EX1060" s="269"/>
      <c r="EY1060" s="269"/>
      <c r="EZ1060" s="269"/>
      <c r="FA1060" s="269"/>
      <c r="FB1060" s="269"/>
      <c r="FC1060" s="269"/>
      <c r="FD1060" s="269"/>
      <c r="FE1060" s="269"/>
      <c r="FF1060" s="269"/>
      <c r="FG1060" s="269"/>
      <c r="FH1060" s="269"/>
      <c r="FI1060" s="269"/>
      <c r="FJ1060" s="269"/>
      <c r="FK1060" s="269"/>
      <c r="FL1060" s="269"/>
      <c r="FM1060" s="269"/>
      <c r="FN1060" s="269"/>
      <c r="FO1060" s="269"/>
      <c r="FP1060" s="269"/>
      <c r="FQ1060" s="269"/>
      <c r="FR1060" s="269"/>
      <c r="FS1060" s="269"/>
      <c r="FT1060" s="269"/>
      <c r="FU1060" s="269"/>
      <c r="FV1060" s="269"/>
      <c r="FW1060" s="269"/>
      <c r="FX1060" s="269"/>
      <c r="FY1060" s="269"/>
      <c r="FZ1060" s="269"/>
      <c r="GA1060" s="269"/>
      <c r="GB1060" s="269"/>
      <c r="GC1060" s="269"/>
      <c r="GD1060" s="269"/>
      <c r="GE1060" s="269"/>
      <c r="GF1060" s="269"/>
      <c r="GG1060" s="269"/>
      <c r="GH1060" s="269"/>
      <c r="GI1060" s="269"/>
      <c r="GJ1060" s="269"/>
      <c r="GK1060" s="269"/>
      <c r="GL1060" s="269"/>
      <c r="GM1060" s="269"/>
      <c r="GN1060" s="269"/>
      <c r="GO1060" s="269"/>
      <c r="GP1060" s="269"/>
      <c r="GQ1060" s="269"/>
      <c r="GR1060" s="269"/>
      <c r="GS1060" s="269"/>
      <c r="GT1060" s="269"/>
      <c r="GU1060" s="269"/>
      <c r="GV1060" s="269"/>
      <c r="GW1060" s="269"/>
      <c r="GX1060" s="269"/>
      <c r="GY1060" s="269"/>
      <c r="GZ1060" s="269"/>
      <c r="HA1060" s="269"/>
      <c r="HB1060" s="269"/>
      <c r="HC1060" s="269"/>
      <c r="HD1060" s="269"/>
      <c r="HE1060" s="269"/>
      <c r="HF1060" s="269"/>
      <c r="HG1060" s="269"/>
      <c r="HH1060" s="269"/>
      <c r="HI1060" s="269"/>
      <c r="HJ1060" s="269"/>
      <c r="HK1060" s="269"/>
      <c r="HL1060" s="269"/>
      <c r="HM1060" s="269"/>
      <c r="HN1060" s="269"/>
      <c r="HO1060" s="269"/>
      <c r="HP1060" s="269"/>
      <c r="HQ1060" s="269"/>
      <c r="HR1060" s="269"/>
      <c r="HS1060" s="269"/>
      <c r="HT1060" s="269"/>
      <c r="HU1060" s="269"/>
      <c r="HV1060" s="269"/>
      <c r="HW1060" s="269"/>
      <c r="HX1060" s="269"/>
      <c r="HY1060" s="269"/>
      <c r="HZ1060" s="269"/>
      <c r="IA1060" s="269"/>
      <c r="IB1060" s="269"/>
      <c r="IC1060" s="269"/>
      <c r="ID1060" s="269"/>
      <c r="IE1060" s="269"/>
      <c r="IF1060" s="269"/>
      <c r="IG1060" s="269"/>
      <c r="IH1060" s="269"/>
      <c r="II1060" s="269"/>
      <c r="IJ1060" s="269"/>
      <c r="IK1060" s="269"/>
      <c r="IL1060" s="269"/>
      <c r="IM1060" s="269"/>
      <c r="IN1060" s="269"/>
      <c r="IO1060" s="269"/>
      <c r="IP1060" s="269"/>
      <c r="IQ1060" s="269"/>
      <c r="IR1060" s="269"/>
      <c r="IS1060" s="269"/>
      <c r="IT1060" s="269"/>
      <c r="IU1060" s="269"/>
      <c r="IV1060" s="269"/>
      <c r="IW1060" s="269"/>
      <c r="IX1060" s="269"/>
      <c r="IY1060" s="269"/>
      <c r="IZ1060" s="269"/>
      <c r="JA1060" s="269"/>
      <c r="JB1060" s="269"/>
      <c r="JC1060" s="269"/>
      <c r="JD1060" s="269"/>
      <c r="JE1060" s="269"/>
      <c r="JF1060" s="269"/>
      <c r="JG1060" s="269"/>
      <c r="JH1060" s="269"/>
      <c r="JI1060" s="269"/>
      <c r="JJ1060" s="269"/>
      <c r="JK1060" s="269"/>
      <c r="JL1060" s="269"/>
      <c r="JM1060" s="269"/>
      <c r="JN1060" s="269"/>
      <c r="JO1060" s="269"/>
      <c r="JP1060" s="269"/>
      <c r="JQ1060" s="269"/>
      <c r="JR1060" s="269"/>
      <c r="JS1060" s="269"/>
      <c r="JT1060" s="269"/>
      <c r="JU1060" s="269"/>
      <c r="JV1060" s="269"/>
      <c r="JW1060" s="269"/>
      <c r="JX1060" s="269"/>
      <c r="JY1060" s="269"/>
      <c r="JZ1060" s="269"/>
      <c r="KA1060" s="269"/>
      <c r="KB1060" s="269"/>
      <c r="KC1060" s="269"/>
      <c r="KD1060" s="269"/>
      <c r="KE1060" s="269"/>
      <c r="KF1060" s="269"/>
      <c r="KG1060" s="269"/>
    </row>
    <row r="1061" spans="1:293" s="270" customFormat="1" x14ac:dyDescent="0.25">
      <c r="A1061" s="233">
        <v>31</v>
      </c>
      <c r="B1061" s="234" t="s">
        <v>1245</v>
      </c>
      <c r="C1061" s="234"/>
      <c r="D1061" s="235">
        <v>30084193</v>
      </c>
      <c r="E1061" s="236" t="s">
        <v>381</v>
      </c>
      <c r="F1061" s="238" t="s">
        <v>1511</v>
      </c>
      <c r="G1061" s="238" t="s">
        <v>16</v>
      </c>
      <c r="H1061" s="238" t="s">
        <v>148</v>
      </c>
      <c r="I1061" s="238" t="s">
        <v>12</v>
      </c>
      <c r="J1061" s="236" t="s">
        <v>45</v>
      </c>
      <c r="K1061" s="236"/>
      <c r="L1061" s="239">
        <v>64714000</v>
      </c>
      <c r="M1061" s="239">
        <v>22719000</v>
      </c>
      <c r="N1061" s="138">
        <v>1000</v>
      </c>
      <c r="O1061" s="138"/>
      <c r="P1061" s="139">
        <v>0</v>
      </c>
      <c r="Q1061" s="139">
        <v>0</v>
      </c>
      <c r="R1061" s="139">
        <v>0</v>
      </c>
      <c r="S1061" s="139">
        <v>0</v>
      </c>
      <c r="T1061" s="139">
        <v>0</v>
      </c>
      <c r="U1061" s="139">
        <v>0</v>
      </c>
      <c r="V1061" s="139"/>
      <c r="W1061" s="139"/>
      <c r="X1061" s="139"/>
      <c r="Y1061" s="140">
        <v>0</v>
      </c>
      <c r="Z1061" s="140">
        <v>0</v>
      </c>
      <c r="AA1061" s="140">
        <v>0</v>
      </c>
      <c r="AB1061" s="139">
        <v>0</v>
      </c>
      <c r="AC1061" s="139">
        <v>0</v>
      </c>
      <c r="AD1061" s="139">
        <v>0</v>
      </c>
      <c r="AE1061" s="141">
        <v>0</v>
      </c>
      <c r="AF1061" s="141">
        <v>0</v>
      </c>
      <c r="AG1061" s="139">
        <v>41995000</v>
      </c>
      <c r="AH1061" s="241">
        <v>0.35106777513366505</v>
      </c>
      <c r="AI1061" s="241" t="s">
        <v>1416</v>
      </c>
      <c r="AJ1061" s="242">
        <v>41088</v>
      </c>
      <c r="AK1061" s="242">
        <v>42369</v>
      </c>
      <c r="AL1061" s="236" t="s">
        <v>382</v>
      </c>
      <c r="AM1061" s="236" t="s">
        <v>383</v>
      </c>
      <c r="AN1061" s="243" t="s">
        <v>257</v>
      </c>
      <c r="AO1061" s="269"/>
      <c r="AP1061" s="269"/>
      <c r="AQ1061" s="269"/>
      <c r="AR1061" s="269"/>
      <c r="AS1061" s="269"/>
      <c r="AT1061" s="269"/>
      <c r="AU1061" s="269"/>
      <c r="AV1061" s="269"/>
      <c r="AW1061" s="269"/>
      <c r="AX1061" s="269"/>
      <c r="AY1061" s="269"/>
      <c r="AZ1061" s="269"/>
      <c r="BA1061" s="269"/>
      <c r="BB1061" s="269"/>
      <c r="BC1061" s="269"/>
      <c r="BD1061" s="269"/>
      <c r="BE1061" s="269"/>
      <c r="BF1061" s="269"/>
      <c r="BG1061" s="269"/>
      <c r="BH1061" s="269"/>
      <c r="BI1061" s="269"/>
      <c r="BJ1061" s="269"/>
      <c r="BK1061" s="269"/>
      <c r="BL1061" s="269"/>
      <c r="BM1061" s="269"/>
      <c r="BN1061" s="269"/>
      <c r="BO1061" s="269"/>
      <c r="BP1061" s="269"/>
      <c r="BQ1061" s="269"/>
      <c r="BR1061" s="269"/>
      <c r="BS1061" s="269"/>
      <c r="BT1061" s="269"/>
      <c r="BU1061" s="269"/>
      <c r="BV1061" s="269"/>
      <c r="BW1061" s="269"/>
      <c r="BX1061" s="269"/>
      <c r="BY1061" s="269"/>
      <c r="BZ1061" s="269"/>
      <c r="CA1061" s="269"/>
      <c r="CB1061" s="269"/>
      <c r="CC1061" s="269"/>
      <c r="CD1061" s="269"/>
      <c r="CE1061" s="269"/>
      <c r="CF1061" s="269"/>
      <c r="CG1061" s="269"/>
      <c r="CH1061" s="269"/>
      <c r="CI1061" s="269"/>
      <c r="CJ1061" s="269"/>
      <c r="CK1061" s="269"/>
      <c r="CL1061" s="269"/>
      <c r="CM1061" s="269"/>
      <c r="CN1061" s="269"/>
      <c r="CO1061" s="269"/>
      <c r="CP1061" s="269"/>
      <c r="CQ1061" s="269"/>
      <c r="CR1061" s="269"/>
      <c r="CS1061" s="269"/>
      <c r="CT1061" s="269"/>
      <c r="CU1061" s="269"/>
      <c r="CV1061" s="269"/>
      <c r="CW1061" s="269"/>
      <c r="CX1061" s="269"/>
      <c r="CY1061" s="269"/>
      <c r="CZ1061" s="269"/>
      <c r="DA1061" s="269"/>
      <c r="DB1061" s="269"/>
      <c r="DC1061" s="269"/>
      <c r="DD1061" s="269"/>
      <c r="DE1061" s="269"/>
      <c r="DF1061" s="269"/>
      <c r="DG1061" s="269"/>
      <c r="DH1061" s="269"/>
      <c r="DI1061" s="269"/>
      <c r="DJ1061" s="269"/>
      <c r="DK1061" s="269"/>
      <c r="DL1061" s="269"/>
      <c r="DM1061" s="269"/>
      <c r="DN1061" s="269"/>
      <c r="DO1061" s="269"/>
      <c r="DP1061" s="269"/>
      <c r="DQ1061" s="269"/>
      <c r="DR1061" s="269"/>
      <c r="DS1061" s="269"/>
      <c r="DT1061" s="269"/>
      <c r="DU1061" s="269"/>
      <c r="DV1061" s="269"/>
      <c r="DW1061" s="269"/>
      <c r="DX1061" s="269"/>
      <c r="DY1061" s="269"/>
      <c r="DZ1061" s="269"/>
      <c r="EA1061" s="269"/>
      <c r="EB1061" s="269"/>
      <c r="EC1061" s="269"/>
      <c r="ED1061" s="269"/>
      <c r="EE1061" s="269"/>
      <c r="EF1061" s="269"/>
      <c r="EG1061" s="269"/>
      <c r="EH1061" s="269"/>
      <c r="EI1061" s="269"/>
      <c r="EJ1061" s="269"/>
      <c r="EK1061" s="269"/>
      <c r="EL1061" s="269"/>
      <c r="EM1061" s="269"/>
      <c r="EN1061" s="269"/>
      <c r="EO1061" s="269"/>
      <c r="EP1061" s="269"/>
      <c r="EQ1061" s="269"/>
      <c r="ER1061" s="269"/>
      <c r="ES1061" s="269"/>
      <c r="ET1061" s="269"/>
      <c r="EU1061" s="269"/>
      <c r="EV1061" s="269"/>
      <c r="EW1061" s="269"/>
      <c r="EX1061" s="269"/>
      <c r="EY1061" s="269"/>
      <c r="EZ1061" s="269"/>
      <c r="FA1061" s="269"/>
      <c r="FB1061" s="269"/>
      <c r="FC1061" s="269"/>
      <c r="FD1061" s="269"/>
      <c r="FE1061" s="269"/>
      <c r="FF1061" s="269"/>
      <c r="FG1061" s="269"/>
      <c r="FH1061" s="269"/>
      <c r="FI1061" s="269"/>
      <c r="FJ1061" s="269"/>
      <c r="FK1061" s="269"/>
      <c r="FL1061" s="269"/>
      <c r="FM1061" s="269"/>
      <c r="FN1061" s="269"/>
      <c r="FO1061" s="269"/>
      <c r="FP1061" s="269"/>
      <c r="FQ1061" s="269"/>
      <c r="FR1061" s="269"/>
      <c r="FS1061" s="269"/>
      <c r="FT1061" s="269"/>
      <c r="FU1061" s="269"/>
      <c r="FV1061" s="269"/>
      <c r="FW1061" s="269"/>
      <c r="FX1061" s="269"/>
      <c r="FY1061" s="269"/>
      <c r="FZ1061" s="269"/>
      <c r="GA1061" s="269"/>
      <c r="GB1061" s="269"/>
      <c r="GC1061" s="269"/>
      <c r="GD1061" s="269"/>
      <c r="GE1061" s="269"/>
      <c r="GF1061" s="269"/>
      <c r="GG1061" s="269"/>
      <c r="GH1061" s="269"/>
      <c r="GI1061" s="269"/>
      <c r="GJ1061" s="269"/>
      <c r="GK1061" s="269"/>
      <c r="GL1061" s="269"/>
      <c r="GM1061" s="269"/>
      <c r="GN1061" s="269"/>
      <c r="GO1061" s="269"/>
      <c r="GP1061" s="269"/>
      <c r="GQ1061" s="269"/>
      <c r="GR1061" s="269"/>
      <c r="GS1061" s="269"/>
      <c r="GT1061" s="269"/>
      <c r="GU1061" s="269"/>
      <c r="GV1061" s="269"/>
      <c r="GW1061" s="269"/>
      <c r="GX1061" s="269"/>
      <c r="GY1061" s="269"/>
      <c r="GZ1061" s="269"/>
      <c r="HA1061" s="269"/>
      <c r="HB1061" s="269"/>
      <c r="HC1061" s="269"/>
      <c r="HD1061" s="269"/>
      <c r="HE1061" s="269"/>
      <c r="HF1061" s="269"/>
      <c r="HG1061" s="269"/>
      <c r="HH1061" s="269"/>
      <c r="HI1061" s="269"/>
      <c r="HJ1061" s="269"/>
      <c r="HK1061" s="269"/>
      <c r="HL1061" s="269"/>
      <c r="HM1061" s="269"/>
      <c r="HN1061" s="269"/>
      <c r="HO1061" s="269"/>
      <c r="HP1061" s="269"/>
      <c r="HQ1061" s="269"/>
      <c r="HR1061" s="269"/>
      <c r="HS1061" s="269"/>
      <c r="HT1061" s="269"/>
      <c r="HU1061" s="269"/>
      <c r="HV1061" s="269"/>
      <c r="HW1061" s="269"/>
      <c r="HX1061" s="269"/>
      <c r="HY1061" s="269"/>
      <c r="HZ1061" s="269"/>
      <c r="IA1061" s="269"/>
      <c r="IB1061" s="269"/>
      <c r="IC1061" s="269"/>
      <c r="ID1061" s="269"/>
      <c r="IE1061" s="269"/>
      <c r="IF1061" s="269"/>
      <c r="IG1061" s="269"/>
      <c r="IH1061" s="269"/>
      <c r="II1061" s="269"/>
      <c r="IJ1061" s="269"/>
      <c r="IK1061" s="269"/>
      <c r="IL1061" s="269"/>
      <c r="IM1061" s="269"/>
      <c r="IN1061" s="269"/>
      <c r="IO1061" s="269"/>
      <c r="IP1061" s="269"/>
      <c r="IQ1061" s="269"/>
      <c r="IR1061" s="269"/>
      <c r="IS1061" s="269"/>
      <c r="IT1061" s="269"/>
      <c r="IU1061" s="269"/>
      <c r="IV1061" s="269"/>
      <c r="IW1061" s="269"/>
      <c r="IX1061" s="269"/>
      <c r="IY1061" s="269"/>
      <c r="IZ1061" s="269"/>
      <c r="JA1061" s="269"/>
      <c r="JB1061" s="269"/>
      <c r="JC1061" s="269"/>
      <c r="JD1061" s="269"/>
      <c r="JE1061" s="269"/>
      <c r="JF1061" s="269"/>
      <c r="JG1061" s="269"/>
      <c r="JH1061" s="269"/>
      <c r="JI1061" s="269"/>
      <c r="JJ1061" s="269"/>
      <c r="JK1061" s="269"/>
      <c r="JL1061" s="269"/>
      <c r="JM1061" s="269"/>
      <c r="JN1061" s="269"/>
      <c r="JO1061" s="269"/>
      <c r="JP1061" s="269"/>
      <c r="JQ1061" s="269"/>
      <c r="JR1061" s="269"/>
      <c r="JS1061" s="269"/>
      <c r="JT1061" s="269"/>
      <c r="JU1061" s="269"/>
      <c r="JV1061" s="269"/>
      <c r="JW1061" s="269"/>
      <c r="JX1061" s="269"/>
      <c r="JY1061" s="269"/>
      <c r="JZ1061" s="269"/>
      <c r="KA1061" s="269"/>
      <c r="KB1061" s="269"/>
      <c r="KC1061" s="269"/>
      <c r="KD1061" s="269"/>
      <c r="KE1061" s="269"/>
      <c r="KF1061" s="269"/>
      <c r="KG1061" s="269"/>
    </row>
    <row r="1062" spans="1:293" s="270" customFormat="1" x14ac:dyDescent="0.25">
      <c r="A1062" s="233">
        <v>31</v>
      </c>
      <c r="B1062" s="234" t="s">
        <v>1245</v>
      </c>
      <c r="C1062" s="234"/>
      <c r="D1062" s="235">
        <v>30084194</v>
      </c>
      <c r="E1062" s="236" t="s">
        <v>391</v>
      </c>
      <c r="F1062" s="238" t="s">
        <v>1511</v>
      </c>
      <c r="G1062" s="238" t="s">
        <v>16</v>
      </c>
      <c r="H1062" s="238" t="s">
        <v>148</v>
      </c>
      <c r="I1062" s="238" t="s">
        <v>12</v>
      </c>
      <c r="J1062" s="236" t="s">
        <v>45</v>
      </c>
      <c r="K1062" s="236"/>
      <c r="L1062" s="239">
        <v>63342000</v>
      </c>
      <c r="M1062" s="239">
        <v>22719000</v>
      </c>
      <c r="N1062" s="138">
        <v>1000</v>
      </c>
      <c r="O1062" s="138"/>
      <c r="P1062" s="139">
        <v>0</v>
      </c>
      <c r="Q1062" s="139">
        <v>0</v>
      </c>
      <c r="R1062" s="139">
        <v>0</v>
      </c>
      <c r="S1062" s="139">
        <v>0</v>
      </c>
      <c r="T1062" s="139">
        <v>0</v>
      </c>
      <c r="U1062" s="139">
        <v>0</v>
      </c>
      <c r="V1062" s="139"/>
      <c r="W1062" s="139"/>
      <c r="X1062" s="139"/>
      <c r="Y1062" s="140">
        <v>0</v>
      </c>
      <c r="Z1062" s="140">
        <v>0</v>
      </c>
      <c r="AA1062" s="140">
        <v>0</v>
      </c>
      <c r="AB1062" s="139">
        <v>0</v>
      </c>
      <c r="AC1062" s="139">
        <v>0</v>
      </c>
      <c r="AD1062" s="139">
        <v>0</v>
      </c>
      <c r="AE1062" s="141">
        <v>0</v>
      </c>
      <c r="AF1062" s="141">
        <v>0</v>
      </c>
      <c r="AG1062" s="139">
        <v>40623000</v>
      </c>
      <c r="AH1062" s="241">
        <v>0.35867197120394051</v>
      </c>
      <c r="AI1062" s="241" t="s">
        <v>1416</v>
      </c>
      <c r="AJ1062" s="242">
        <v>41088</v>
      </c>
      <c r="AK1062" s="242">
        <v>42369</v>
      </c>
      <c r="AL1062" s="236" t="s">
        <v>265</v>
      </c>
      <c r="AM1062" s="236" t="s">
        <v>392</v>
      </c>
      <c r="AN1062" s="243" t="s">
        <v>257</v>
      </c>
      <c r="AO1062" s="269"/>
      <c r="AP1062" s="269"/>
      <c r="AQ1062" s="269"/>
      <c r="AR1062" s="269"/>
      <c r="AS1062" s="269"/>
      <c r="AT1062" s="269"/>
      <c r="AU1062" s="269"/>
      <c r="AV1062" s="269"/>
      <c r="AW1062" s="269"/>
      <c r="AX1062" s="269"/>
      <c r="AY1062" s="269"/>
      <c r="AZ1062" s="269"/>
      <c r="BA1062" s="269"/>
      <c r="BB1062" s="269"/>
      <c r="BC1062" s="269"/>
      <c r="BD1062" s="269"/>
      <c r="BE1062" s="269"/>
      <c r="BF1062" s="269"/>
      <c r="BG1062" s="269"/>
      <c r="BH1062" s="269"/>
      <c r="BI1062" s="269"/>
      <c r="BJ1062" s="269"/>
      <c r="BK1062" s="269"/>
      <c r="BL1062" s="269"/>
      <c r="BM1062" s="269"/>
      <c r="BN1062" s="269"/>
      <c r="BO1062" s="269"/>
      <c r="BP1062" s="269"/>
      <c r="BQ1062" s="269"/>
      <c r="BR1062" s="269"/>
      <c r="BS1062" s="269"/>
      <c r="BT1062" s="269"/>
      <c r="BU1062" s="269"/>
      <c r="BV1062" s="269"/>
      <c r="BW1062" s="269"/>
      <c r="BX1062" s="269"/>
      <c r="BY1062" s="269"/>
      <c r="BZ1062" s="269"/>
      <c r="CA1062" s="269"/>
      <c r="CB1062" s="269"/>
      <c r="CC1062" s="269"/>
      <c r="CD1062" s="269"/>
      <c r="CE1062" s="269"/>
      <c r="CF1062" s="269"/>
      <c r="CG1062" s="269"/>
      <c r="CH1062" s="269"/>
      <c r="CI1062" s="269"/>
      <c r="CJ1062" s="269"/>
      <c r="CK1062" s="269"/>
      <c r="CL1062" s="269"/>
      <c r="CM1062" s="269"/>
      <c r="CN1062" s="269"/>
      <c r="CO1062" s="269"/>
      <c r="CP1062" s="269"/>
      <c r="CQ1062" s="269"/>
      <c r="CR1062" s="269"/>
      <c r="CS1062" s="269"/>
      <c r="CT1062" s="269"/>
      <c r="CU1062" s="269"/>
      <c r="CV1062" s="269"/>
      <c r="CW1062" s="269"/>
      <c r="CX1062" s="269"/>
      <c r="CY1062" s="269"/>
      <c r="CZ1062" s="269"/>
      <c r="DA1062" s="269"/>
      <c r="DB1062" s="269"/>
      <c r="DC1062" s="269"/>
      <c r="DD1062" s="269"/>
      <c r="DE1062" s="269"/>
      <c r="DF1062" s="269"/>
      <c r="DG1062" s="269"/>
      <c r="DH1062" s="269"/>
      <c r="DI1062" s="269"/>
      <c r="DJ1062" s="269"/>
      <c r="DK1062" s="269"/>
      <c r="DL1062" s="269"/>
      <c r="DM1062" s="269"/>
      <c r="DN1062" s="269"/>
      <c r="DO1062" s="269"/>
      <c r="DP1062" s="269"/>
      <c r="DQ1062" s="269"/>
      <c r="DR1062" s="269"/>
      <c r="DS1062" s="269"/>
      <c r="DT1062" s="269"/>
      <c r="DU1062" s="269"/>
      <c r="DV1062" s="269"/>
      <c r="DW1062" s="269"/>
      <c r="DX1062" s="269"/>
      <c r="DY1062" s="269"/>
      <c r="DZ1062" s="269"/>
      <c r="EA1062" s="269"/>
      <c r="EB1062" s="269"/>
      <c r="EC1062" s="269"/>
      <c r="ED1062" s="269"/>
      <c r="EE1062" s="269"/>
      <c r="EF1062" s="269"/>
      <c r="EG1062" s="269"/>
      <c r="EH1062" s="269"/>
      <c r="EI1062" s="269"/>
      <c r="EJ1062" s="269"/>
      <c r="EK1062" s="269"/>
      <c r="EL1062" s="269"/>
      <c r="EM1062" s="269"/>
      <c r="EN1062" s="269"/>
      <c r="EO1062" s="269"/>
      <c r="EP1062" s="269"/>
      <c r="EQ1062" s="269"/>
      <c r="ER1062" s="269"/>
      <c r="ES1062" s="269"/>
      <c r="ET1062" s="269"/>
      <c r="EU1062" s="269"/>
      <c r="EV1062" s="269"/>
      <c r="EW1062" s="269"/>
      <c r="EX1062" s="269"/>
      <c r="EY1062" s="269"/>
      <c r="EZ1062" s="269"/>
      <c r="FA1062" s="269"/>
      <c r="FB1062" s="269"/>
      <c r="FC1062" s="269"/>
      <c r="FD1062" s="269"/>
      <c r="FE1062" s="269"/>
      <c r="FF1062" s="269"/>
      <c r="FG1062" s="269"/>
      <c r="FH1062" s="269"/>
      <c r="FI1062" s="269"/>
      <c r="FJ1062" s="269"/>
      <c r="FK1062" s="269"/>
      <c r="FL1062" s="269"/>
      <c r="FM1062" s="269"/>
      <c r="FN1062" s="269"/>
      <c r="FO1062" s="269"/>
      <c r="FP1062" s="269"/>
      <c r="FQ1062" s="269"/>
      <c r="FR1062" s="269"/>
      <c r="FS1062" s="269"/>
      <c r="FT1062" s="269"/>
      <c r="FU1062" s="269"/>
      <c r="FV1062" s="269"/>
      <c r="FW1062" s="269"/>
      <c r="FX1062" s="269"/>
      <c r="FY1062" s="269"/>
      <c r="FZ1062" s="269"/>
      <c r="GA1062" s="269"/>
      <c r="GB1062" s="269"/>
      <c r="GC1062" s="269"/>
      <c r="GD1062" s="269"/>
      <c r="GE1062" s="269"/>
      <c r="GF1062" s="269"/>
      <c r="GG1062" s="269"/>
      <c r="GH1062" s="269"/>
      <c r="GI1062" s="269"/>
      <c r="GJ1062" s="269"/>
      <c r="GK1062" s="269"/>
      <c r="GL1062" s="269"/>
      <c r="GM1062" s="269"/>
      <c r="GN1062" s="269"/>
      <c r="GO1062" s="269"/>
      <c r="GP1062" s="269"/>
      <c r="GQ1062" s="269"/>
      <c r="GR1062" s="269"/>
      <c r="GS1062" s="269"/>
      <c r="GT1062" s="269"/>
      <c r="GU1062" s="269"/>
      <c r="GV1062" s="269"/>
      <c r="GW1062" s="269"/>
      <c r="GX1062" s="269"/>
      <c r="GY1062" s="269"/>
      <c r="GZ1062" s="269"/>
      <c r="HA1062" s="269"/>
      <c r="HB1062" s="269"/>
      <c r="HC1062" s="269"/>
      <c r="HD1062" s="269"/>
      <c r="HE1062" s="269"/>
      <c r="HF1062" s="269"/>
      <c r="HG1062" s="269"/>
      <c r="HH1062" s="269"/>
      <c r="HI1062" s="269"/>
      <c r="HJ1062" s="269"/>
      <c r="HK1062" s="269"/>
      <c r="HL1062" s="269"/>
      <c r="HM1062" s="269"/>
      <c r="HN1062" s="269"/>
      <c r="HO1062" s="269"/>
      <c r="HP1062" s="269"/>
      <c r="HQ1062" s="269"/>
      <c r="HR1062" s="269"/>
      <c r="HS1062" s="269"/>
      <c r="HT1062" s="269"/>
      <c r="HU1062" s="269"/>
      <c r="HV1062" s="269"/>
      <c r="HW1062" s="269"/>
      <c r="HX1062" s="269"/>
      <c r="HY1062" s="269"/>
      <c r="HZ1062" s="269"/>
      <c r="IA1062" s="269"/>
      <c r="IB1062" s="269"/>
      <c r="IC1062" s="269"/>
      <c r="ID1062" s="269"/>
      <c r="IE1062" s="269"/>
      <c r="IF1062" s="269"/>
      <c r="IG1062" s="269"/>
      <c r="IH1062" s="269"/>
      <c r="II1062" s="269"/>
      <c r="IJ1062" s="269"/>
      <c r="IK1062" s="269"/>
      <c r="IL1062" s="269"/>
      <c r="IM1062" s="269"/>
      <c r="IN1062" s="269"/>
      <c r="IO1062" s="269"/>
      <c r="IP1062" s="269"/>
      <c r="IQ1062" s="269"/>
      <c r="IR1062" s="269"/>
      <c r="IS1062" s="269"/>
      <c r="IT1062" s="269"/>
      <c r="IU1062" s="269"/>
      <c r="IV1062" s="269"/>
      <c r="IW1062" s="269"/>
      <c r="IX1062" s="269"/>
      <c r="IY1062" s="269"/>
      <c r="IZ1062" s="269"/>
      <c r="JA1062" s="269"/>
      <c r="JB1062" s="269"/>
      <c r="JC1062" s="269"/>
      <c r="JD1062" s="269"/>
      <c r="JE1062" s="269"/>
      <c r="JF1062" s="269"/>
      <c r="JG1062" s="269"/>
      <c r="JH1062" s="269"/>
      <c r="JI1062" s="269"/>
      <c r="JJ1062" s="269"/>
      <c r="JK1062" s="269"/>
      <c r="JL1062" s="269"/>
      <c r="JM1062" s="269"/>
      <c r="JN1062" s="269"/>
      <c r="JO1062" s="269"/>
      <c r="JP1062" s="269"/>
      <c r="JQ1062" s="269"/>
      <c r="JR1062" s="269"/>
      <c r="JS1062" s="269"/>
      <c r="JT1062" s="269"/>
      <c r="JU1062" s="269"/>
      <c r="JV1062" s="269"/>
      <c r="JW1062" s="269"/>
      <c r="JX1062" s="269"/>
      <c r="JY1062" s="269"/>
      <c r="JZ1062" s="269"/>
      <c r="KA1062" s="269"/>
      <c r="KB1062" s="269"/>
      <c r="KC1062" s="269"/>
      <c r="KD1062" s="269"/>
      <c r="KE1062" s="269"/>
      <c r="KF1062" s="269"/>
      <c r="KG1062" s="269"/>
    </row>
    <row r="1063" spans="1:293" s="270" customFormat="1" x14ac:dyDescent="0.25">
      <c r="A1063" s="233">
        <v>31</v>
      </c>
      <c r="B1063" s="234" t="s">
        <v>1245</v>
      </c>
      <c r="C1063" s="234"/>
      <c r="D1063" s="235">
        <v>30084212</v>
      </c>
      <c r="E1063" s="236" t="s">
        <v>384</v>
      </c>
      <c r="F1063" s="238" t="s">
        <v>1511</v>
      </c>
      <c r="G1063" s="238" t="s">
        <v>16</v>
      </c>
      <c r="H1063" s="238" t="s">
        <v>148</v>
      </c>
      <c r="I1063" s="238" t="s">
        <v>12</v>
      </c>
      <c r="J1063" s="236" t="s">
        <v>45</v>
      </c>
      <c r="K1063" s="236"/>
      <c r="L1063" s="239">
        <v>64734000</v>
      </c>
      <c r="M1063" s="239">
        <v>25491893</v>
      </c>
      <c r="N1063" s="138">
        <v>1000</v>
      </c>
      <c r="O1063" s="138"/>
      <c r="P1063" s="139">
        <v>0</v>
      </c>
      <c r="Q1063" s="139">
        <v>0</v>
      </c>
      <c r="R1063" s="139">
        <v>0</v>
      </c>
      <c r="S1063" s="139">
        <v>0</v>
      </c>
      <c r="T1063" s="139">
        <v>0</v>
      </c>
      <c r="U1063" s="139">
        <v>0</v>
      </c>
      <c r="V1063" s="139"/>
      <c r="W1063" s="139"/>
      <c r="X1063" s="139"/>
      <c r="Y1063" s="140">
        <v>0</v>
      </c>
      <c r="Z1063" s="140">
        <v>0</v>
      </c>
      <c r="AA1063" s="140">
        <v>0</v>
      </c>
      <c r="AB1063" s="139">
        <v>0</v>
      </c>
      <c r="AC1063" s="139">
        <v>0</v>
      </c>
      <c r="AD1063" s="139">
        <v>0</v>
      </c>
      <c r="AE1063" s="141">
        <v>0</v>
      </c>
      <c r="AF1063" s="141">
        <v>0</v>
      </c>
      <c r="AG1063" s="139">
        <v>39242107</v>
      </c>
      <c r="AH1063" s="241">
        <v>0.38605513331479596</v>
      </c>
      <c r="AI1063" s="241" t="s">
        <v>1416</v>
      </c>
      <c r="AJ1063" s="242">
        <v>41088</v>
      </c>
      <c r="AK1063" s="242">
        <v>42369</v>
      </c>
      <c r="AL1063" s="236" t="s">
        <v>382</v>
      </c>
      <c r="AM1063" s="236" t="s">
        <v>385</v>
      </c>
      <c r="AN1063" s="243" t="s">
        <v>257</v>
      </c>
      <c r="AO1063" s="269"/>
      <c r="AP1063" s="269"/>
      <c r="AQ1063" s="269"/>
      <c r="AR1063" s="269"/>
      <c r="AS1063" s="269"/>
      <c r="AT1063" s="269"/>
      <c r="AU1063" s="269"/>
      <c r="AV1063" s="269"/>
      <c r="AW1063" s="269"/>
      <c r="AX1063" s="269"/>
      <c r="AY1063" s="269"/>
      <c r="AZ1063" s="269"/>
      <c r="BA1063" s="269"/>
      <c r="BB1063" s="269"/>
      <c r="BC1063" s="269"/>
      <c r="BD1063" s="269"/>
      <c r="BE1063" s="269"/>
      <c r="BF1063" s="269"/>
      <c r="BG1063" s="269"/>
      <c r="BH1063" s="269"/>
      <c r="BI1063" s="269"/>
      <c r="BJ1063" s="269"/>
      <c r="BK1063" s="269"/>
      <c r="BL1063" s="269"/>
      <c r="BM1063" s="269"/>
      <c r="BN1063" s="269"/>
      <c r="BO1063" s="269"/>
      <c r="BP1063" s="269"/>
      <c r="BQ1063" s="269"/>
      <c r="BR1063" s="269"/>
      <c r="BS1063" s="269"/>
      <c r="BT1063" s="269"/>
      <c r="BU1063" s="269"/>
      <c r="BV1063" s="269"/>
      <c r="BW1063" s="269"/>
      <c r="BX1063" s="269"/>
      <c r="BY1063" s="269"/>
      <c r="BZ1063" s="269"/>
      <c r="CA1063" s="269"/>
      <c r="CB1063" s="269"/>
      <c r="CC1063" s="269"/>
      <c r="CD1063" s="269"/>
      <c r="CE1063" s="269"/>
      <c r="CF1063" s="269"/>
      <c r="CG1063" s="269"/>
      <c r="CH1063" s="269"/>
      <c r="CI1063" s="269"/>
      <c r="CJ1063" s="269"/>
      <c r="CK1063" s="269"/>
      <c r="CL1063" s="269"/>
      <c r="CM1063" s="269"/>
      <c r="CN1063" s="269"/>
      <c r="CO1063" s="269"/>
      <c r="CP1063" s="269"/>
      <c r="CQ1063" s="269"/>
      <c r="CR1063" s="269"/>
      <c r="CS1063" s="269"/>
      <c r="CT1063" s="269"/>
      <c r="CU1063" s="269"/>
      <c r="CV1063" s="269"/>
      <c r="CW1063" s="269"/>
      <c r="CX1063" s="269"/>
      <c r="CY1063" s="269"/>
      <c r="CZ1063" s="269"/>
      <c r="DA1063" s="269"/>
      <c r="DB1063" s="269"/>
      <c r="DC1063" s="269"/>
      <c r="DD1063" s="269"/>
      <c r="DE1063" s="269"/>
      <c r="DF1063" s="269"/>
      <c r="DG1063" s="269"/>
      <c r="DH1063" s="269"/>
      <c r="DI1063" s="269"/>
      <c r="DJ1063" s="269"/>
      <c r="DK1063" s="269"/>
      <c r="DL1063" s="269"/>
      <c r="DM1063" s="269"/>
      <c r="DN1063" s="269"/>
      <c r="DO1063" s="269"/>
      <c r="DP1063" s="269"/>
      <c r="DQ1063" s="269"/>
      <c r="DR1063" s="269"/>
      <c r="DS1063" s="269"/>
      <c r="DT1063" s="269"/>
      <c r="DU1063" s="269"/>
      <c r="DV1063" s="269"/>
      <c r="DW1063" s="269"/>
      <c r="DX1063" s="269"/>
      <c r="DY1063" s="269"/>
      <c r="DZ1063" s="269"/>
      <c r="EA1063" s="269"/>
      <c r="EB1063" s="269"/>
      <c r="EC1063" s="269"/>
      <c r="ED1063" s="269"/>
      <c r="EE1063" s="269"/>
      <c r="EF1063" s="269"/>
      <c r="EG1063" s="269"/>
      <c r="EH1063" s="269"/>
      <c r="EI1063" s="269"/>
      <c r="EJ1063" s="269"/>
      <c r="EK1063" s="269"/>
      <c r="EL1063" s="269"/>
      <c r="EM1063" s="269"/>
      <c r="EN1063" s="269"/>
      <c r="EO1063" s="269"/>
      <c r="EP1063" s="269"/>
      <c r="EQ1063" s="269"/>
      <c r="ER1063" s="269"/>
      <c r="ES1063" s="269"/>
      <c r="ET1063" s="269"/>
      <c r="EU1063" s="269"/>
      <c r="EV1063" s="269"/>
      <c r="EW1063" s="269"/>
      <c r="EX1063" s="269"/>
      <c r="EY1063" s="269"/>
      <c r="EZ1063" s="269"/>
      <c r="FA1063" s="269"/>
      <c r="FB1063" s="269"/>
      <c r="FC1063" s="269"/>
      <c r="FD1063" s="269"/>
      <c r="FE1063" s="269"/>
      <c r="FF1063" s="269"/>
      <c r="FG1063" s="269"/>
      <c r="FH1063" s="269"/>
      <c r="FI1063" s="269"/>
      <c r="FJ1063" s="269"/>
      <c r="FK1063" s="269"/>
      <c r="FL1063" s="269"/>
      <c r="FM1063" s="269"/>
      <c r="FN1063" s="269"/>
      <c r="FO1063" s="269"/>
      <c r="FP1063" s="269"/>
      <c r="FQ1063" s="269"/>
      <c r="FR1063" s="269"/>
      <c r="FS1063" s="269"/>
      <c r="FT1063" s="269"/>
      <c r="FU1063" s="269"/>
      <c r="FV1063" s="269"/>
      <c r="FW1063" s="269"/>
      <c r="FX1063" s="269"/>
      <c r="FY1063" s="269"/>
      <c r="FZ1063" s="269"/>
      <c r="GA1063" s="269"/>
      <c r="GB1063" s="269"/>
      <c r="GC1063" s="269"/>
      <c r="GD1063" s="269"/>
      <c r="GE1063" s="269"/>
      <c r="GF1063" s="269"/>
      <c r="GG1063" s="269"/>
      <c r="GH1063" s="269"/>
      <c r="GI1063" s="269"/>
      <c r="GJ1063" s="269"/>
      <c r="GK1063" s="269"/>
      <c r="GL1063" s="269"/>
      <c r="GM1063" s="269"/>
      <c r="GN1063" s="269"/>
      <c r="GO1063" s="269"/>
      <c r="GP1063" s="269"/>
      <c r="GQ1063" s="269"/>
      <c r="GR1063" s="269"/>
      <c r="GS1063" s="269"/>
      <c r="GT1063" s="269"/>
      <c r="GU1063" s="269"/>
      <c r="GV1063" s="269"/>
      <c r="GW1063" s="269"/>
      <c r="GX1063" s="269"/>
      <c r="GY1063" s="269"/>
      <c r="GZ1063" s="269"/>
      <c r="HA1063" s="269"/>
      <c r="HB1063" s="269"/>
      <c r="HC1063" s="269"/>
      <c r="HD1063" s="269"/>
      <c r="HE1063" s="269"/>
      <c r="HF1063" s="269"/>
      <c r="HG1063" s="269"/>
      <c r="HH1063" s="269"/>
      <c r="HI1063" s="269"/>
      <c r="HJ1063" s="269"/>
      <c r="HK1063" s="269"/>
      <c r="HL1063" s="269"/>
      <c r="HM1063" s="269"/>
      <c r="HN1063" s="269"/>
      <c r="HO1063" s="269"/>
      <c r="HP1063" s="269"/>
      <c r="HQ1063" s="269"/>
      <c r="HR1063" s="269"/>
      <c r="HS1063" s="269"/>
      <c r="HT1063" s="269"/>
      <c r="HU1063" s="269"/>
      <c r="HV1063" s="269"/>
      <c r="HW1063" s="269"/>
      <c r="HX1063" s="269"/>
      <c r="HY1063" s="269"/>
      <c r="HZ1063" s="269"/>
      <c r="IA1063" s="269"/>
      <c r="IB1063" s="269"/>
      <c r="IC1063" s="269"/>
      <c r="ID1063" s="269"/>
      <c r="IE1063" s="269"/>
      <c r="IF1063" s="269"/>
      <c r="IG1063" s="269"/>
      <c r="IH1063" s="269"/>
      <c r="II1063" s="269"/>
      <c r="IJ1063" s="269"/>
      <c r="IK1063" s="269"/>
      <c r="IL1063" s="269"/>
      <c r="IM1063" s="269"/>
      <c r="IN1063" s="269"/>
      <c r="IO1063" s="269"/>
      <c r="IP1063" s="269"/>
      <c r="IQ1063" s="269"/>
      <c r="IR1063" s="269"/>
      <c r="IS1063" s="269"/>
      <c r="IT1063" s="269"/>
      <c r="IU1063" s="269"/>
      <c r="IV1063" s="269"/>
      <c r="IW1063" s="269"/>
      <c r="IX1063" s="269"/>
      <c r="IY1063" s="269"/>
      <c r="IZ1063" s="269"/>
      <c r="JA1063" s="269"/>
      <c r="JB1063" s="269"/>
      <c r="JC1063" s="269"/>
      <c r="JD1063" s="269"/>
      <c r="JE1063" s="269"/>
      <c r="JF1063" s="269"/>
      <c r="JG1063" s="269"/>
      <c r="JH1063" s="269"/>
      <c r="JI1063" s="269"/>
      <c r="JJ1063" s="269"/>
      <c r="JK1063" s="269"/>
      <c r="JL1063" s="269"/>
      <c r="JM1063" s="269"/>
      <c r="JN1063" s="269"/>
      <c r="JO1063" s="269"/>
      <c r="JP1063" s="269"/>
      <c r="JQ1063" s="269"/>
      <c r="JR1063" s="269"/>
      <c r="JS1063" s="269"/>
      <c r="JT1063" s="269"/>
      <c r="JU1063" s="269"/>
      <c r="JV1063" s="269"/>
      <c r="JW1063" s="269"/>
      <c r="JX1063" s="269"/>
      <c r="JY1063" s="269"/>
      <c r="JZ1063" s="269"/>
      <c r="KA1063" s="269"/>
      <c r="KB1063" s="269"/>
      <c r="KC1063" s="269"/>
      <c r="KD1063" s="269"/>
      <c r="KE1063" s="269"/>
      <c r="KF1063" s="269"/>
      <c r="KG1063" s="269"/>
    </row>
    <row r="1064" spans="1:293" s="270" customFormat="1" x14ac:dyDescent="0.25">
      <c r="A1064" s="233">
        <v>31</v>
      </c>
      <c r="B1064" s="234" t="s">
        <v>1245</v>
      </c>
      <c r="C1064" s="234"/>
      <c r="D1064" s="235">
        <v>30084956</v>
      </c>
      <c r="E1064" s="236" t="s">
        <v>322</v>
      </c>
      <c r="F1064" s="238" t="s">
        <v>1511</v>
      </c>
      <c r="G1064" s="238" t="s">
        <v>16</v>
      </c>
      <c r="H1064" s="238" t="s">
        <v>248</v>
      </c>
      <c r="I1064" s="238" t="s">
        <v>12</v>
      </c>
      <c r="J1064" s="236" t="s">
        <v>45</v>
      </c>
      <c r="K1064" s="236"/>
      <c r="L1064" s="239">
        <v>48834000</v>
      </c>
      <c r="M1064" s="239">
        <v>39726000</v>
      </c>
      <c r="N1064" s="138">
        <v>1000</v>
      </c>
      <c r="O1064" s="138"/>
      <c r="P1064" s="139">
        <v>0</v>
      </c>
      <c r="Q1064" s="139">
        <v>0</v>
      </c>
      <c r="R1064" s="139">
        <v>0</v>
      </c>
      <c r="S1064" s="139">
        <v>0</v>
      </c>
      <c r="T1064" s="139">
        <v>0</v>
      </c>
      <c r="U1064" s="139">
        <v>0</v>
      </c>
      <c r="V1064" s="139"/>
      <c r="W1064" s="139"/>
      <c r="X1064" s="139"/>
      <c r="Y1064" s="140">
        <v>0</v>
      </c>
      <c r="Z1064" s="140">
        <v>0</v>
      </c>
      <c r="AA1064" s="140">
        <v>0</v>
      </c>
      <c r="AB1064" s="139">
        <v>0</v>
      </c>
      <c r="AC1064" s="139">
        <v>0</v>
      </c>
      <c r="AD1064" s="139">
        <v>0</v>
      </c>
      <c r="AE1064" s="141">
        <v>0</v>
      </c>
      <c r="AF1064" s="141">
        <v>0</v>
      </c>
      <c r="AG1064" s="139">
        <v>9108000</v>
      </c>
      <c r="AH1064" s="241">
        <v>0.8134906008109104</v>
      </c>
      <c r="AI1064" s="241" t="s">
        <v>1416</v>
      </c>
      <c r="AJ1064" s="242">
        <v>40568</v>
      </c>
      <c r="AK1064" s="242">
        <v>42369</v>
      </c>
      <c r="AL1064" s="236" t="s">
        <v>323</v>
      </c>
      <c r="AM1064" s="236" t="s">
        <v>324</v>
      </c>
      <c r="AN1064" s="243" t="s">
        <v>257</v>
      </c>
      <c r="AO1064" s="269"/>
      <c r="AP1064" s="269"/>
      <c r="AQ1064" s="269"/>
      <c r="AR1064" s="269"/>
      <c r="AS1064" s="269"/>
      <c r="AT1064" s="269"/>
      <c r="AU1064" s="269"/>
      <c r="AV1064" s="269"/>
      <c r="AW1064" s="269"/>
      <c r="AX1064" s="269"/>
      <c r="AY1064" s="269"/>
      <c r="AZ1064" s="269"/>
      <c r="BA1064" s="269"/>
      <c r="BB1064" s="269"/>
      <c r="BC1064" s="269"/>
      <c r="BD1064" s="269"/>
      <c r="BE1064" s="269"/>
      <c r="BF1064" s="269"/>
      <c r="BG1064" s="269"/>
      <c r="BH1064" s="269"/>
      <c r="BI1064" s="269"/>
      <c r="BJ1064" s="269"/>
      <c r="BK1064" s="269"/>
      <c r="BL1064" s="269"/>
      <c r="BM1064" s="269"/>
      <c r="BN1064" s="269"/>
      <c r="BO1064" s="269"/>
      <c r="BP1064" s="269"/>
      <c r="BQ1064" s="269"/>
      <c r="BR1064" s="269"/>
      <c r="BS1064" s="269"/>
      <c r="BT1064" s="269"/>
      <c r="BU1064" s="269"/>
      <c r="BV1064" s="269"/>
      <c r="BW1064" s="269"/>
      <c r="BX1064" s="269"/>
      <c r="BY1064" s="269"/>
      <c r="BZ1064" s="269"/>
      <c r="CA1064" s="269"/>
      <c r="CB1064" s="269"/>
      <c r="CC1064" s="269"/>
      <c r="CD1064" s="269"/>
      <c r="CE1064" s="269"/>
      <c r="CF1064" s="269"/>
      <c r="CG1064" s="269"/>
      <c r="CH1064" s="269"/>
      <c r="CI1064" s="269"/>
      <c r="CJ1064" s="269"/>
      <c r="CK1064" s="269"/>
      <c r="CL1064" s="269"/>
      <c r="CM1064" s="269"/>
      <c r="CN1064" s="269"/>
      <c r="CO1064" s="269"/>
      <c r="CP1064" s="269"/>
      <c r="CQ1064" s="269"/>
      <c r="CR1064" s="269"/>
      <c r="CS1064" s="269"/>
      <c r="CT1064" s="269"/>
      <c r="CU1064" s="269"/>
      <c r="CV1064" s="269"/>
      <c r="CW1064" s="269"/>
      <c r="CX1064" s="269"/>
      <c r="CY1064" s="269"/>
      <c r="CZ1064" s="269"/>
      <c r="DA1064" s="269"/>
      <c r="DB1064" s="269"/>
      <c r="DC1064" s="269"/>
      <c r="DD1064" s="269"/>
      <c r="DE1064" s="269"/>
      <c r="DF1064" s="269"/>
      <c r="DG1064" s="269"/>
      <c r="DH1064" s="269"/>
      <c r="DI1064" s="269"/>
      <c r="DJ1064" s="269"/>
      <c r="DK1064" s="269"/>
      <c r="DL1064" s="269"/>
      <c r="DM1064" s="269"/>
      <c r="DN1064" s="269"/>
      <c r="DO1064" s="269"/>
      <c r="DP1064" s="269"/>
      <c r="DQ1064" s="269"/>
      <c r="DR1064" s="269"/>
      <c r="DS1064" s="269"/>
      <c r="DT1064" s="269"/>
      <c r="DU1064" s="269"/>
      <c r="DV1064" s="269"/>
      <c r="DW1064" s="269"/>
      <c r="DX1064" s="269"/>
      <c r="DY1064" s="269"/>
      <c r="DZ1064" s="269"/>
      <c r="EA1064" s="269"/>
      <c r="EB1064" s="269"/>
      <c r="EC1064" s="269"/>
      <c r="ED1064" s="269"/>
      <c r="EE1064" s="269"/>
      <c r="EF1064" s="269"/>
      <c r="EG1064" s="269"/>
      <c r="EH1064" s="269"/>
      <c r="EI1064" s="269"/>
      <c r="EJ1064" s="269"/>
      <c r="EK1064" s="269"/>
      <c r="EL1064" s="269"/>
      <c r="EM1064" s="269"/>
      <c r="EN1064" s="269"/>
      <c r="EO1064" s="269"/>
      <c r="EP1064" s="269"/>
      <c r="EQ1064" s="269"/>
      <c r="ER1064" s="269"/>
      <c r="ES1064" s="269"/>
      <c r="ET1064" s="269"/>
      <c r="EU1064" s="269"/>
      <c r="EV1064" s="269"/>
      <c r="EW1064" s="269"/>
      <c r="EX1064" s="269"/>
      <c r="EY1064" s="269"/>
      <c r="EZ1064" s="269"/>
      <c r="FA1064" s="269"/>
      <c r="FB1064" s="269"/>
      <c r="FC1064" s="269"/>
      <c r="FD1064" s="269"/>
      <c r="FE1064" s="269"/>
      <c r="FF1064" s="269"/>
      <c r="FG1064" s="269"/>
      <c r="FH1064" s="269"/>
      <c r="FI1064" s="269"/>
      <c r="FJ1064" s="269"/>
      <c r="FK1064" s="269"/>
      <c r="FL1064" s="269"/>
      <c r="FM1064" s="269"/>
      <c r="FN1064" s="269"/>
      <c r="FO1064" s="269"/>
      <c r="FP1064" s="269"/>
      <c r="FQ1064" s="269"/>
      <c r="FR1064" s="269"/>
      <c r="FS1064" s="269"/>
      <c r="FT1064" s="269"/>
      <c r="FU1064" s="269"/>
      <c r="FV1064" s="269"/>
      <c r="FW1064" s="269"/>
      <c r="FX1064" s="269"/>
      <c r="FY1064" s="269"/>
      <c r="FZ1064" s="269"/>
      <c r="GA1064" s="269"/>
      <c r="GB1064" s="269"/>
      <c r="GC1064" s="269"/>
      <c r="GD1064" s="269"/>
      <c r="GE1064" s="269"/>
      <c r="GF1064" s="269"/>
      <c r="GG1064" s="269"/>
      <c r="GH1064" s="269"/>
      <c r="GI1064" s="269"/>
      <c r="GJ1064" s="269"/>
      <c r="GK1064" s="269"/>
      <c r="GL1064" s="269"/>
      <c r="GM1064" s="269"/>
      <c r="GN1064" s="269"/>
      <c r="GO1064" s="269"/>
      <c r="GP1064" s="269"/>
      <c r="GQ1064" s="269"/>
      <c r="GR1064" s="269"/>
      <c r="GS1064" s="269"/>
      <c r="GT1064" s="269"/>
      <c r="GU1064" s="269"/>
      <c r="GV1064" s="269"/>
      <c r="GW1064" s="269"/>
      <c r="GX1064" s="269"/>
      <c r="GY1064" s="269"/>
      <c r="GZ1064" s="269"/>
      <c r="HA1064" s="269"/>
      <c r="HB1064" s="269"/>
      <c r="HC1064" s="269"/>
      <c r="HD1064" s="269"/>
      <c r="HE1064" s="269"/>
      <c r="HF1064" s="269"/>
      <c r="HG1064" s="269"/>
      <c r="HH1064" s="269"/>
      <c r="HI1064" s="269"/>
      <c r="HJ1064" s="269"/>
      <c r="HK1064" s="269"/>
      <c r="HL1064" s="269"/>
      <c r="HM1064" s="269"/>
      <c r="HN1064" s="269"/>
      <c r="HO1064" s="269"/>
      <c r="HP1064" s="269"/>
      <c r="HQ1064" s="269"/>
      <c r="HR1064" s="269"/>
      <c r="HS1064" s="269"/>
      <c r="HT1064" s="269"/>
      <c r="HU1064" s="269"/>
      <c r="HV1064" s="269"/>
      <c r="HW1064" s="269"/>
      <c r="HX1064" s="269"/>
      <c r="HY1064" s="269"/>
      <c r="HZ1064" s="269"/>
      <c r="IA1064" s="269"/>
      <c r="IB1064" s="269"/>
      <c r="IC1064" s="269"/>
      <c r="ID1064" s="269"/>
      <c r="IE1064" s="269"/>
      <c r="IF1064" s="269"/>
      <c r="IG1064" s="269"/>
      <c r="IH1064" s="269"/>
      <c r="II1064" s="269"/>
      <c r="IJ1064" s="269"/>
      <c r="IK1064" s="269"/>
      <c r="IL1064" s="269"/>
      <c r="IM1064" s="269"/>
      <c r="IN1064" s="269"/>
      <c r="IO1064" s="269"/>
      <c r="IP1064" s="269"/>
      <c r="IQ1064" s="269"/>
      <c r="IR1064" s="269"/>
      <c r="IS1064" s="269"/>
      <c r="IT1064" s="269"/>
      <c r="IU1064" s="269"/>
      <c r="IV1064" s="269"/>
      <c r="IW1064" s="269"/>
      <c r="IX1064" s="269"/>
      <c r="IY1064" s="269"/>
      <c r="IZ1064" s="269"/>
      <c r="JA1064" s="269"/>
      <c r="JB1064" s="269"/>
      <c r="JC1064" s="269"/>
      <c r="JD1064" s="269"/>
      <c r="JE1064" s="269"/>
      <c r="JF1064" s="269"/>
      <c r="JG1064" s="269"/>
      <c r="JH1064" s="269"/>
      <c r="JI1064" s="269"/>
      <c r="JJ1064" s="269"/>
      <c r="JK1064" s="269"/>
      <c r="JL1064" s="269"/>
      <c r="JM1064" s="269"/>
      <c r="JN1064" s="269"/>
      <c r="JO1064" s="269"/>
      <c r="JP1064" s="269"/>
      <c r="JQ1064" s="269"/>
      <c r="JR1064" s="269"/>
      <c r="JS1064" s="269"/>
      <c r="JT1064" s="269"/>
      <c r="JU1064" s="269"/>
      <c r="JV1064" s="269"/>
      <c r="JW1064" s="269"/>
      <c r="JX1064" s="269"/>
      <c r="JY1064" s="269"/>
      <c r="JZ1064" s="269"/>
      <c r="KA1064" s="269"/>
      <c r="KB1064" s="269"/>
      <c r="KC1064" s="269"/>
      <c r="KD1064" s="269"/>
      <c r="KE1064" s="269"/>
      <c r="KF1064" s="269"/>
      <c r="KG1064" s="269"/>
    </row>
    <row r="1065" spans="1:293" s="270" customFormat="1" x14ac:dyDescent="0.25">
      <c r="A1065" s="233">
        <v>31</v>
      </c>
      <c r="B1065" s="234" t="s">
        <v>1245</v>
      </c>
      <c r="C1065" s="234"/>
      <c r="D1065" s="235">
        <v>30090881</v>
      </c>
      <c r="E1065" s="236" t="s">
        <v>375</v>
      </c>
      <c r="F1065" s="238" t="s">
        <v>1511</v>
      </c>
      <c r="G1065" s="238" t="s">
        <v>16</v>
      </c>
      <c r="H1065" s="238" t="s">
        <v>248</v>
      </c>
      <c r="I1065" s="238" t="s">
        <v>12</v>
      </c>
      <c r="J1065" s="236" t="s">
        <v>45</v>
      </c>
      <c r="K1065" s="236"/>
      <c r="L1065" s="239">
        <v>61565000</v>
      </c>
      <c r="M1065" s="239">
        <v>55672241</v>
      </c>
      <c r="N1065" s="138">
        <v>4916000</v>
      </c>
      <c r="O1065" s="138"/>
      <c r="P1065" s="139">
        <v>0</v>
      </c>
      <c r="Q1065" s="139">
        <v>0</v>
      </c>
      <c r="R1065" s="139">
        <v>0</v>
      </c>
      <c r="S1065" s="139">
        <v>4915387</v>
      </c>
      <c r="T1065" s="139">
        <v>0</v>
      </c>
      <c r="U1065" s="139">
        <v>0</v>
      </c>
      <c r="V1065" s="139"/>
      <c r="W1065" s="139"/>
      <c r="X1065" s="139"/>
      <c r="Y1065" s="140">
        <v>0</v>
      </c>
      <c r="Z1065" s="140">
        <v>0</v>
      </c>
      <c r="AA1065" s="140">
        <v>0</v>
      </c>
      <c r="AB1065" s="139">
        <v>0</v>
      </c>
      <c r="AC1065" s="139">
        <v>4915387</v>
      </c>
      <c r="AD1065" s="139">
        <v>0</v>
      </c>
      <c r="AE1065" s="141">
        <v>0</v>
      </c>
      <c r="AF1065" s="141">
        <v>4915387</v>
      </c>
      <c r="AG1065" s="139">
        <v>977372</v>
      </c>
      <c r="AH1065" s="241">
        <v>0.9841245512872574</v>
      </c>
      <c r="AI1065" s="241" t="s">
        <v>1416</v>
      </c>
      <c r="AJ1065" s="242">
        <v>41200</v>
      </c>
      <c r="AK1065" s="242"/>
      <c r="AL1065" s="236" t="s">
        <v>376</v>
      </c>
      <c r="AM1065" s="236" t="s">
        <v>377</v>
      </c>
      <c r="AN1065" s="243" t="s">
        <v>257</v>
      </c>
      <c r="AO1065" s="269"/>
      <c r="AP1065" s="269"/>
      <c r="AQ1065" s="269"/>
      <c r="AR1065" s="269"/>
      <c r="AS1065" s="269"/>
      <c r="AT1065" s="269"/>
      <c r="AU1065" s="269"/>
      <c r="AV1065" s="269"/>
      <c r="AW1065" s="269"/>
      <c r="AX1065" s="269"/>
      <c r="AY1065" s="269"/>
      <c r="AZ1065" s="269"/>
      <c r="BA1065" s="269"/>
      <c r="BB1065" s="269"/>
      <c r="BC1065" s="269"/>
      <c r="BD1065" s="269"/>
      <c r="BE1065" s="269"/>
      <c r="BF1065" s="269"/>
      <c r="BG1065" s="269"/>
      <c r="BH1065" s="269"/>
      <c r="BI1065" s="269"/>
      <c r="BJ1065" s="269"/>
      <c r="BK1065" s="269"/>
      <c r="BL1065" s="269"/>
      <c r="BM1065" s="269"/>
      <c r="BN1065" s="269"/>
      <c r="BO1065" s="269"/>
      <c r="BP1065" s="269"/>
      <c r="BQ1065" s="269"/>
      <c r="BR1065" s="269"/>
      <c r="BS1065" s="269"/>
      <c r="BT1065" s="269"/>
      <c r="BU1065" s="269"/>
      <c r="BV1065" s="269"/>
      <c r="BW1065" s="269"/>
      <c r="BX1065" s="269"/>
      <c r="BY1065" s="269"/>
      <c r="BZ1065" s="269"/>
      <c r="CA1065" s="269"/>
      <c r="CB1065" s="269"/>
      <c r="CC1065" s="269"/>
      <c r="CD1065" s="269"/>
      <c r="CE1065" s="269"/>
      <c r="CF1065" s="269"/>
      <c r="CG1065" s="269"/>
      <c r="CH1065" s="269"/>
      <c r="CI1065" s="269"/>
      <c r="CJ1065" s="269"/>
      <c r="CK1065" s="269"/>
      <c r="CL1065" s="269"/>
      <c r="CM1065" s="269"/>
      <c r="CN1065" s="269"/>
      <c r="CO1065" s="269"/>
      <c r="CP1065" s="269"/>
      <c r="CQ1065" s="269"/>
      <c r="CR1065" s="269"/>
      <c r="CS1065" s="269"/>
      <c r="CT1065" s="269"/>
      <c r="CU1065" s="269"/>
      <c r="CV1065" s="269"/>
      <c r="CW1065" s="269"/>
      <c r="CX1065" s="269"/>
      <c r="CY1065" s="269"/>
      <c r="CZ1065" s="269"/>
      <c r="DA1065" s="269"/>
      <c r="DB1065" s="269"/>
      <c r="DC1065" s="269"/>
      <c r="DD1065" s="269"/>
      <c r="DE1065" s="269"/>
      <c r="DF1065" s="269"/>
      <c r="DG1065" s="269"/>
      <c r="DH1065" s="269"/>
      <c r="DI1065" s="269"/>
      <c r="DJ1065" s="269"/>
      <c r="DK1065" s="269"/>
      <c r="DL1065" s="269"/>
      <c r="DM1065" s="269"/>
      <c r="DN1065" s="269"/>
      <c r="DO1065" s="269"/>
      <c r="DP1065" s="269"/>
      <c r="DQ1065" s="269"/>
      <c r="DR1065" s="269"/>
      <c r="DS1065" s="269"/>
      <c r="DT1065" s="269"/>
      <c r="DU1065" s="269"/>
      <c r="DV1065" s="269"/>
      <c r="DW1065" s="269"/>
      <c r="DX1065" s="269"/>
      <c r="DY1065" s="269"/>
      <c r="DZ1065" s="269"/>
      <c r="EA1065" s="269"/>
      <c r="EB1065" s="269"/>
      <c r="EC1065" s="269"/>
      <c r="ED1065" s="269"/>
      <c r="EE1065" s="269"/>
      <c r="EF1065" s="269"/>
      <c r="EG1065" s="269"/>
      <c r="EH1065" s="269"/>
      <c r="EI1065" s="269"/>
      <c r="EJ1065" s="269"/>
      <c r="EK1065" s="269"/>
      <c r="EL1065" s="269"/>
      <c r="EM1065" s="269"/>
      <c r="EN1065" s="269"/>
      <c r="EO1065" s="269"/>
      <c r="EP1065" s="269"/>
      <c r="EQ1065" s="269"/>
      <c r="ER1065" s="269"/>
      <c r="ES1065" s="269"/>
      <c r="ET1065" s="269"/>
      <c r="EU1065" s="269"/>
      <c r="EV1065" s="269"/>
      <c r="EW1065" s="269"/>
      <c r="EX1065" s="269"/>
      <c r="EY1065" s="269"/>
      <c r="EZ1065" s="269"/>
      <c r="FA1065" s="269"/>
      <c r="FB1065" s="269"/>
      <c r="FC1065" s="269"/>
      <c r="FD1065" s="269"/>
      <c r="FE1065" s="269"/>
      <c r="FF1065" s="269"/>
      <c r="FG1065" s="269"/>
      <c r="FH1065" s="269"/>
      <c r="FI1065" s="269"/>
      <c r="FJ1065" s="269"/>
      <c r="FK1065" s="269"/>
      <c r="FL1065" s="269"/>
      <c r="FM1065" s="269"/>
      <c r="FN1065" s="269"/>
      <c r="FO1065" s="269"/>
      <c r="FP1065" s="269"/>
      <c r="FQ1065" s="269"/>
      <c r="FR1065" s="269"/>
      <c r="FS1065" s="269"/>
      <c r="FT1065" s="269"/>
      <c r="FU1065" s="269"/>
      <c r="FV1065" s="269"/>
      <c r="FW1065" s="269"/>
      <c r="FX1065" s="269"/>
      <c r="FY1065" s="269"/>
      <c r="FZ1065" s="269"/>
      <c r="GA1065" s="269"/>
      <c r="GB1065" s="269"/>
      <c r="GC1065" s="269"/>
      <c r="GD1065" s="269"/>
      <c r="GE1065" s="269"/>
      <c r="GF1065" s="269"/>
      <c r="GG1065" s="269"/>
      <c r="GH1065" s="269"/>
      <c r="GI1065" s="269"/>
      <c r="GJ1065" s="269"/>
      <c r="GK1065" s="269"/>
      <c r="GL1065" s="269"/>
      <c r="GM1065" s="269"/>
      <c r="GN1065" s="269"/>
      <c r="GO1065" s="269"/>
      <c r="GP1065" s="269"/>
      <c r="GQ1065" s="269"/>
      <c r="GR1065" s="269"/>
      <c r="GS1065" s="269"/>
      <c r="GT1065" s="269"/>
      <c r="GU1065" s="269"/>
      <c r="GV1065" s="269"/>
      <c r="GW1065" s="269"/>
      <c r="GX1065" s="269"/>
      <c r="GY1065" s="269"/>
      <c r="GZ1065" s="269"/>
      <c r="HA1065" s="269"/>
      <c r="HB1065" s="269"/>
      <c r="HC1065" s="269"/>
      <c r="HD1065" s="269"/>
      <c r="HE1065" s="269"/>
      <c r="HF1065" s="269"/>
      <c r="HG1065" s="269"/>
      <c r="HH1065" s="269"/>
      <c r="HI1065" s="269"/>
      <c r="HJ1065" s="269"/>
      <c r="HK1065" s="269"/>
      <c r="HL1065" s="269"/>
      <c r="HM1065" s="269"/>
      <c r="HN1065" s="269"/>
      <c r="HO1065" s="269"/>
      <c r="HP1065" s="269"/>
      <c r="HQ1065" s="269"/>
      <c r="HR1065" s="269"/>
      <c r="HS1065" s="269"/>
      <c r="HT1065" s="269"/>
      <c r="HU1065" s="269"/>
      <c r="HV1065" s="269"/>
      <c r="HW1065" s="269"/>
      <c r="HX1065" s="269"/>
      <c r="HY1065" s="269"/>
      <c r="HZ1065" s="269"/>
      <c r="IA1065" s="269"/>
      <c r="IB1065" s="269"/>
      <c r="IC1065" s="269"/>
      <c r="ID1065" s="269"/>
      <c r="IE1065" s="269"/>
      <c r="IF1065" s="269"/>
      <c r="IG1065" s="269"/>
      <c r="IH1065" s="269"/>
      <c r="II1065" s="269"/>
      <c r="IJ1065" s="269"/>
      <c r="IK1065" s="269"/>
      <c r="IL1065" s="269"/>
      <c r="IM1065" s="269"/>
      <c r="IN1065" s="269"/>
      <c r="IO1065" s="269"/>
      <c r="IP1065" s="269"/>
      <c r="IQ1065" s="269"/>
      <c r="IR1065" s="269"/>
      <c r="IS1065" s="269"/>
      <c r="IT1065" s="269"/>
      <c r="IU1065" s="269"/>
      <c r="IV1065" s="269"/>
      <c r="IW1065" s="269"/>
      <c r="IX1065" s="269"/>
      <c r="IY1065" s="269"/>
      <c r="IZ1065" s="269"/>
      <c r="JA1065" s="269"/>
      <c r="JB1065" s="269"/>
      <c r="JC1065" s="269"/>
      <c r="JD1065" s="269"/>
      <c r="JE1065" s="269"/>
      <c r="JF1065" s="269"/>
      <c r="JG1065" s="269"/>
      <c r="JH1065" s="269"/>
      <c r="JI1065" s="269"/>
      <c r="JJ1065" s="269"/>
      <c r="JK1065" s="269"/>
      <c r="JL1065" s="269"/>
      <c r="JM1065" s="269"/>
      <c r="JN1065" s="269"/>
      <c r="JO1065" s="269"/>
      <c r="JP1065" s="269"/>
      <c r="JQ1065" s="269"/>
      <c r="JR1065" s="269"/>
      <c r="JS1065" s="269"/>
      <c r="JT1065" s="269"/>
      <c r="JU1065" s="269"/>
      <c r="JV1065" s="269"/>
      <c r="JW1065" s="269"/>
      <c r="JX1065" s="269"/>
      <c r="JY1065" s="269"/>
      <c r="JZ1065" s="269"/>
      <c r="KA1065" s="269"/>
      <c r="KB1065" s="269"/>
      <c r="KC1065" s="269"/>
      <c r="KD1065" s="269"/>
      <c r="KE1065" s="269"/>
      <c r="KF1065" s="269"/>
      <c r="KG1065" s="269"/>
    </row>
    <row r="1066" spans="1:293" s="270" customFormat="1" x14ac:dyDescent="0.25">
      <c r="A1066" s="233">
        <v>31</v>
      </c>
      <c r="B1066" s="234" t="s">
        <v>1245</v>
      </c>
      <c r="C1066" s="234"/>
      <c r="D1066" s="235">
        <v>30092362</v>
      </c>
      <c r="E1066" s="236" t="s">
        <v>273</v>
      </c>
      <c r="F1066" s="238" t="s">
        <v>1511</v>
      </c>
      <c r="G1066" s="238" t="s">
        <v>16</v>
      </c>
      <c r="H1066" s="238" t="s">
        <v>248</v>
      </c>
      <c r="I1066" s="238" t="s">
        <v>12</v>
      </c>
      <c r="J1066" s="236" t="s">
        <v>45</v>
      </c>
      <c r="K1066" s="236"/>
      <c r="L1066" s="239">
        <v>76177000</v>
      </c>
      <c r="M1066" s="239">
        <v>5863008</v>
      </c>
      <c r="N1066" s="138">
        <v>17400000</v>
      </c>
      <c r="O1066" s="138"/>
      <c r="P1066" s="139">
        <v>0</v>
      </c>
      <c r="Q1066" s="139">
        <v>0</v>
      </c>
      <c r="R1066" s="139">
        <v>11400000</v>
      </c>
      <c r="S1066" s="139">
        <v>0</v>
      </c>
      <c r="T1066" s="139">
        <v>0</v>
      </c>
      <c r="U1066" s="139">
        <v>0</v>
      </c>
      <c r="V1066" s="139">
        <v>0</v>
      </c>
      <c r="W1066" s="139">
        <v>300000</v>
      </c>
      <c r="X1066" s="139">
        <v>0</v>
      </c>
      <c r="Y1066" s="140">
        <v>0</v>
      </c>
      <c r="Z1066" s="140">
        <v>0</v>
      </c>
      <c r="AA1066" s="140">
        <v>5700000</v>
      </c>
      <c r="AB1066" s="139">
        <v>11400000</v>
      </c>
      <c r="AC1066" s="139">
        <v>0</v>
      </c>
      <c r="AD1066" s="139">
        <v>300000</v>
      </c>
      <c r="AE1066" s="141">
        <v>5700000</v>
      </c>
      <c r="AF1066" s="141">
        <v>17400000</v>
      </c>
      <c r="AG1066" s="139">
        <v>52913992</v>
      </c>
      <c r="AH1066" s="241">
        <v>0.22661706289299921</v>
      </c>
      <c r="AI1066" s="241" t="s">
        <v>1416</v>
      </c>
      <c r="AJ1066" s="242">
        <v>41568</v>
      </c>
      <c r="AK1066" s="242">
        <v>42369</v>
      </c>
      <c r="AL1066" s="236" t="s">
        <v>274</v>
      </c>
      <c r="AM1066" s="236" t="s">
        <v>275</v>
      </c>
      <c r="AN1066" s="243" t="s">
        <v>257</v>
      </c>
      <c r="AO1066" s="269"/>
      <c r="AP1066" s="269"/>
      <c r="AQ1066" s="269"/>
      <c r="AR1066" s="269"/>
      <c r="AS1066" s="269"/>
      <c r="AT1066" s="269"/>
      <c r="AU1066" s="269"/>
      <c r="AV1066" s="269"/>
      <c r="AW1066" s="269"/>
      <c r="AX1066" s="269"/>
      <c r="AY1066" s="269"/>
      <c r="AZ1066" s="269"/>
      <c r="BA1066" s="269"/>
      <c r="BB1066" s="269"/>
      <c r="BC1066" s="269"/>
      <c r="BD1066" s="269"/>
      <c r="BE1066" s="269"/>
      <c r="BF1066" s="269"/>
      <c r="BG1066" s="269"/>
      <c r="BH1066" s="269"/>
      <c r="BI1066" s="269"/>
      <c r="BJ1066" s="269"/>
      <c r="BK1066" s="269"/>
      <c r="BL1066" s="269"/>
      <c r="BM1066" s="269"/>
      <c r="BN1066" s="269"/>
      <c r="BO1066" s="269"/>
      <c r="BP1066" s="269"/>
      <c r="BQ1066" s="269"/>
      <c r="BR1066" s="269"/>
      <c r="BS1066" s="269"/>
      <c r="BT1066" s="269"/>
      <c r="BU1066" s="269"/>
      <c r="BV1066" s="269"/>
      <c r="BW1066" s="269"/>
      <c r="BX1066" s="269"/>
      <c r="BY1066" s="269"/>
      <c r="BZ1066" s="269"/>
      <c r="CA1066" s="269"/>
      <c r="CB1066" s="269"/>
      <c r="CC1066" s="269"/>
      <c r="CD1066" s="269"/>
      <c r="CE1066" s="269"/>
      <c r="CF1066" s="269"/>
      <c r="CG1066" s="269"/>
      <c r="CH1066" s="269"/>
      <c r="CI1066" s="269"/>
      <c r="CJ1066" s="269"/>
      <c r="CK1066" s="269"/>
      <c r="CL1066" s="269"/>
      <c r="CM1066" s="269"/>
      <c r="CN1066" s="269"/>
      <c r="CO1066" s="269"/>
      <c r="CP1066" s="269"/>
      <c r="CQ1066" s="269"/>
      <c r="CR1066" s="269"/>
      <c r="CS1066" s="269"/>
      <c r="CT1066" s="269"/>
      <c r="CU1066" s="269"/>
      <c r="CV1066" s="269"/>
      <c r="CW1066" s="269"/>
      <c r="CX1066" s="269"/>
      <c r="CY1066" s="269"/>
      <c r="CZ1066" s="269"/>
      <c r="DA1066" s="269"/>
      <c r="DB1066" s="269"/>
      <c r="DC1066" s="269"/>
      <c r="DD1066" s="269"/>
      <c r="DE1066" s="269"/>
      <c r="DF1066" s="269"/>
      <c r="DG1066" s="269"/>
      <c r="DH1066" s="269"/>
      <c r="DI1066" s="269"/>
      <c r="DJ1066" s="269"/>
      <c r="DK1066" s="269"/>
      <c r="DL1066" s="269"/>
      <c r="DM1066" s="269"/>
      <c r="DN1066" s="269"/>
      <c r="DO1066" s="269"/>
      <c r="DP1066" s="269"/>
      <c r="DQ1066" s="269"/>
      <c r="DR1066" s="269"/>
      <c r="DS1066" s="269"/>
      <c r="DT1066" s="269"/>
      <c r="DU1066" s="269"/>
      <c r="DV1066" s="269"/>
      <c r="DW1066" s="269"/>
      <c r="DX1066" s="269"/>
      <c r="DY1066" s="269"/>
      <c r="DZ1066" s="269"/>
      <c r="EA1066" s="269"/>
      <c r="EB1066" s="269"/>
      <c r="EC1066" s="269"/>
      <c r="ED1066" s="269"/>
      <c r="EE1066" s="269"/>
      <c r="EF1066" s="269"/>
      <c r="EG1066" s="269"/>
      <c r="EH1066" s="269"/>
      <c r="EI1066" s="269"/>
      <c r="EJ1066" s="269"/>
      <c r="EK1066" s="269"/>
      <c r="EL1066" s="269"/>
      <c r="EM1066" s="269"/>
      <c r="EN1066" s="269"/>
      <c r="EO1066" s="269"/>
      <c r="EP1066" s="269"/>
      <c r="EQ1066" s="269"/>
      <c r="ER1066" s="269"/>
      <c r="ES1066" s="269"/>
      <c r="ET1066" s="269"/>
      <c r="EU1066" s="269"/>
      <c r="EV1066" s="269"/>
      <c r="EW1066" s="269"/>
      <c r="EX1066" s="269"/>
      <c r="EY1066" s="269"/>
      <c r="EZ1066" s="269"/>
      <c r="FA1066" s="269"/>
      <c r="FB1066" s="269"/>
      <c r="FC1066" s="269"/>
      <c r="FD1066" s="269"/>
      <c r="FE1066" s="269"/>
      <c r="FF1066" s="269"/>
      <c r="FG1066" s="269"/>
      <c r="FH1066" s="269"/>
      <c r="FI1066" s="269"/>
      <c r="FJ1066" s="269"/>
      <c r="FK1066" s="269"/>
      <c r="FL1066" s="269"/>
      <c r="FM1066" s="269"/>
      <c r="FN1066" s="269"/>
      <c r="FO1066" s="269"/>
      <c r="FP1066" s="269"/>
      <c r="FQ1066" s="269"/>
      <c r="FR1066" s="269"/>
      <c r="FS1066" s="269"/>
      <c r="FT1066" s="269"/>
      <c r="FU1066" s="269"/>
      <c r="FV1066" s="269"/>
      <c r="FW1066" s="269"/>
      <c r="FX1066" s="269"/>
      <c r="FY1066" s="269"/>
      <c r="FZ1066" s="269"/>
      <c r="GA1066" s="269"/>
      <c r="GB1066" s="269"/>
      <c r="GC1066" s="269"/>
      <c r="GD1066" s="269"/>
      <c r="GE1066" s="269"/>
      <c r="GF1066" s="269"/>
      <c r="GG1066" s="269"/>
      <c r="GH1066" s="269"/>
      <c r="GI1066" s="269"/>
      <c r="GJ1066" s="269"/>
      <c r="GK1066" s="269"/>
      <c r="GL1066" s="269"/>
      <c r="GM1066" s="269"/>
      <c r="GN1066" s="269"/>
      <c r="GO1066" s="269"/>
      <c r="GP1066" s="269"/>
      <c r="GQ1066" s="269"/>
      <c r="GR1066" s="269"/>
      <c r="GS1066" s="269"/>
      <c r="GT1066" s="269"/>
      <c r="GU1066" s="269"/>
      <c r="GV1066" s="269"/>
      <c r="GW1066" s="269"/>
      <c r="GX1066" s="269"/>
      <c r="GY1066" s="269"/>
      <c r="GZ1066" s="269"/>
      <c r="HA1066" s="269"/>
      <c r="HB1066" s="269"/>
      <c r="HC1066" s="269"/>
      <c r="HD1066" s="269"/>
      <c r="HE1066" s="269"/>
      <c r="HF1066" s="269"/>
      <c r="HG1066" s="269"/>
      <c r="HH1066" s="269"/>
      <c r="HI1066" s="269"/>
      <c r="HJ1066" s="269"/>
      <c r="HK1066" s="269"/>
      <c r="HL1066" s="269"/>
      <c r="HM1066" s="269"/>
      <c r="HN1066" s="269"/>
      <c r="HO1066" s="269"/>
      <c r="HP1066" s="269"/>
      <c r="HQ1066" s="269"/>
      <c r="HR1066" s="269"/>
      <c r="HS1066" s="269"/>
      <c r="HT1066" s="269"/>
      <c r="HU1066" s="269"/>
      <c r="HV1066" s="269"/>
      <c r="HW1066" s="269"/>
      <c r="HX1066" s="269"/>
      <c r="HY1066" s="269"/>
      <c r="HZ1066" s="269"/>
      <c r="IA1066" s="269"/>
      <c r="IB1066" s="269"/>
      <c r="IC1066" s="269"/>
      <c r="ID1066" s="269"/>
      <c r="IE1066" s="269"/>
      <c r="IF1066" s="269"/>
      <c r="IG1066" s="269"/>
      <c r="IH1066" s="269"/>
      <c r="II1066" s="269"/>
      <c r="IJ1066" s="269"/>
      <c r="IK1066" s="269"/>
      <c r="IL1066" s="269"/>
      <c r="IM1066" s="269"/>
      <c r="IN1066" s="269"/>
      <c r="IO1066" s="269"/>
      <c r="IP1066" s="269"/>
      <c r="IQ1066" s="269"/>
      <c r="IR1066" s="269"/>
      <c r="IS1066" s="269"/>
      <c r="IT1066" s="269"/>
      <c r="IU1066" s="269"/>
      <c r="IV1066" s="269"/>
      <c r="IW1066" s="269"/>
      <c r="IX1066" s="269"/>
      <c r="IY1066" s="269"/>
      <c r="IZ1066" s="269"/>
      <c r="JA1066" s="269"/>
      <c r="JB1066" s="269"/>
      <c r="JC1066" s="269"/>
      <c r="JD1066" s="269"/>
      <c r="JE1066" s="269"/>
      <c r="JF1066" s="269"/>
      <c r="JG1066" s="269"/>
      <c r="JH1066" s="269"/>
      <c r="JI1066" s="269"/>
      <c r="JJ1066" s="269"/>
      <c r="JK1066" s="269"/>
      <c r="JL1066" s="269"/>
      <c r="JM1066" s="269"/>
      <c r="JN1066" s="269"/>
      <c r="JO1066" s="269"/>
      <c r="JP1066" s="269"/>
      <c r="JQ1066" s="269"/>
      <c r="JR1066" s="269"/>
      <c r="JS1066" s="269"/>
      <c r="JT1066" s="269"/>
      <c r="JU1066" s="269"/>
      <c r="JV1066" s="269"/>
      <c r="JW1066" s="269"/>
      <c r="JX1066" s="269"/>
      <c r="JY1066" s="269"/>
      <c r="JZ1066" s="269"/>
      <c r="KA1066" s="269"/>
      <c r="KB1066" s="269"/>
      <c r="KC1066" s="269"/>
      <c r="KD1066" s="269"/>
      <c r="KE1066" s="269"/>
      <c r="KF1066" s="269"/>
      <c r="KG1066" s="269"/>
    </row>
    <row r="1067" spans="1:293" s="270" customFormat="1" x14ac:dyDescent="0.25">
      <c r="A1067" s="233">
        <v>31</v>
      </c>
      <c r="B1067" s="234" t="s">
        <v>1245</v>
      </c>
      <c r="C1067" s="234"/>
      <c r="D1067" s="235">
        <v>30095104</v>
      </c>
      <c r="E1067" s="236" t="s">
        <v>1006</v>
      </c>
      <c r="F1067" s="238" t="s">
        <v>1511</v>
      </c>
      <c r="G1067" s="238" t="s">
        <v>16</v>
      </c>
      <c r="H1067" s="238" t="s">
        <v>63</v>
      </c>
      <c r="I1067" s="238" t="s">
        <v>12</v>
      </c>
      <c r="J1067" s="236" t="s">
        <v>45</v>
      </c>
      <c r="K1067" s="236"/>
      <c r="L1067" s="239">
        <v>121028112</v>
      </c>
      <c r="M1067" s="239">
        <v>62348112</v>
      </c>
      <c r="N1067" s="138">
        <v>31680000</v>
      </c>
      <c r="O1067" s="138" t="s">
        <v>2476</v>
      </c>
      <c r="P1067" s="139">
        <v>0</v>
      </c>
      <c r="Q1067" s="139">
        <v>0</v>
      </c>
      <c r="R1067" s="139">
        <v>0</v>
      </c>
      <c r="S1067" s="139">
        <v>23838984</v>
      </c>
      <c r="T1067" s="139">
        <v>0</v>
      </c>
      <c r="U1067" s="139">
        <v>0</v>
      </c>
      <c r="V1067" s="139"/>
      <c r="W1067" s="139"/>
      <c r="X1067" s="139"/>
      <c r="Y1067" s="140">
        <v>0</v>
      </c>
      <c r="Z1067" s="140">
        <v>0</v>
      </c>
      <c r="AA1067" s="140">
        <v>0</v>
      </c>
      <c r="AB1067" s="139">
        <v>0</v>
      </c>
      <c r="AC1067" s="139">
        <v>23838984</v>
      </c>
      <c r="AD1067" s="139">
        <v>0</v>
      </c>
      <c r="AE1067" s="141">
        <v>0</v>
      </c>
      <c r="AF1067" s="141">
        <v>23838984</v>
      </c>
      <c r="AG1067" s="139">
        <v>34841016</v>
      </c>
      <c r="AH1067" s="241">
        <v>0.77273095031012295</v>
      </c>
      <c r="AI1067" s="241" t="s">
        <v>1423</v>
      </c>
      <c r="AJ1067" s="242">
        <v>40543</v>
      </c>
      <c r="AK1067" s="242">
        <v>42369</v>
      </c>
      <c r="AL1067" s="236" t="s">
        <v>1007</v>
      </c>
      <c r="AM1067" s="236" t="s">
        <v>1008</v>
      </c>
      <c r="AN1067" s="243" t="s">
        <v>1000</v>
      </c>
      <c r="AO1067" s="269"/>
      <c r="AP1067" s="269"/>
      <c r="AQ1067" s="269"/>
      <c r="AR1067" s="269"/>
      <c r="AS1067" s="269"/>
      <c r="AT1067" s="269"/>
      <c r="AU1067" s="269"/>
      <c r="AV1067" s="269"/>
      <c r="AW1067" s="269"/>
      <c r="AX1067" s="269"/>
      <c r="AY1067" s="269"/>
      <c r="AZ1067" s="269"/>
      <c r="BA1067" s="269"/>
      <c r="BB1067" s="269"/>
      <c r="BC1067" s="269"/>
      <c r="BD1067" s="269"/>
      <c r="BE1067" s="269"/>
      <c r="BF1067" s="269"/>
      <c r="BG1067" s="269"/>
      <c r="BH1067" s="269"/>
      <c r="BI1067" s="269"/>
      <c r="BJ1067" s="269"/>
      <c r="BK1067" s="269"/>
      <c r="BL1067" s="269"/>
      <c r="BM1067" s="269"/>
      <c r="BN1067" s="269"/>
      <c r="BO1067" s="269"/>
      <c r="BP1067" s="269"/>
      <c r="BQ1067" s="269"/>
      <c r="BR1067" s="269"/>
      <c r="BS1067" s="269"/>
      <c r="BT1067" s="269"/>
      <c r="BU1067" s="269"/>
      <c r="BV1067" s="269"/>
      <c r="BW1067" s="269"/>
      <c r="BX1067" s="269"/>
      <c r="BY1067" s="269"/>
      <c r="BZ1067" s="269"/>
      <c r="CA1067" s="269"/>
      <c r="CB1067" s="269"/>
      <c r="CC1067" s="269"/>
      <c r="CD1067" s="269"/>
      <c r="CE1067" s="269"/>
      <c r="CF1067" s="269"/>
      <c r="CG1067" s="269"/>
      <c r="CH1067" s="269"/>
      <c r="CI1067" s="269"/>
      <c r="CJ1067" s="269"/>
      <c r="CK1067" s="269"/>
      <c r="CL1067" s="269"/>
      <c r="CM1067" s="269"/>
      <c r="CN1067" s="269"/>
      <c r="CO1067" s="269"/>
      <c r="CP1067" s="269"/>
      <c r="CQ1067" s="269"/>
      <c r="CR1067" s="269"/>
      <c r="CS1067" s="269"/>
      <c r="CT1067" s="269"/>
      <c r="CU1067" s="269"/>
      <c r="CV1067" s="269"/>
      <c r="CW1067" s="269"/>
      <c r="CX1067" s="269"/>
      <c r="CY1067" s="269"/>
      <c r="CZ1067" s="269"/>
      <c r="DA1067" s="269"/>
      <c r="DB1067" s="269"/>
      <c r="DC1067" s="269"/>
      <c r="DD1067" s="269"/>
      <c r="DE1067" s="269"/>
      <c r="DF1067" s="269"/>
      <c r="DG1067" s="269"/>
      <c r="DH1067" s="269"/>
      <c r="DI1067" s="269"/>
      <c r="DJ1067" s="269"/>
      <c r="DK1067" s="269"/>
      <c r="DL1067" s="269"/>
      <c r="DM1067" s="269"/>
      <c r="DN1067" s="269"/>
      <c r="DO1067" s="269"/>
      <c r="DP1067" s="269"/>
      <c r="DQ1067" s="269"/>
      <c r="DR1067" s="269"/>
      <c r="DS1067" s="269"/>
      <c r="DT1067" s="269"/>
      <c r="DU1067" s="269"/>
      <c r="DV1067" s="269"/>
      <c r="DW1067" s="269"/>
      <c r="DX1067" s="269"/>
      <c r="DY1067" s="269"/>
      <c r="DZ1067" s="269"/>
      <c r="EA1067" s="269"/>
      <c r="EB1067" s="269"/>
      <c r="EC1067" s="269"/>
      <c r="ED1067" s="269"/>
      <c r="EE1067" s="269"/>
      <c r="EF1067" s="269"/>
      <c r="EG1067" s="269"/>
      <c r="EH1067" s="269"/>
      <c r="EI1067" s="269"/>
      <c r="EJ1067" s="269"/>
      <c r="EK1067" s="269"/>
      <c r="EL1067" s="269"/>
      <c r="EM1067" s="269"/>
      <c r="EN1067" s="269"/>
      <c r="EO1067" s="269"/>
      <c r="EP1067" s="269"/>
      <c r="EQ1067" s="269"/>
      <c r="ER1067" s="269"/>
      <c r="ES1067" s="269"/>
      <c r="ET1067" s="269"/>
      <c r="EU1067" s="269"/>
      <c r="EV1067" s="269"/>
      <c r="EW1067" s="269"/>
      <c r="EX1067" s="269"/>
      <c r="EY1067" s="269"/>
      <c r="EZ1067" s="269"/>
      <c r="FA1067" s="269"/>
      <c r="FB1067" s="269"/>
      <c r="FC1067" s="269"/>
      <c r="FD1067" s="269"/>
      <c r="FE1067" s="269"/>
      <c r="FF1067" s="269"/>
      <c r="FG1067" s="269"/>
      <c r="FH1067" s="269"/>
      <c r="FI1067" s="269"/>
      <c r="FJ1067" s="269"/>
      <c r="FK1067" s="269"/>
      <c r="FL1067" s="269"/>
      <c r="FM1067" s="269"/>
      <c r="FN1067" s="269"/>
      <c r="FO1067" s="269"/>
      <c r="FP1067" s="269"/>
      <c r="FQ1067" s="269"/>
      <c r="FR1067" s="269"/>
      <c r="FS1067" s="269"/>
      <c r="FT1067" s="269"/>
      <c r="FU1067" s="269"/>
      <c r="FV1067" s="269"/>
      <c r="FW1067" s="269"/>
      <c r="FX1067" s="269"/>
      <c r="FY1067" s="269"/>
      <c r="FZ1067" s="269"/>
      <c r="GA1067" s="269"/>
      <c r="GB1067" s="269"/>
      <c r="GC1067" s="269"/>
      <c r="GD1067" s="269"/>
      <c r="GE1067" s="269"/>
      <c r="GF1067" s="269"/>
      <c r="GG1067" s="269"/>
      <c r="GH1067" s="269"/>
      <c r="GI1067" s="269"/>
      <c r="GJ1067" s="269"/>
      <c r="GK1067" s="269"/>
      <c r="GL1067" s="269"/>
      <c r="GM1067" s="269"/>
      <c r="GN1067" s="269"/>
      <c r="GO1067" s="269"/>
      <c r="GP1067" s="269"/>
      <c r="GQ1067" s="269"/>
      <c r="GR1067" s="269"/>
      <c r="GS1067" s="269"/>
      <c r="GT1067" s="269"/>
      <c r="GU1067" s="269"/>
      <c r="GV1067" s="269"/>
      <c r="GW1067" s="269"/>
      <c r="GX1067" s="269"/>
      <c r="GY1067" s="269"/>
      <c r="GZ1067" s="269"/>
      <c r="HA1067" s="269"/>
      <c r="HB1067" s="269"/>
      <c r="HC1067" s="269"/>
      <c r="HD1067" s="269"/>
      <c r="HE1067" s="269"/>
      <c r="HF1067" s="269"/>
      <c r="HG1067" s="269"/>
      <c r="HH1067" s="269"/>
      <c r="HI1067" s="269"/>
      <c r="HJ1067" s="269"/>
      <c r="HK1067" s="269"/>
      <c r="HL1067" s="269"/>
      <c r="HM1067" s="269"/>
      <c r="HN1067" s="269"/>
      <c r="HO1067" s="269"/>
      <c r="HP1067" s="269"/>
      <c r="HQ1067" s="269"/>
      <c r="HR1067" s="269"/>
      <c r="HS1067" s="269"/>
      <c r="HT1067" s="269"/>
      <c r="HU1067" s="269"/>
      <c r="HV1067" s="269"/>
      <c r="HW1067" s="269"/>
      <c r="HX1067" s="269"/>
      <c r="HY1067" s="269"/>
      <c r="HZ1067" s="269"/>
      <c r="IA1067" s="269"/>
      <c r="IB1067" s="269"/>
      <c r="IC1067" s="269"/>
      <c r="ID1067" s="269"/>
      <c r="IE1067" s="269"/>
      <c r="IF1067" s="269"/>
      <c r="IG1067" s="269"/>
      <c r="IH1067" s="269"/>
      <c r="II1067" s="269"/>
      <c r="IJ1067" s="269"/>
      <c r="IK1067" s="269"/>
      <c r="IL1067" s="269"/>
      <c r="IM1067" s="269"/>
      <c r="IN1067" s="269"/>
      <c r="IO1067" s="269"/>
      <c r="IP1067" s="269"/>
      <c r="IQ1067" s="269"/>
      <c r="IR1067" s="269"/>
      <c r="IS1067" s="269"/>
      <c r="IT1067" s="269"/>
      <c r="IU1067" s="269"/>
      <c r="IV1067" s="269"/>
      <c r="IW1067" s="269"/>
      <c r="IX1067" s="269"/>
      <c r="IY1067" s="269"/>
      <c r="IZ1067" s="269"/>
      <c r="JA1067" s="269"/>
      <c r="JB1067" s="269"/>
      <c r="JC1067" s="269"/>
      <c r="JD1067" s="269"/>
      <c r="JE1067" s="269"/>
      <c r="JF1067" s="269"/>
      <c r="JG1067" s="269"/>
      <c r="JH1067" s="269"/>
      <c r="JI1067" s="269"/>
      <c r="JJ1067" s="269"/>
      <c r="JK1067" s="269"/>
      <c r="JL1067" s="269"/>
      <c r="JM1067" s="269"/>
      <c r="JN1067" s="269"/>
      <c r="JO1067" s="269"/>
      <c r="JP1067" s="269"/>
      <c r="JQ1067" s="269"/>
      <c r="JR1067" s="269"/>
      <c r="JS1067" s="269"/>
      <c r="JT1067" s="269"/>
      <c r="JU1067" s="269"/>
      <c r="JV1067" s="269"/>
      <c r="JW1067" s="269"/>
      <c r="JX1067" s="269"/>
      <c r="JY1067" s="269"/>
      <c r="JZ1067" s="269"/>
      <c r="KA1067" s="269"/>
      <c r="KB1067" s="269"/>
      <c r="KC1067" s="269"/>
      <c r="KD1067" s="269"/>
      <c r="KE1067" s="269"/>
      <c r="KF1067" s="269"/>
      <c r="KG1067" s="269"/>
    </row>
    <row r="1068" spans="1:293" s="270" customFormat="1" x14ac:dyDescent="0.25">
      <c r="A1068" s="233">
        <v>31</v>
      </c>
      <c r="B1068" s="234" t="s">
        <v>1245</v>
      </c>
      <c r="C1068" s="234"/>
      <c r="D1068" s="235">
        <v>30096412</v>
      </c>
      <c r="E1068" s="236" t="s">
        <v>285</v>
      </c>
      <c r="F1068" s="238" t="s">
        <v>1511</v>
      </c>
      <c r="G1068" s="238" t="s">
        <v>16</v>
      </c>
      <c r="H1068" s="238" t="s">
        <v>170</v>
      </c>
      <c r="I1068" s="238" t="s">
        <v>12</v>
      </c>
      <c r="J1068" s="236" t="s">
        <v>45</v>
      </c>
      <c r="K1068" s="236"/>
      <c r="L1068" s="239">
        <v>53686000</v>
      </c>
      <c r="M1068" s="239">
        <v>15629000</v>
      </c>
      <c r="N1068" s="138">
        <v>1000</v>
      </c>
      <c r="O1068" s="138"/>
      <c r="P1068" s="139">
        <v>0</v>
      </c>
      <c r="Q1068" s="139">
        <v>0</v>
      </c>
      <c r="R1068" s="139">
        <v>0</v>
      </c>
      <c r="S1068" s="139">
        <v>0</v>
      </c>
      <c r="T1068" s="139">
        <v>0</v>
      </c>
      <c r="U1068" s="139">
        <v>0</v>
      </c>
      <c r="V1068" s="139"/>
      <c r="W1068" s="139"/>
      <c r="X1068" s="139"/>
      <c r="Y1068" s="140">
        <v>0</v>
      </c>
      <c r="Z1068" s="140">
        <v>185</v>
      </c>
      <c r="AA1068" s="140">
        <v>0</v>
      </c>
      <c r="AB1068" s="139">
        <v>0</v>
      </c>
      <c r="AC1068" s="139">
        <v>0</v>
      </c>
      <c r="AD1068" s="139">
        <v>0</v>
      </c>
      <c r="AE1068" s="141">
        <v>185</v>
      </c>
      <c r="AF1068" s="141">
        <v>185</v>
      </c>
      <c r="AG1068" s="139">
        <v>38056815</v>
      </c>
      <c r="AH1068" s="241">
        <v>0.29111872741496853</v>
      </c>
      <c r="AI1068" s="241" t="s">
        <v>1416</v>
      </c>
      <c r="AJ1068" s="242">
        <v>41159</v>
      </c>
      <c r="AK1068" s="242">
        <v>42369</v>
      </c>
      <c r="AL1068" s="236" t="s">
        <v>286</v>
      </c>
      <c r="AM1068" s="236" t="s">
        <v>287</v>
      </c>
      <c r="AN1068" s="243" t="s">
        <v>257</v>
      </c>
      <c r="AO1068" s="269"/>
      <c r="AP1068" s="269"/>
      <c r="AQ1068" s="269"/>
      <c r="AR1068" s="269"/>
      <c r="AS1068" s="269"/>
      <c r="AT1068" s="269"/>
      <c r="AU1068" s="269"/>
      <c r="AV1068" s="269"/>
      <c r="AW1068" s="269"/>
      <c r="AX1068" s="269"/>
      <c r="AY1068" s="269"/>
      <c r="AZ1068" s="269"/>
      <c r="BA1068" s="269"/>
      <c r="BB1068" s="269"/>
      <c r="BC1068" s="269"/>
      <c r="BD1068" s="269"/>
      <c r="BE1068" s="269"/>
      <c r="BF1068" s="269"/>
      <c r="BG1068" s="269"/>
      <c r="BH1068" s="269"/>
      <c r="BI1068" s="269"/>
      <c r="BJ1068" s="269"/>
      <c r="BK1068" s="269"/>
      <c r="BL1068" s="269"/>
      <c r="BM1068" s="269"/>
      <c r="BN1068" s="269"/>
      <c r="BO1068" s="269"/>
      <c r="BP1068" s="269"/>
      <c r="BQ1068" s="269"/>
      <c r="BR1068" s="269"/>
      <c r="BS1068" s="269"/>
      <c r="BT1068" s="269"/>
      <c r="BU1068" s="269"/>
      <c r="BV1068" s="269"/>
      <c r="BW1068" s="269"/>
      <c r="BX1068" s="269"/>
      <c r="BY1068" s="269"/>
      <c r="BZ1068" s="269"/>
      <c r="CA1068" s="269"/>
      <c r="CB1068" s="269"/>
      <c r="CC1068" s="269"/>
      <c r="CD1068" s="269"/>
      <c r="CE1068" s="269"/>
      <c r="CF1068" s="269"/>
      <c r="CG1068" s="269"/>
      <c r="CH1068" s="269"/>
      <c r="CI1068" s="269"/>
      <c r="CJ1068" s="269"/>
      <c r="CK1068" s="269"/>
      <c r="CL1068" s="269"/>
      <c r="CM1068" s="269"/>
      <c r="CN1068" s="269"/>
      <c r="CO1068" s="269"/>
      <c r="CP1068" s="269"/>
      <c r="CQ1068" s="269"/>
      <c r="CR1068" s="269"/>
      <c r="CS1068" s="269"/>
      <c r="CT1068" s="269"/>
      <c r="CU1068" s="269"/>
      <c r="CV1068" s="269"/>
      <c r="CW1068" s="269"/>
      <c r="CX1068" s="269"/>
      <c r="CY1068" s="269"/>
      <c r="CZ1068" s="269"/>
      <c r="DA1068" s="269"/>
      <c r="DB1068" s="269"/>
      <c r="DC1068" s="269"/>
      <c r="DD1068" s="269"/>
      <c r="DE1068" s="269"/>
      <c r="DF1068" s="269"/>
      <c r="DG1068" s="269"/>
      <c r="DH1068" s="269"/>
      <c r="DI1068" s="269"/>
      <c r="DJ1068" s="269"/>
      <c r="DK1068" s="269"/>
      <c r="DL1068" s="269"/>
      <c r="DM1068" s="269"/>
      <c r="DN1068" s="269"/>
      <c r="DO1068" s="269"/>
      <c r="DP1068" s="269"/>
      <c r="DQ1068" s="269"/>
      <c r="DR1068" s="269"/>
      <c r="DS1068" s="269"/>
      <c r="DT1068" s="269"/>
      <c r="DU1068" s="269"/>
      <c r="DV1068" s="269"/>
      <c r="DW1068" s="269"/>
      <c r="DX1068" s="269"/>
      <c r="DY1068" s="269"/>
      <c r="DZ1068" s="269"/>
      <c r="EA1068" s="269"/>
      <c r="EB1068" s="269"/>
      <c r="EC1068" s="269"/>
      <c r="ED1068" s="269"/>
      <c r="EE1068" s="269"/>
      <c r="EF1068" s="269"/>
      <c r="EG1068" s="269"/>
      <c r="EH1068" s="269"/>
      <c r="EI1068" s="269"/>
      <c r="EJ1068" s="269"/>
      <c r="EK1068" s="269"/>
      <c r="EL1068" s="269"/>
      <c r="EM1068" s="269"/>
      <c r="EN1068" s="269"/>
      <c r="EO1068" s="269"/>
      <c r="EP1068" s="269"/>
      <c r="EQ1068" s="269"/>
      <c r="ER1068" s="269"/>
      <c r="ES1068" s="269"/>
      <c r="ET1068" s="269"/>
      <c r="EU1068" s="269"/>
      <c r="EV1068" s="269"/>
      <c r="EW1068" s="269"/>
      <c r="EX1068" s="269"/>
      <c r="EY1068" s="269"/>
      <c r="EZ1068" s="269"/>
      <c r="FA1068" s="269"/>
      <c r="FB1068" s="269"/>
      <c r="FC1068" s="269"/>
      <c r="FD1068" s="269"/>
      <c r="FE1068" s="269"/>
      <c r="FF1068" s="269"/>
      <c r="FG1068" s="269"/>
      <c r="FH1068" s="269"/>
      <c r="FI1068" s="269"/>
      <c r="FJ1068" s="269"/>
      <c r="FK1068" s="269"/>
      <c r="FL1068" s="269"/>
      <c r="FM1068" s="269"/>
      <c r="FN1068" s="269"/>
      <c r="FO1068" s="269"/>
      <c r="FP1068" s="269"/>
      <c r="FQ1068" s="269"/>
      <c r="FR1068" s="269"/>
      <c r="FS1068" s="269"/>
      <c r="FT1068" s="269"/>
      <c r="FU1068" s="269"/>
      <c r="FV1068" s="269"/>
      <c r="FW1068" s="269"/>
      <c r="FX1068" s="269"/>
      <c r="FY1068" s="269"/>
      <c r="FZ1068" s="269"/>
      <c r="GA1068" s="269"/>
      <c r="GB1068" s="269"/>
      <c r="GC1068" s="269"/>
      <c r="GD1068" s="269"/>
      <c r="GE1068" s="269"/>
      <c r="GF1068" s="269"/>
      <c r="GG1068" s="269"/>
      <c r="GH1068" s="269"/>
      <c r="GI1068" s="269"/>
      <c r="GJ1068" s="269"/>
      <c r="GK1068" s="269"/>
      <c r="GL1068" s="269"/>
      <c r="GM1068" s="269"/>
      <c r="GN1068" s="269"/>
      <c r="GO1068" s="269"/>
      <c r="GP1068" s="269"/>
      <c r="GQ1068" s="269"/>
      <c r="GR1068" s="269"/>
      <c r="GS1068" s="269"/>
      <c r="GT1068" s="269"/>
      <c r="GU1068" s="269"/>
      <c r="GV1068" s="269"/>
      <c r="GW1068" s="269"/>
      <c r="GX1068" s="269"/>
      <c r="GY1068" s="269"/>
      <c r="GZ1068" s="269"/>
      <c r="HA1068" s="269"/>
      <c r="HB1068" s="269"/>
      <c r="HC1068" s="269"/>
      <c r="HD1068" s="269"/>
      <c r="HE1068" s="269"/>
      <c r="HF1068" s="269"/>
      <c r="HG1068" s="269"/>
      <c r="HH1068" s="269"/>
      <c r="HI1068" s="269"/>
      <c r="HJ1068" s="269"/>
      <c r="HK1068" s="269"/>
      <c r="HL1068" s="269"/>
      <c r="HM1068" s="269"/>
      <c r="HN1068" s="269"/>
      <c r="HO1068" s="269"/>
      <c r="HP1068" s="269"/>
      <c r="HQ1068" s="269"/>
      <c r="HR1068" s="269"/>
      <c r="HS1068" s="269"/>
      <c r="HT1068" s="269"/>
      <c r="HU1068" s="269"/>
      <c r="HV1068" s="269"/>
      <c r="HW1068" s="269"/>
      <c r="HX1068" s="269"/>
      <c r="HY1068" s="269"/>
      <c r="HZ1068" s="269"/>
      <c r="IA1068" s="269"/>
      <c r="IB1068" s="269"/>
      <c r="IC1068" s="269"/>
      <c r="ID1068" s="269"/>
      <c r="IE1068" s="269"/>
      <c r="IF1068" s="269"/>
      <c r="IG1068" s="269"/>
      <c r="IH1068" s="269"/>
      <c r="II1068" s="269"/>
      <c r="IJ1068" s="269"/>
      <c r="IK1068" s="269"/>
      <c r="IL1068" s="269"/>
      <c r="IM1068" s="269"/>
      <c r="IN1068" s="269"/>
      <c r="IO1068" s="269"/>
      <c r="IP1068" s="269"/>
      <c r="IQ1068" s="269"/>
      <c r="IR1068" s="269"/>
      <c r="IS1068" s="269"/>
      <c r="IT1068" s="269"/>
      <c r="IU1068" s="269"/>
      <c r="IV1068" s="269"/>
      <c r="IW1068" s="269"/>
      <c r="IX1068" s="269"/>
      <c r="IY1068" s="269"/>
      <c r="IZ1068" s="269"/>
      <c r="JA1068" s="269"/>
      <c r="JB1068" s="269"/>
      <c r="JC1068" s="269"/>
      <c r="JD1068" s="269"/>
      <c r="JE1068" s="269"/>
      <c r="JF1068" s="269"/>
      <c r="JG1068" s="269"/>
      <c r="JH1068" s="269"/>
      <c r="JI1068" s="269"/>
      <c r="JJ1068" s="269"/>
      <c r="JK1068" s="269"/>
      <c r="JL1068" s="269"/>
      <c r="JM1068" s="269"/>
      <c r="JN1068" s="269"/>
      <c r="JO1068" s="269"/>
      <c r="JP1068" s="269"/>
      <c r="JQ1068" s="269"/>
      <c r="JR1068" s="269"/>
      <c r="JS1068" s="269"/>
      <c r="JT1068" s="269"/>
      <c r="JU1068" s="269"/>
      <c r="JV1068" s="269"/>
      <c r="JW1068" s="269"/>
      <c r="JX1068" s="269"/>
      <c r="JY1068" s="269"/>
      <c r="JZ1068" s="269"/>
      <c r="KA1068" s="269"/>
      <c r="KB1068" s="269"/>
      <c r="KC1068" s="269"/>
      <c r="KD1068" s="269"/>
      <c r="KE1068" s="269"/>
      <c r="KF1068" s="269"/>
      <c r="KG1068" s="269"/>
    </row>
    <row r="1069" spans="1:293" s="270" customFormat="1" x14ac:dyDescent="0.25">
      <c r="A1069" s="233">
        <v>31</v>
      </c>
      <c r="B1069" s="234" t="s">
        <v>1245</v>
      </c>
      <c r="C1069" s="234"/>
      <c r="D1069" s="235">
        <v>30097841</v>
      </c>
      <c r="E1069" s="236" t="s">
        <v>473</v>
      </c>
      <c r="F1069" s="238" t="s">
        <v>1511</v>
      </c>
      <c r="G1069" s="238" t="s">
        <v>24</v>
      </c>
      <c r="H1069" s="238" t="s">
        <v>148</v>
      </c>
      <c r="I1069" s="238" t="s">
        <v>12</v>
      </c>
      <c r="J1069" s="236" t="s">
        <v>45</v>
      </c>
      <c r="K1069" s="236"/>
      <c r="L1069" s="239">
        <v>143339000</v>
      </c>
      <c r="M1069" s="239">
        <v>0</v>
      </c>
      <c r="N1069" s="138">
        <v>2000</v>
      </c>
      <c r="O1069" s="138"/>
      <c r="P1069" s="139">
        <v>0</v>
      </c>
      <c r="Q1069" s="139">
        <v>0</v>
      </c>
      <c r="R1069" s="139">
        <v>0</v>
      </c>
      <c r="S1069" s="139">
        <v>0</v>
      </c>
      <c r="T1069" s="139">
        <v>0</v>
      </c>
      <c r="U1069" s="139">
        <v>0</v>
      </c>
      <c r="V1069" s="139"/>
      <c r="W1069" s="139"/>
      <c r="X1069" s="139"/>
      <c r="Y1069" s="140">
        <v>0</v>
      </c>
      <c r="Z1069" s="140">
        <v>0</v>
      </c>
      <c r="AA1069" s="140">
        <v>0</v>
      </c>
      <c r="AB1069" s="139">
        <v>0</v>
      </c>
      <c r="AC1069" s="139">
        <v>0</v>
      </c>
      <c r="AD1069" s="139">
        <v>0</v>
      </c>
      <c r="AE1069" s="141">
        <v>0</v>
      </c>
      <c r="AF1069" s="141">
        <v>0</v>
      </c>
      <c r="AG1069" s="139">
        <v>143339000</v>
      </c>
      <c r="AH1069" s="241">
        <v>0</v>
      </c>
      <c r="AI1069" s="241"/>
      <c r="AJ1069" s="242">
        <v>41671</v>
      </c>
      <c r="AK1069" s="242">
        <v>42369</v>
      </c>
      <c r="AL1069" s="236" t="s">
        <v>1682</v>
      </c>
      <c r="AM1069" s="236" t="s">
        <v>474</v>
      </c>
      <c r="AN1069" s="243" t="s">
        <v>257</v>
      </c>
      <c r="AO1069" s="269"/>
      <c r="AP1069" s="269"/>
      <c r="AQ1069" s="269"/>
      <c r="AR1069" s="269"/>
      <c r="AS1069" s="269"/>
      <c r="AT1069" s="269"/>
      <c r="AU1069" s="269"/>
      <c r="AV1069" s="269"/>
      <c r="AW1069" s="269"/>
      <c r="AX1069" s="269"/>
      <c r="AY1069" s="269"/>
      <c r="AZ1069" s="269"/>
      <c r="BA1069" s="269"/>
      <c r="BB1069" s="269"/>
      <c r="BC1069" s="269"/>
      <c r="BD1069" s="269"/>
      <c r="BE1069" s="269"/>
      <c r="BF1069" s="269"/>
      <c r="BG1069" s="269"/>
      <c r="BH1069" s="269"/>
      <c r="BI1069" s="269"/>
      <c r="BJ1069" s="269"/>
      <c r="BK1069" s="269"/>
      <c r="BL1069" s="269"/>
      <c r="BM1069" s="269"/>
      <c r="BN1069" s="269"/>
      <c r="BO1069" s="269"/>
      <c r="BP1069" s="269"/>
      <c r="BQ1069" s="269"/>
      <c r="BR1069" s="269"/>
      <c r="BS1069" s="269"/>
      <c r="BT1069" s="269"/>
      <c r="BU1069" s="269"/>
      <c r="BV1069" s="269"/>
      <c r="BW1069" s="269"/>
      <c r="BX1069" s="269"/>
      <c r="BY1069" s="269"/>
      <c r="BZ1069" s="269"/>
      <c r="CA1069" s="269"/>
      <c r="CB1069" s="269"/>
      <c r="CC1069" s="269"/>
      <c r="CD1069" s="269"/>
      <c r="CE1069" s="269"/>
      <c r="CF1069" s="269"/>
      <c r="CG1069" s="269"/>
      <c r="CH1069" s="269"/>
      <c r="CI1069" s="269"/>
      <c r="CJ1069" s="269"/>
      <c r="CK1069" s="269"/>
      <c r="CL1069" s="269"/>
      <c r="CM1069" s="269"/>
      <c r="CN1069" s="269"/>
      <c r="CO1069" s="269"/>
      <c r="CP1069" s="269"/>
      <c r="CQ1069" s="269"/>
      <c r="CR1069" s="269"/>
      <c r="CS1069" s="269"/>
      <c r="CT1069" s="269"/>
      <c r="CU1069" s="269"/>
      <c r="CV1069" s="269"/>
      <c r="CW1069" s="269"/>
      <c r="CX1069" s="269"/>
      <c r="CY1069" s="269"/>
      <c r="CZ1069" s="269"/>
      <c r="DA1069" s="269"/>
      <c r="DB1069" s="269"/>
      <c r="DC1069" s="269"/>
      <c r="DD1069" s="269"/>
      <c r="DE1069" s="269"/>
      <c r="DF1069" s="269"/>
      <c r="DG1069" s="269"/>
      <c r="DH1069" s="269"/>
      <c r="DI1069" s="269"/>
      <c r="DJ1069" s="269"/>
      <c r="DK1069" s="269"/>
      <c r="DL1069" s="269"/>
      <c r="DM1069" s="269"/>
      <c r="DN1069" s="269"/>
      <c r="DO1069" s="269"/>
      <c r="DP1069" s="269"/>
      <c r="DQ1069" s="269"/>
      <c r="DR1069" s="269"/>
      <c r="DS1069" s="269"/>
      <c r="DT1069" s="269"/>
      <c r="DU1069" s="269"/>
      <c r="DV1069" s="269"/>
      <c r="DW1069" s="269"/>
      <c r="DX1069" s="269"/>
      <c r="DY1069" s="269"/>
      <c r="DZ1069" s="269"/>
      <c r="EA1069" s="269"/>
      <c r="EB1069" s="269"/>
      <c r="EC1069" s="269"/>
      <c r="ED1069" s="269"/>
      <c r="EE1069" s="269"/>
      <c r="EF1069" s="269"/>
      <c r="EG1069" s="269"/>
      <c r="EH1069" s="269"/>
      <c r="EI1069" s="269"/>
      <c r="EJ1069" s="269"/>
      <c r="EK1069" s="269"/>
      <c r="EL1069" s="269"/>
      <c r="EM1069" s="269"/>
      <c r="EN1069" s="269"/>
      <c r="EO1069" s="269"/>
      <c r="EP1069" s="269"/>
      <c r="EQ1069" s="269"/>
      <c r="ER1069" s="269"/>
      <c r="ES1069" s="269"/>
      <c r="ET1069" s="269"/>
      <c r="EU1069" s="269"/>
      <c r="EV1069" s="269"/>
      <c r="EW1069" s="269"/>
      <c r="EX1069" s="269"/>
      <c r="EY1069" s="269"/>
      <c r="EZ1069" s="269"/>
      <c r="FA1069" s="269"/>
      <c r="FB1069" s="269"/>
      <c r="FC1069" s="269"/>
      <c r="FD1069" s="269"/>
      <c r="FE1069" s="269"/>
      <c r="FF1069" s="269"/>
      <c r="FG1069" s="269"/>
      <c r="FH1069" s="269"/>
      <c r="FI1069" s="269"/>
      <c r="FJ1069" s="269"/>
      <c r="FK1069" s="269"/>
      <c r="FL1069" s="269"/>
      <c r="FM1069" s="269"/>
      <c r="FN1069" s="269"/>
      <c r="FO1069" s="269"/>
      <c r="FP1069" s="269"/>
      <c r="FQ1069" s="269"/>
      <c r="FR1069" s="269"/>
      <c r="FS1069" s="269"/>
      <c r="FT1069" s="269"/>
      <c r="FU1069" s="269"/>
      <c r="FV1069" s="269"/>
      <c r="FW1069" s="269"/>
      <c r="FX1069" s="269"/>
      <c r="FY1069" s="269"/>
      <c r="FZ1069" s="269"/>
      <c r="GA1069" s="269"/>
      <c r="GB1069" s="269"/>
      <c r="GC1069" s="269"/>
      <c r="GD1069" s="269"/>
      <c r="GE1069" s="269"/>
      <c r="GF1069" s="269"/>
      <c r="GG1069" s="269"/>
      <c r="GH1069" s="269"/>
      <c r="GI1069" s="269"/>
      <c r="GJ1069" s="269"/>
      <c r="GK1069" s="269"/>
      <c r="GL1069" s="269"/>
      <c r="GM1069" s="269"/>
      <c r="GN1069" s="269"/>
      <c r="GO1069" s="269"/>
      <c r="GP1069" s="269"/>
      <c r="GQ1069" s="269"/>
      <c r="GR1069" s="269"/>
      <c r="GS1069" s="269"/>
      <c r="GT1069" s="269"/>
      <c r="GU1069" s="269"/>
      <c r="GV1069" s="269"/>
      <c r="GW1069" s="269"/>
      <c r="GX1069" s="269"/>
      <c r="GY1069" s="269"/>
      <c r="GZ1069" s="269"/>
      <c r="HA1069" s="269"/>
      <c r="HB1069" s="269"/>
      <c r="HC1069" s="269"/>
      <c r="HD1069" s="269"/>
      <c r="HE1069" s="269"/>
      <c r="HF1069" s="269"/>
      <c r="HG1069" s="269"/>
      <c r="HH1069" s="269"/>
      <c r="HI1069" s="269"/>
      <c r="HJ1069" s="269"/>
      <c r="HK1069" s="269"/>
      <c r="HL1069" s="269"/>
      <c r="HM1069" s="269"/>
      <c r="HN1069" s="269"/>
      <c r="HO1069" s="269"/>
      <c r="HP1069" s="269"/>
      <c r="HQ1069" s="269"/>
      <c r="HR1069" s="269"/>
      <c r="HS1069" s="269"/>
      <c r="HT1069" s="269"/>
      <c r="HU1069" s="269"/>
      <c r="HV1069" s="269"/>
      <c r="HW1069" s="269"/>
      <c r="HX1069" s="269"/>
      <c r="HY1069" s="269"/>
      <c r="HZ1069" s="269"/>
      <c r="IA1069" s="269"/>
      <c r="IB1069" s="269"/>
      <c r="IC1069" s="269"/>
      <c r="ID1069" s="269"/>
      <c r="IE1069" s="269"/>
      <c r="IF1069" s="269"/>
      <c r="IG1069" s="269"/>
      <c r="IH1069" s="269"/>
      <c r="II1069" s="269"/>
      <c r="IJ1069" s="269"/>
      <c r="IK1069" s="269"/>
      <c r="IL1069" s="269"/>
      <c r="IM1069" s="269"/>
      <c r="IN1069" s="269"/>
      <c r="IO1069" s="269"/>
      <c r="IP1069" s="269"/>
      <c r="IQ1069" s="269"/>
      <c r="IR1069" s="269"/>
      <c r="IS1069" s="269"/>
      <c r="IT1069" s="269"/>
      <c r="IU1069" s="269"/>
      <c r="IV1069" s="269"/>
      <c r="IW1069" s="269"/>
      <c r="IX1069" s="269"/>
      <c r="IY1069" s="269"/>
      <c r="IZ1069" s="269"/>
      <c r="JA1069" s="269"/>
      <c r="JB1069" s="269"/>
      <c r="JC1069" s="269"/>
      <c r="JD1069" s="269"/>
      <c r="JE1069" s="269"/>
      <c r="JF1069" s="269"/>
      <c r="JG1069" s="269"/>
      <c r="JH1069" s="269"/>
      <c r="JI1069" s="269"/>
      <c r="JJ1069" s="269"/>
      <c r="JK1069" s="269"/>
      <c r="JL1069" s="269"/>
      <c r="JM1069" s="269"/>
      <c r="JN1069" s="269"/>
      <c r="JO1069" s="269"/>
      <c r="JP1069" s="269"/>
      <c r="JQ1069" s="269"/>
      <c r="JR1069" s="269"/>
      <c r="JS1069" s="269"/>
      <c r="JT1069" s="269"/>
      <c r="JU1069" s="269"/>
      <c r="JV1069" s="269"/>
      <c r="JW1069" s="269"/>
      <c r="JX1069" s="269"/>
      <c r="JY1069" s="269"/>
      <c r="JZ1069" s="269"/>
      <c r="KA1069" s="269"/>
      <c r="KB1069" s="269"/>
      <c r="KC1069" s="269"/>
      <c r="KD1069" s="269"/>
      <c r="KE1069" s="269"/>
      <c r="KF1069" s="269"/>
      <c r="KG1069" s="269"/>
    </row>
    <row r="1070" spans="1:293" s="270" customFormat="1" x14ac:dyDescent="0.25">
      <c r="A1070" s="233">
        <v>31</v>
      </c>
      <c r="B1070" s="234" t="s">
        <v>1245</v>
      </c>
      <c r="C1070" s="234"/>
      <c r="D1070" s="235">
        <v>30103935</v>
      </c>
      <c r="E1070" s="236" t="s">
        <v>822</v>
      </c>
      <c r="F1070" s="238" t="s">
        <v>1511</v>
      </c>
      <c r="G1070" s="238" t="s">
        <v>16</v>
      </c>
      <c r="H1070" s="238" t="s">
        <v>3096</v>
      </c>
      <c r="I1070" s="238" t="s">
        <v>12</v>
      </c>
      <c r="J1070" s="236" t="s">
        <v>45</v>
      </c>
      <c r="K1070" s="236"/>
      <c r="L1070" s="239">
        <v>61239000</v>
      </c>
      <c r="M1070" s="239">
        <v>25743625</v>
      </c>
      <c r="N1070" s="138">
        <v>1000</v>
      </c>
      <c r="O1070" s="138"/>
      <c r="P1070" s="139">
        <v>0</v>
      </c>
      <c r="Q1070" s="139">
        <v>0</v>
      </c>
      <c r="R1070" s="139">
        <v>0</v>
      </c>
      <c r="S1070" s="139">
        <v>0</v>
      </c>
      <c r="T1070" s="139">
        <v>0</v>
      </c>
      <c r="U1070" s="139">
        <v>0</v>
      </c>
      <c r="V1070" s="139"/>
      <c r="W1070" s="139"/>
      <c r="X1070" s="139"/>
      <c r="Y1070" s="140">
        <v>0</v>
      </c>
      <c r="Z1070" s="140">
        <v>0</v>
      </c>
      <c r="AA1070" s="140">
        <v>0</v>
      </c>
      <c r="AB1070" s="139">
        <v>0</v>
      </c>
      <c r="AC1070" s="139">
        <v>0</v>
      </c>
      <c r="AD1070" s="139">
        <v>0</v>
      </c>
      <c r="AE1070" s="141">
        <v>0</v>
      </c>
      <c r="AF1070" s="141">
        <v>0</v>
      </c>
      <c r="AG1070" s="139">
        <v>35495375</v>
      </c>
      <c r="AH1070" s="241">
        <v>0.42037957837325884</v>
      </c>
      <c r="AI1070" s="241" t="s">
        <v>1416</v>
      </c>
      <c r="AJ1070" s="242">
        <v>41240</v>
      </c>
      <c r="AK1070" s="242">
        <v>42369</v>
      </c>
      <c r="AL1070" s="236" t="s">
        <v>823</v>
      </c>
      <c r="AM1070" s="236" t="s">
        <v>824</v>
      </c>
      <c r="AN1070" s="243" t="s">
        <v>806</v>
      </c>
      <c r="AO1070" s="269"/>
      <c r="AP1070" s="269"/>
      <c r="AQ1070" s="269"/>
      <c r="AR1070" s="269"/>
      <c r="AS1070" s="269"/>
      <c r="AT1070" s="269"/>
      <c r="AU1070" s="269"/>
      <c r="AV1070" s="269"/>
      <c r="AW1070" s="269"/>
      <c r="AX1070" s="269"/>
      <c r="AY1070" s="269"/>
      <c r="AZ1070" s="269"/>
      <c r="BA1070" s="269"/>
      <c r="BB1070" s="269"/>
      <c r="BC1070" s="269"/>
      <c r="BD1070" s="269"/>
      <c r="BE1070" s="269"/>
      <c r="BF1070" s="269"/>
      <c r="BG1070" s="269"/>
      <c r="BH1070" s="269"/>
      <c r="BI1070" s="269"/>
      <c r="BJ1070" s="269"/>
      <c r="BK1070" s="269"/>
      <c r="BL1070" s="269"/>
      <c r="BM1070" s="269"/>
      <c r="BN1070" s="269"/>
      <c r="BO1070" s="269"/>
      <c r="BP1070" s="269"/>
      <c r="BQ1070" s="269"/>
      <c r="BR1070" s="269"/>
      <c r="BS1070" s="269"/>
      <c r="BT1070" s="269"/>
      <c r="BU1070" s="269"/>
      <c r="BV1070" s="269"/>
      <c r="BW1070" s="269"/>
      <c r="BX1070" s="269"/>
      <c r="BY1070" s="269"/>
      <c r="BZ1070" s="269"/>
      <c r="CA1070" s="269"/>
      <c r="CB1070" s="269"/>
      <c r="CC1070" s="269"/>
      <c r="CD1070" s="269"/>
      <c r="CE1070" s="269"/>
      <c r="CF1070" s="269"/>
      <c r="CG1070" s="269"/>
      <c r="CH1070" s="269"/>
      <c r="CI1070" s="269"/>
      <c r="CJ1070" s="269"/>
      <c r="CK1070" s="269"/>
      <c r="CL1070" s="269"/>
      <c r="CM1070" s="269"/>
      <c r="CN1070" s="269"/>
      <c r="CO1070" s="269"/>
      <c r="CP1070" s="269"/>
      <c r="CQ1070" s="269"/>
      <c r="CR1070" s="269"/>
      <c r="CS1070" s="269"/>
      <c r="CT1070" s="269"/>
      <c r="CU1070" s="269"/>
      <c r="CV1070" s="269"/>
      <c r="CW1070" s="269"/>
      <c r="CX1070" s="269"/>
      <c r="CY1070" s="269"/>
      <c r="CZ1070" s="269"/>
      <c r="DA1070" s="269"/>
      <c r="DB1070" s="269"/>
      <c r="DC1070" s="269"/>
      <c r="DD1070" s="269"/>
      <c r="DE1070" s="269"/>
      <c r="DF1070" s="269"/>
      <c r="DG1070" s="269"/>
      <c r="DH1070" s="269"/>
      <c r="DI1070" s="269"/>
      <c r="DJ1070" s="269"/>
      <c r="DK1070" s="269"/>
      <c r="DL1070" s="269"/>
      <c r="DM1070" s="269"/>
      <c r="DN1070" s="269"/>
      <c r="DO1070" s="269"/>
      <c r="DP1070" s="269"/>
      <c r="DQ1070" s="269"/>
      <c r="DR1070" s="269"/>
      <c r="DS1070" s="269"/>
      <c r="DT1070" s="269"/>
      <c r="DU1070" s="269"/>
      <c r="DV1070" s="269"/>
      <c r="DW1070" s="269"/>
      <c r="DX1070" s="269"/>
      <c r="DY1070" s="269"/>
      <c r="DZ1070" s="269"/>
      <c r="EA1070" s="269"/>
      <c r="EB1070" s="269"/>
      <c r="EC1070" s="269"/>
      <c r="ED1070" s="269"/>
      <c r="EE1070" s="269"/>
      <c r="EF1070" s="269"/>
      <c r="EG1070" s="269"/>
      <c r="EH1070" s="269"/>
      <c r="EI1070" s="269"/>
      <c r="EJ1070" s="269"/>
      <c r="EK1070" s="269"/>
      <c r="EL1070" s="269"/>
      <c r="EM1070" s="269"/>
      <c r="EN1070" s="269"/>
      <c r="EO1070" s="269"/>
      <c r="EP1070" s="269"/>
      <c r="EQ1070" s="269"/>
      <c r="ER1070" s="269"/>
      <c r="ES1070" s="269"/>
      <c r="ET1070" s="269"/>
      <c r="EU1070" s="269"/>
      <c r="EV1070" s="269"/>
      <c r="EW1070" s="269"/>
      <c r="EX1070" s="269"/>
      <c r="EY1070" s="269"/>
      <c r="EZ1070" s="269"/>
      <c r="FA1070" s="269"/>
      <c r="FB1070" s="269"/>
      <c r="FC1070" s="269"/>
      <c r="FD1070" s="269"/>
      <c r="FE1070" s="269"/>
      <c r="FF1070" s="269"/>
      <c r="FG1070" s="269"/>
      <c r="FH1070" s="269"/>
      <c r="FI1070" s="269"/>
      <c r="FJ1070" s="269"/>
      <c r="FK1070" s="269"/>
      <c r="FL1070" s="269"/>
      <c r="FM1070" s="269"/>
      <c r="FN1070" s="269"/>
      <c r="FO1070" s="269"/>
      <c r="FP1070" s="269"/>
      <c r="FQ1070" s="269"/>
      <c r="FR1070" s="269"/>
      <c r="FS1070" s="269"/>
      <c r="FT1070" s="269"/>
      <c r="FU1070" s="269"/>
      <c r="FV1070" s="269"/>
      <c r="FW1070" s="269"/>
      <c r="FX1070" s="269"/>
      <c r="FY1070" s="269"/>
      <c r="FZ1070" s="269"/>
      <c r="GA1070" s="269"/>
      <c r="GB1070" s="269"/>
      <c r="GC1070" s="269"/>
      <c r="GD1070" s="269"/>
      <c r="GE1070" s="269"/>
      <c r="GF1070" s="269"/>
      <c r="GG1070" s="269"/>
      <c r="GH1070" s="269"/>
      <c r="GI1070" s="269"/>
      <c r="GJ1070" s="269"/>
      <c r="GK1070" s="269"/>
      <c r="GL1070" s="269"/>
      <c r="GM1070" s="269"/>
      <c r="GN1070" s="269"/>
      <c r="GO1070" s="269"/>
      <c r="GP1070" s="269"/>
      <c r="GQ1070" s="269"/>
      <c r="GR1070" s="269"/>
      <c r="GS1070" s="269"/>
      <c r="GT1070" s="269"/>
      <c r="GU1070" s="269"/>
      <c r="GV1070" s="269"/>
      <c r="GW1070" s="269"/>
      <c r="GX1070" s="269"/>
      <c r="GY1070" s="269"/>
      <c r="GZ1070" s="269"/>
      <c r="HA1070" s="269"/>
      <c r="HB1070" s="269"/>
      <c r="HC1070" s="269"/>
      <c r="HD1070" s="269"/>
      <c r="HE1070" s="269"/>
      <c r="HF1070" s="269"/>
      <c r="HG1070" s="269"/>
      <c r="HH1070" s="269"/>
      <c r="HI1070" s="269"/>
      <c r="HJ1070" s="269"/>
      <c r="HK1070" s="269"/>
      <c r="HL1070" s="269"/>
      <c r="HM1070" s="269"/>
      <c r="HN1070" s="269"/>
      <c r="HO1070" s="269"/>
      <c r="HP1070" s="269"/>
      <c r="HQ1070" s="269"/>
      <c r="HR1070" s="269"/>
      <c r="HS1070" s="269"/>
      <c r="HT1070" s="269"/>
      <c r="HU1070" s="269"/>
      <c r="HV1070" s="269"/>
      <c r="HW1070" s="269"/>
      <c r="HX1070" s="269"/>
      <c r="HY1070" s="269"/>
      <c r="HZ1070" s="269"/>
      <c r="IA1070" s="269"/>
      <c r="IB1070" s="269"/>
      <c r="IC1070" s="269"/>
      <c r="ID1070" s="269"/>
      <c r="IE1070" s="269"/>
      <c r="IF1070" s="269"/>
      <c r="IG1070" s="269"/>
      <c r="IH1070" s="269"/>
      <c r="II1070" s="269"/>
      <c r="IJ1070" s="269"/>
      <c r="IK1070" s="269"/>
      <c r="IL1070" s="269"/>
      <c r="IM1070" s="269"/>
      <c r="IN1070" s="269"/>
      <c r="IO1070" s="269"/>
      <c r="IP1070" s="269"/>
      <c r="IQ1070" s="269"/>
      <c r="IR1070" s="269"/>
      <c r="IS1070" s="269"/>
      <c r="IT1070" s="269"/>
      <c r="IU1070" s="269"/>
      <c r="IV1070" s="269"/>
      <c r="IW1070" s="269"/>
      <c r="IX1070" s="269"/>
      <c r="IY1070" s="269"/>
      <c r="IZ1070" s="269"/>
      <c r="JA1070" s="269"/>
      <c r="JB1070" s="269"/>
      <c r="JC1070" s="269"/>
      <c r="JD1070" s="269"/>
      <c r="JE1070" s="269"/>
      <c r="JF1070" s="269"/>
      <c r="JG1070" s="269"/>
      <c r="JH1070" s="269"/>
      <c r="JI1070" s="269"/>
      <c r="JJ1070" s="269"/>
      <c r="JK1070" s="269"/>
      <c r="JL1070" s="269"/>
      <c r="JM1070" s="269"/>
      <c r="JN1070" s="269"/>
      <c r="JO1070" s="269"/>
      <c r="JP1070" s="269"/>
      <c r="JQ1070" s="269"/>
      <c r="JR1070" s="269"/>
      <c r="JS1070" s="269"/>
      <c r="JT1070" s="269"/>
      <c r="JU1070" s="269"/>
      <c r="JV1070" s="269"/>
      <c r="JW1070" s="269"/>
      <c r="JX1070" s="269"/>
      <c r="JY1070" s="269"/>
      <c r="JZ1070" s="269"/>
      <c r="KA1070" s="269"/>
      <c r="KB1070" s="269"/>
      <c r="KC1070" s="269"/>
      <c r="KD1070" s="269"/>
      <c r="KE1070" s="269"/>
      <c r="KF1070" s="269"/>
      <c r="KG1070" s="269"/>
    </row>
    <row r="1071" spans="1:293" s="270" customFormat="1" x14ac:dyDescent="0.25">
      <c r="A1071" s="233">
        <v>31</v>
      </c>
      <c r="B1071" s="234" t="s">
        <v>1245</v>
      </c>
      <c r="C1071" s="234"/>
      <c r="D1071" s="235">
        <v>30104076</v>
      </c>
      <c r="E1071" s="236" t="s">
        <v>292</v>
      </c>
      <c r="F1071" s="238" t="s">
        <v>1511</v>
      </c>
      <c r="G1071" s="238" t="s">
        <v>24</v>
      </c>
      <c r="H1071" s="238" t="s">
        <v>3096</v>
      </c>
      <c r="I1071" s="238" t="s">
        <v>12</v>
      </c>
      <c r="J1071" s="236" t="s">
        <v>45</v>
      </c>
      <c r="K1071" s="236"/>
      <c r="L1071" s="239">
        <v>49608000</v>
      </c>
      <c r="M1071" s="239">
        <v>0</v>
      </c>
      <c r="N1071" s="138">
        <v>508000</v>
      </c>
      <c r="O1071" s="138"/>
      <c r="P1071" s="139">
        <v>0</v>
      </c>
      <c r="Q1071" s="139">
        <v>0</v>
      </c>
      <c r="R1071" s="139">
        <v>0</v>
      </c>
      <c r="S1071" s="139">
        <v>0</v>
      </c>
      <c r="T1071" s="139">
        <v>0</v>
      </c>
      <c r="U1071" s="139">
        <v>0</v>
      </c>
      <c r="V1071" s="139">
        <v>0</v>
      </c>
      <c r="W1071" s="139">
        <v>507000</v>
      </c>
      <c r="X1071" s="139">
        <v>0</v>
      </c>
      <c r="Y1071" s="140">
        <v>0</v>
      </c>
      <c r="Z1071" s="140">
        <v>0</v>
      </c>
      <c r="AA1071" s="140">
        <v>0</v>
      </c>
      <c r="AB1071" s="139">
        <v>0</v>
      </c>
      <c r="AC1071" s="139">
        <v>0</v>
      </c>
      <c r="AD1071" s="139">
        <v>507000</v>
      </c>
      <c r="AE1071" s="141">
        <v>0</v>
      </c>
      <c r="AF1071" s="141">
        <v>507000</v>
      </c>
      <c r="AG1071" s="139">
        <v>49101000</v>
      </c>
      <c r="AH1071" s="241">
        <v>0</v>
      </c>
      <c r="AI1071" s="241" t="s">
        <v>1417</v>
      </c>
      <c r="AJ1071" s="242">
        <v>41942</v>
      </c>
      <c r="AK1071" s="242">
        <v>42735</v>
      </c>
      <c r="AL1071" s="236" t="s">
        <v>293</v>
      </c>
      <c r="AM1071" s="236" t="s">
        <v>294</v>
      </c>
      <c r="AN1071" s="243" t="s">
        <v>257</v>
      </c>
      <c r="AO1071" s="269"/>
      <c r="AP1071" s="269"/>
      <c r="AQ1071" s="269"/>
      <c r="AR1071" s="269"/>
      <c r="AS1071" s="269"/>
      <c r="AT1071" s="269"/>
      <c r="AU1071" s="269"/>
      <c r="AV1071" s="269"/>
      <c r="AW1071" s="269"/>
      <c r="AX1071" s="269"/>
      <c r="AY1071" s="269"/>
      <c r="AZ1071" s="269"/>
      <c r="BA1071" s="269"/>
      <c r="BB1071" s="269"/>
      <c r="BC1071" s="269"/>
      <c r="BD1071" s="269"/>
      <c r="BE1071" s="269"/>
      <c r="BF1071" s="269"/>
      <c r="BG1071" s="269"/>
      <c r="BH1071" s="269"/>
      <c r="BI1071" s="269"/>
      <c r="BJ1071" s="269"/>
      <c r="BK1071" s="269"/>
      <c r="BL1071" s="269"/>
      <c r="BM1071" s="269"/>
      <c r="BN1071" s="269"/>
      <c r="BO1071" s="269"/>
      <c r="BP1071" s="269"/>
      <c r="BQ1071" s="269"/>
      <c r="BR1071" s="269"/>
      <c r="BS1071" s="269"/>
      <c r="BT1071" s="269"/>
      <c r="BU1071" s="269"/>
      <c r="BV1071" s="269"/>
      <c r="BW1071" s="269"/>
      <c r="BX1071" s="269"/>
      <c r="BY1071" s="269"/>
      <c r="BZ1071" s="269"/>
      <c r="CA1071" s="269"/>
      <c r="CB1071" s="269"/>
      <c r="CC1071" s="269"/>
      <c r="CD1071" s="269"/>
      <c r="CE1071" s="269"/>
      <c r="CF1071" s="269"/>
      <c r="CG1071" s="269"/>
      <c r="CH1071" s="269"/>
      <c r="CI1071" s="269"/>
      <c r="CJ1071" s="269"/>
      <c r="CK1071" s="269"/>
      <c r="CL1071" s="269"/>
      <c r="CM1071" s="269"/>
      <c r="CN1071" s="269"/>
      <c r="CO1071" s="269"/>
      <c r="CP1071" s="269"/>
      <c r="CQ1071" s="269"/>
      <c r="CR1071" s="269"/>
      <c r="CS1071" s="269"/>
      <c r="CT1071" s="269"/>
      <c r="CU1071" s="269"/>
      <c r="CV1071" s="269"/>
      <c r="CW1071" s="269"/>
      <c r="CX1071" s="269"/>
      <c r="CY1071" s="269"/>
      <c r="CZ1071" s="269"/>
      <c r="DA1071" s="269"/>
      <c r="DB1071" s="269"/>
      <c r="DC1071" s="269"/>
      <c r="DD1071" s="269"/>
      <c r="DE1071" s="269"/>
      <c r="DF1071" s="269"/>
      <c r="DG1071" s="269"/>
      <c r="DH1071" s="269"/>
      <c r="DI1071" s="269"/>
      <c r="DJ1071" s="269"/>
      <c r="DK1071" s="269"/>
      <c r="DL1071" s="269"/>
      <c r="DM1071" s="269"/>
      <c r="DN1071" s="269"/>
      <c r="DO1071" s="269"/>
      <c r="DP1071" s="269"/>
      <c r="DQ1071" s="269"/>
      <c r="DR1071" s="269"/>
      <c r="DS1071" s="269"/>
      <c r="DT1071" s="269"/>
      <c r="DU1071" s="269"/>
      <c r="DV1071" s="269"/>
      <c r="DW1071" s="269"/>
      <c r="DX1071" s="269"/>
      <c r="DY1071" s="269"/>
      <c r="DZ1071" s="269"/>
      <c r="EA1071" s="269"/>
      <c r="EB1071" s="269"/>
      <c r="EC1071" s="269"/>
      <c r="ED1071" s="269"/>
      <c r="EE1071" s="269"/>
      <c r="EF1071" s="269"/>
      <c r="EG1071" s="269"/>
      <c r="EH1071" s="269"/>
      <c r="EI1071" s="269"/>
      <c r="EJ1071" s="269"/>
      <c r="EK1071" s="269"/>
      <c r="EL1071" s="269"/>
      <c r="EM1071" s="269"/>
      <c r="EN1071" s="269"/>
      <c r="EO1071" s="269"/>
      <c r="EP1071" s="269"/>
      <c r="EQ1071" s="269"/>
      <c r="ER1071" s="269"/>
      <c r="ES1071" s="269"/>
      <c r="ET1071" s="269"/>
      <c r="EU1071" s="269"/>
      <c r="EV1071" s="269"/>
      <c r="EW1071" s="269"/>
      <c r="EX1071" s="269"/>
      <c r="EY1071" s="269"/>
      <c r="EZ1071" s="269"/>
      <c r="FA1071" s="269"/>
      <c r="FB1071" s="269"/>
      <c r="FC1071" s="269"/>
      <c r="FD1071" s="269"/>
      <c r="FE1071" s="269"/>
      <c r="FF1071" s="269"/>
      <c r="FG1071" s="269"/>
      <c r="FH1071" s="269"/>
      <c r="FI1071" s="269"/>
      <c r="FJ1071" s="269"/>
      <c r="FK1071" s="269"/>
      <c r="FL1071" s="269"/>
      <c r="FM1071" s="269"/>
      <c r="FN1071" s="269"/>
      <c r="FO1071" s="269"/>
      <c r="FP1071" s="269"/>
      <c r="FQ1071" s="269"/>
      <c r="FR1071" s="269"/>
      <c r="FS1071" s="269"/>
      <c r="FT1071" s="269"/>
      <c r="FU1071" s="269"/>
      <c r="FV1071" s="269"/>
      <c r="FW1071" s="269"/>
      <c r="FX1071" s="269"/>
      <c r="FY1071" s="269"/>
      <c r="FZ1071" s="269"/>
      <c r="GA1071" s="269"/>
      <c r="GB1071" s="269"/>
      <c r="GC1071" s="269"/>
      <c r="GD1071" s="269"/>
      <c r="GE1071" s="269"/>
      <c r="GF1071" s="269"/>
      <c r="GG1071" s="269"/>
      <c r="GH1071" s="269"/>
      <c r="GI1071" s="269"/>
      <c r="GJ1071" s="269"/>
      <c r="GK1071" s="269"/>
      <c r="GL1071" s="269"/>
      <c r="GM1071" s="269"/>
      <c r="GN1071" s="269"/>
      <c r="GO1071" s="269"/>
      <c r="GP1071" s="269"/>
      <c r="GQ1071" s="269"/>
      <c r="GR1071" s="269"/>
      <c r="GS1071" s="269"/>
      <c r="GT1071" s="269"/>
      <c r="GU1071" s="269"/>
      <c r="GV1071" s="269"/>
      <c r="GW1071" s="269"/>
      <c r="GX1071" s="269"/>
      <c r="GY1071" s="269"/>
      <c r="GZ1071" s="269"/>
      <c r="HA1071" s="269"/>
      <c r="HB1071" s="269"/>
      <c r="HC1071" s="269"/>
      <c r="HD1071" s="269"/>
      <c r="HE1071" s="269"/>
      <c r="HF1071" s="269"/>
      <c r="HG1071" s="269"/>
      <c r="HH1071" s="269"/>
      <c r="HI1071" s="269"/>
      <c r="HJ1071" s="269"/>
      <c r="HK1071" s="269"/>
      <c r="HL1071" s="269"/>
      <c r="HM1071" s="269"/>
      <c r="HN1071" s="269"/>
      <c r="HO1071" s="269"/>
      <c r="HP1071" s="269"/>
      <c r="HQ1071" s="269"/>
      <c r="HR1071" s="269"/>
      <c r="HS1071" s="269"/>
      <c r="HT1071" s="269"/>
      <c r="HU1071" s="269"/>
      <c r="HV1071" s="269"/>
      <c r="HW1071" s="269"/>
      <c r="HX1071" s="269"/>
      <c r="HY1071" s="269"/>
      <c r="HZ1071" s="269"/>
      <c r="IA1071" s="269"/>
      <c r="IB1071" s="269"/>
      <c r="IC1071" s="269"/>
      <c r="ID1071" s="269"/>
      <c r="IE1071" s="269"/>
      <c r="IF1071" s="269"/>
      <c r="IG1071" s="269"/>
      <c r="IH1071" s="269"/>
      <c r="II1071" s="269"/>
      <c r="IJ1071" s="269"/>
      <c r="IK1071" s="269"/>
      <c r="IL1071" s="269"/>
      <c r="IM1071" s="269"/>
      <c r="IN1071" s="269"/>
      <c r="IO1071" s="269"/>
      <c r="IP1071" s="269"/>
      <c r="IQ1071" s="269"/>
      <c r="IR1071" s="269"/>
      <c r="IS1071" s="269"/>
      <c r="IT1071" s="269"/>
      <c r="IU1071" s="269"/>
      <c r="IV1071" s="269"/>
      <c r="IW1071" s="269"/>
      <c r="IX1071" s="269"/>
      <c r="IY1071" s="269"/>
      <c r="IZ1071" s="269"/>
      <c r="JA1071" s="269"/>
      <c r="JB1071" s="269"/>
      <c r="JC1071" s="269"/>
      <c r="JD1071" s="269"/>
      <c r="JE1071" s="269"/>
      <c r="JF1071" s="269"/>
      <c r="JG1071" s="269"/>
      <c r="JH1071" s="269"/>
      <c r="JI1071" s="269"/>
      <c r="JJ1071" s="269"/>
      <c r="JK1071" s="269"/>
      <c r="JL1071" s="269"/>
      <c r="JM1071" s="269"/>
      <c r="JN1071" s="269"/>
      <c r="JO1071" s="269"/>
      <c r="JP1071" s="269"/>
      <c r="JQ1071" s="269"/>
      <c r="JR1071" s="269"/>
      <c r="JS1071" s="269"/>
      <c r="JT1071" s="269"/>
      <c r="JU1071" s="269"/>
      <c r="JV1071" s="269"/>
      <c r="JW1071" s="269"/>
      <c r="JX1071" s="269"/>
      <c r="JY1071" s="269"/>
      <c r="JZ1071" s="269"/>
      <c r="KA1071" s="269"/>
      <c r="KB1071" s="269"/>
      <c r="KC1071" s="269"/>
      <c r="KD1071" s="269"/>
      <c r="KE1071" s="269"/>
      <c r="KF1071" s="269"/>
      <c r="KG1071" s="269"/>
    </row>
    <row r="1072" spans="1:293" s="270" customFormat="1" x14ac:dyDescent="0.25">
      <c r="A1072" s="233">
        <v>31</v>
      </c>
      <c r="B1072" s="234" t="s">
        <v>1245</v>
      </c>
      <c r="C1072" s="234"/>
      <c r="D1072" s="235">
        <v>30105987</v>
      </c>
      <c r="E1072" s="236" t="s">
        <v>282</v>
      </c>
      <c r="F1072" s="238" t="s">
        <v>1511</v>
      </c>
      <c r="G1072" s="238" t="s">
        <v>16</v>
      </c>
      <c r="H1072" s="238" t="s">
        <v>148</v>
      </c>
      <c r="I1072" s="238" t="s">
        <v>12</v>
      </c>
      <c r="J1072" s="236" t="s">
        <v>45</v>
      </c>
      <c r="K1072" s="236"/>
      <c r="L1072" s="239">
        <v>59619000</v>
      </c>
      <c r="M1072" s="239">
        <v>28627500</v>
      </c>
      <c r="N1072" s="138">
        <v>8113000</v>
      </c>
      <c r="O1072" s="138"/>
      <c r="P1072" s="139">
        <v>0</v>
      </c>
      <c r="Q1072" s="139">
        <v>7375000</v>
      </c>
      <c r="R1072" s="139">
        <v>737500</v>
      </c>
      <c r="S1072" s="139">
        <v>0</v>
      </c>
      <c r="T1072" s="139">
        <v>0</v>
      </c>
      <c r="U1072" s="139">
        <v>0</v>
      </c>
      <c r="V1072" s="139"/>
      <c r="W1072" s="139"/>
      <c r="X1072" s="139"/>
      <c r="Y1072" s="140">
        <v>0</v>
      </c>
      <c r="Z1072" s="140">
        <v>0</v>
      </c>
      <c r="AA1072" s="140">
        <v>0</v>
      </c>
      <c r="AB1072" s="139">
        <v>8112500</v>
      </c>
      <c r="AC1072" s="139">
        <v>0</v>
      </c>
      <c r="AD1072" s="139">
        <v>0</v>
      </c>
      <c r="AE1072" s="141">
        <v>0</v>
      </c>
      <c r="AF1072" s="141">
        <v>8112500</v>
      </c>
      <c r="AG1072" s="139">
        <v>22879000</v>
      </c>
      <c r="AH1072" s="241">
        <v>0.61624649859943981</v>
      </c>
      <c r="AI1072" s="241" t="s">
        <v>1416</v>
      </c>
      <c r="AJ1072" s="242">
        <v>40988</v>
      </c>
      <c r="AK1072" s="242">
        <v>42369</v>
      </c>
      <c r="AL1072" s="236" t="s">
        <v>283</v>
      </c>
      <c r="AM1072" s="236" t="s">
        <v>284</v>
      </c>
      <c r="AN1072" s="243" t="s">
        <v>257</v>
      </c>
      <c r="AO1072" s="269"/>
      <c r="AP1072" s="269"/>
      <c r="AQ1072" s="269"/>
      <c r="AR1072" s="269"/>
      <c r="AS1072" s="269"/>
      <c r="AT1072" s="269"/>
      <c r="AU1072" s="269"/>
      <c r="AV1072" s="269"/>
      <c r="AW1072" s="269"/>
      <c r="AX1072" s="269"/>
      <c r="AY1072" s="269"/>
      <c r="AZ1072" s="269"/>
      <c r="BA1072" s="269"/>
      <c r="BB1072" s="269"/>
      <c r="BC1072" s="269"/>
      <c r="BD1072" s="269"/>
      <c r="BE1072" s="269"/>
      <c r="BF1072" s="269"/>
      <c r="BG1072" s="269"/>
      <c r="BH1072" s="269"/>
      <c r="BI1072" s="269"/>
      <c r="BJ1072" s="269"/>
      <c r="BK1072" s="269"/>
      <c r="BL1072" s="269"/>
      <c r="BM1072" s="269"/>
      <c r="BN1072" s="269"/>
      <c r="BO1072" s="269"/>
      <c r="BP1072" s="269"/>
      <c r="BQ1072" s="269"/>
      <c r="BR1072" s="269"/>
      <c r="BS1072" s="269"/>
      <c r="BT1072" s="269"/>
      <c r="BU1072" s="269"/>
      <c r="BV1072" s="269"/>
      <c r="BW1072" s="269"/>
      <c r="BX1072" s="269"/>
      <c r="BY1072" s="269"/>
      <c r="BZ1072" s="269"/>
      <c r="CA1072" s="269"/>
      <c r="CB1072" s="269"/>
      <c r="CC1072" s="269"/>
      <c r="CD1072" s="269"/>
      <c r="CE1072" s="269"/>
      <c r="CF1072" s="269"/>
      <c r="CG1072" s="269"/>
      <c r="CH1072" s="269"/>
      <c r="CI1072" s="269"/>
      <c r="CJ1072" s="269"/>
      <c r="CK1072" s="269"/>
      <c r="CL1072" s="269"/>
      <c r="CM1072" s="269"/>
      <c r="CN1072" s="269"/>
      <c r="CO1072" s="269"/>
      <c r="CP1072" s="269"/>
      <c r="CQ1072" s="269"/>
      <c r="CR1072" s="269"/>
      <c r="CS1072" s="269"/>
      <c r="CT1072" s="269"/>
      <c r="CU1072" s="269"/>
      <c r="CV1072" s="269"/>
      <c r="CW1072" s="269"/>
      <c r="CX1072" s="269"/>
      <c r="CY1072" s="269"/>
      <c r="CZ1072" s="269"/>
      <c r="DA1072" s="269"/>
      <c r="DB1072" s="269"/>
      <c r="DC1072" s="269"/>
      <c r="DD1072" s="269"/>
      <c r="DE1072" s="269"/>
      <c r="DF1072" s="269"/>
      <c r="DG1072" s="269"/>
      <c r="DH1072" s="269"/>
      <c r="DI1072" s="269"/>
      <c r="DJ1072" s="269"/>
      <c r="DK1072" s="269"/>
      <c r="DL1072" s="269"/>
      <c r="DM1072" s="269"/>
      <c r="DN1072" s="269"/>
      <c r="DO1072" s="269"/>
      <c r="DP1072" s="269"/>
      <c r="DQ1072" s="269"/>
      <c r="DR1072" s="269"/>
      <c r="DS1072" s="269"/>
      <c r="DT1072" s="269"/>
      <c r="DU1072" s="269"/>
      <c r="DV1072" s="269"/>
      <c r="DW1072" s="269"/>
      <c r="DX1072" s="269"/>
      <c r="DY1072" s="269"/>
      <c r="DZ1072" s="269"/>
      <c r="EA1072" s="269"/>
      <c r="EB1072" s="269"/>
      <c r="EC1072" s="269"/>
      <c r="ED1072" s="269"/>
      <c r="EE1072" s="269"/>
      <c r="EF1072" s="269"/>
      <c r="EG1072" s="269"/>
      <c r="EH1072" s="269"/>
      <c r="EI1072" s="269"/>
      <c r="EJ1072" s="269"/>
      <c r="EK1072" s="269"/>
      <c r="EL1072" s="269"/>
      <c r="EM1072" s="269"/>
      <c r="EN1072" s="269"/>
      <c r="EO1072" s="269"/>
      <c r="EP1072" s="269"/>
      <c r="EQ1072" s="269"/>
      <c r="ER1072" s="269"/>
      <c r="ES1072" s="269"/>
      <c r="ET1072" s="269"/>
      <c r="EU1072" s="269"/>
      <c r="EV1072" s="269"/>
      <c r="EW1072" s="269"/>
      <c r="EX1072" s="269"/>
      <c r="EY1072" s="269"/>
      <c r="EZ1072" s="269"/>
      <c r="FA1072" s="269"/>
      <c r="FB1072" s="269"/>
      <c r="FC1072" s="269"/>
      <c r="FD1072" s="269"/>
      <c r="FE1072" s="269"/>
      <c r="FF1072" s="269"/>
      <c r="FG1072" s="269"/>
      <c r="FH1072" s="269"/>
      <c r="FI1072" s="269"/>
      <c r="FJ1072" s="269"/>
      <c r="FK1072" s="269"/>
      <c r="FL1072" s="269"/>
      <c r="FM1072" s="269"/>
      <c r="FN1072" s="269"/>
      <c r="FO1072" s="269"/>
      <c r="FP1072" s="269"/>
      <c r="FQ1072" s="269"/>
      <c r="FR1072" s="269"/>
      <c r="FS1072" s="269"/>
      <c r="FT1072" s="269"/>
      <c r="FU1072" s="269"/>
      <c r="FV1072" s="269"/>
      <c r="FW1072" s="269"/>
      <c r="FX1072" s="269"/>
      <c r="FY1072" s="269"/>
      <c r="FZ1072" s="269"/>
      <c r="GA1072" s="269"/>
      <c r="GB1072" s="269"/>
      <c r="GC1072" s="269"/>
      <c r="GD1072" s="269"/>
      <c r="GE1072" s="269"/>
      <c r="GF1072" s="269"/>
      <c r="GG1072" s="269"/>
      <c r="GH1072" s="269"/>
      <c r="GI1072" s="269"/>
      <c r="GJ1072" s="269"/>
      <c r="GK1072" s="269"/>
      <c r="GL1072" s="269"/>
      <c r="GM1072" s="269"/>
      <c r="GN1072" s="269"/>
      <c r="GO1072" s="269"/>
      <c r="GP1072" s="269"/>
      <c r="GQ1072" s="269"/>
      <c r="GR1072" s="269"/>
      <c r="GS1072" s="269"/>
      <c r="GT1072" s="269"/>
      <c r="GU1072" s="269"/>
      <c r="GV1072" s="269"/>
      <c r="GW1072" s="269"/>
      <c r="GX1072" s="269"/>
      <c r="GY1072" s="269"/>
      <c r="GZ1072" s="269"/>
      <c r="HA1072" s="269"/>
      <c r="HB1072" s="269"/>
      <c r="HC1072" s="269"/>
      <c r="HD1072" s="269"/>
      <c r="HE1072" s="269"/>
      <c r="HF1072" s="269"/>
      <c r="HG1072" s="269"/>
      <c r="HH1072" s="269"/>
      <c r="HI1072" s="269"/>
      <c r="HJ1072" s="269"/>
      <c r="HK1072" s="269"/>
      <c r="HL1072" s="269"/>
      <c r="HM1072" s="269"/>
      <c r="HN1072" s="269"/>
      <c r="HO1072" s="269"/>
      <c r="HP1072" s="269"/>
      <c r="HQ1072" s="269"/>
      <c r="HR1072" s="269"/>
      <c r="HS1072" s="269"/>
      <c r="HT1072" s="269"/>
      <c r="HU1072" s="269"/>
      <c r="HV1072" s="269"/>
      <c r="HW1072" s="269"/>
      <c r="HX1072" s="269"/>
      <c r="HY1072" s="269"/>
      <c r="HZ1072" s="269"/>
      <c r="IA1072" s="269"/>
      <c r="IB1072" s="269"/>
      <c r="IC1072" s="269"/>
      <c r="ID1072" s="269"/>
      <c r="IE1072" s="269"/>
      <c r="IF1072" s="269"/>
      <c r="IG1072" s="269"/>
      <c r="IH1072" s="269"/>
      <c r="II1072" s="269"/>
      <c r="IJ1072" s="269"/>
      <c r="IK1072" s="269"/>
      <c r="IL1072" s="269"/>
      <c r="IM1072" s="269"/>
      <c r="IN1072" s="269"/>
      <c r="IO1072" s="269"/>
      <c r="IP1072" s="269"/>
      <c r="IQ1072" s="269"/>
      <c r="IR1072" s="269"/>
      <c r="IS1072" s="269"/>
      <c r="IT1072" s="269"/>
      <c r="IU1072" s="269"/>
      <c r="IV1072" s="269"/>
      <c r="IW1072" s="269"/>
      <c r="IX1072" s="269"/>
      <c r="IY1072" s="269"/>
      <c r="IZ1072" s="269"/>
      <c r="JA1072" s="269"/>
      <c r="JB1072" s="269"/>
      <c r="JC1072" s="269"/>
      <c r="JD1072" s="269"/>
      <c r="JE1072" s="269"/>
      <c r="JF1072" s="269"/>
      <c r="JG1072" s="269"/>
      <c r="JH1072" s="269"/>
      <c r="JI1072" s="269"/>
      <c r="JJ1072" s="269"/>
      <c r="JK1072" s="269"/>
      <c r="JL1072" s="269"/>
      <c r="JM1072" s="269"/>
      <c r="JN1072" s="269"/>
      <c r="JO1072" s="269"/>
      <c r="JP1072" s="269"/>
      <c r="JQ1072" s="269"/>
      <c r="JR1072" s="269"/>
      <c r="JS1072" s="269"/>
      <c r="JT1072" s="269"/>
      <c r="JU1072" s="269"/>
      <c r="JV1072" s="269"/>
      <c r="JW1072" s="269"/>
      <c r="JX1072" s="269"/>
      <c r="JY1072" s="269"/>
      <c r="JZ1072" s="269"/>
      <c r="KA1072" s="269"/>
      <c r="KB1072" s="269"/>
      <c r="KC1072" s="269"/>
      <c r="KD1072" s="269"/>
      <c r="KE1072" s="269"/>
      <c r="KF1072" s="269"/>
      <c r="KG1072" s="269"/>
    </row>
    <row r="1073" spans="1:293" s="270" customFormat="1" x14ac:dyDescent="0.25">
      <c r="A1073" s="233">
        <v>31</v>
      </c>
      <c r="B1073" s="234" t="s">
        <v>1245</v>
      </c>
      <c r="C1073" s="234"/>
      <c r="D1073" s="235">
        <v>30106548</v>
      </c>
      <c r="E1073" s="236" t="s">
        <v>1486</v>
      </c>
      <c r="F1073" s="238" t="s">
        <v>1511</v>
      </c>
      <c r="G1073" s="238" t="s">
        <v>24</v>
      </c>
      <c r="H1073" s="238" t="s">
        <v>148</v>
      </c>
      <c r="I1073" s="238" t="s">
        <v>1246</v>
      </c>
      <c r="J1073" s="236" t="s">
        <v>45</v>
      </c>
      <c r="K1073" s="236"/>
      <c r="L1073" s="239">
        <v>72070000</v>
      </c>
      <c r="M1073" s="239">
        <v>0</v>
      </c>
      <c r="N1073" s="138">
        <v>2000</v>
      </c>
      <c r="O1073" s="138"/>
      <c r="P1073" s="139"/>
      <c r="Q1073" s="139"/>
      <c r="R1073" s="139"/>
      <c r="S1073" s="139"/>
      <c r="T1073" s="139"/>
      <c r="U1073" s="139"/>
      <c r="V1073" s="139"/>
      <c r="W1073" s="139"/>
      <c r="X1073" s="139"/>
      <c r="Y1073" s="140">
        <v>0</v>
      </c>
      <c r="Z1073" s="140">
        <v>0</v>
      </c>
      <c r="AA1073" s="140">
        <v>0</v>
      </c>
      <c r="AB1073" s="139">
        <v>0</v>
      </c>
      <c r="AC1073" s="139">
        <v>0</v>
      </c>
      <c r="AD1073" s="139">
        <v>0</v>
      </c>
      <c r="AE1073" s="141">
        <v>0</v>
      </c>
      <c r="AF1073" s="141">
        <v>0</v>
      </c>
      <c r="AG1073" s="139">
        <v>72070000</v>
      </c>
      <c r="AH1073" s="241"/>
      <c r="AI1073" s="241"/>
      <c r="AJ1073" s="242">
        <v>42004</v>
      </c>
      <c r="AK1073" s="242">
        <v>42735</v>
      </c>
      <c r="AL1073" s="236" t="s">
        <v>1682</v>
      </c>
      <c r="AM1073" s="236" t="s">
        <v>1868</v>
      </c>
      <c r="AN1073" s="243" t="s">
        <v>1685</v>
      </c>
      <c r="AO1073" s="269"/>
      <c r="AP1073" s="269"/>
      <c r="AQ1073" s="269"/>
      <c r="AR1073" s="269"/>
      <c r="AS1073" s="269"/>
      <c r="AT1073" s="269"/>
      <c r="AU1073" s="269"/>
      <c r="AV1073" s="269"/>
      <c r="AW1073" s="269"/>
      <c r="AX1073" s="269"/>
      <c r="AY1073" s="269"/>
      <c r="AZ1073" s="269"/>
      <c r="BA1073" s="269"/>
      <c r="BB1073" s="269"/>
      <c r="BC1073" s="269"/>
      <c r="BD1073" s="269"/>
      <c r="BE1073" s="269"/>
      <c r="BF1073" s="269"/>
      <c r="BG1073" s="269"/>
      <c r="BH1073" s="269"/>
      <c r="BI1073" s="269"/>
      <c r="BJ1073" s="269"/>
      <c r="BK1073" s="269"/>
      <c r="BL1073" s="269"/>
      <c r="BM1073" s="269"/>
      <c r="BN1073" s="269"/>
      <c r="BO1073" s="269"/>
      <c r="BP1073" s="269"/>
      <c r="BQ1073" s="269"/>
      <c r="BR1073" s="269"/>
      <c r="BS1073" s="269"/>
      <c r="BT1073" s="269"/>
      <c r="BU1073" s="269"/>
      <c r="BV1073" s="269"/>
      <c r="BW1073" s="269"/>
      <c r="BX1073" s="269"/>
      <c r="BY1073" s="269"/>
      <c r="BZ1073" s="269"/>
      <c r="CA1073" s="269"/>
      <c r="CB1073" s="269"/>
      <c r="CC1073" s="269"/>
      <c r="CD1073" s="269"/>
      <c r="CE1073" s="269"/>
      <c r="CF1073" s="269"/>
      <c r="CG1073" s="269"/>
      <c r="CH1073" s="269"/>
      <c r="CI1073" s="269"/>
      <c r="CJ1073" s="269"/>
      <c r="CK1073" s="269"/>
      <c r="CL1073" s="269"/>
      <c r="CM1073" s="269"/>
      <c r="CN1073" s="269"/>
      <c r="CO1073" s="269"/>
      <c r="CP1073" s="269"/>
      <c r="CQ1073" s="269"/>
      <c r="CR1073" s="269"/>
      <c r="CS1073" s="269"/>
      <c r="CT1073" s="269"/>
      <c r="CU1073" s="269"/>
      <c r="CV1073" s="269"/>
      <c r="CW1073" s="269"/>
      <c r="CX1073" s="269"/>
      <c r="CY1073" s="269"/>
      <c r="CZ1073" s="269"/>
      <c r="DA1073" s="269"/>
      <c r="DB1073" s="269"/>
      <c r="DC1073" s="269"/>
      <c r="DD1073" s="269"/>
      <c r="DE1073" s="269"/>
      <c r="DF1073" s="269"/>
      <c r="DG1073" s="269"/>
      <c r="DH1073" s="269"/>
      <c r="DI1073" s="269"/>
      <c r="DJ1073" s="269"/>
      <c r="DK1073" s="269"/>
      <c r="DL1073" s="269"/>
      <c r="DM1073" s="269"/>
      <c r="DN1073" s="269"/>
      <c r="DO1073" s="269"/>
      <c r="DP1073" s="269"/>
      <c r="DQ1073" s="269"/>
      <c r="DR1073" s="269"/>
      <c r="DS1073" s="269"/>
      <c r="DT1073" s="269"/>
      <c r="DU1073" s="269"/>
      <c r="DV1073" s="269"/>
      <c r="DW1073" s="269"/>
      <c r="DX1073" s="269"/>
      <c r="DY1073" s="269"/>
      <c r="DZ1073" s="269"/>
      <c r="EA1073" s="269"/>
      <c r="EB1073" s="269"/>
      <c r="EC1073" s="269"/>
      <c r="ED1073" s="269"/>
      <c r="EE1073" s="269"/>
      <c r="EF1073" s="269"/>
      <c r="EG1073" s="269"/>
      <c r="EH1073" s="269"/>
      <c r="EI1073" s="269"/>
      <c r="EJ1073" s="269"/>
      <c r="EK1073" s="269"/>
      <c r="EL1073" s="269"/>
      <c r="EM1073" s="269"/>
      <c r="EN1073" s="269"/>
      <c r="EO1073" s="269"/>
      <c r="EP1073" s="269"/>
      <c r="EQ1073" s="269"/>
      <c r="ER1073" s="269"/>
      <c r="ES1073" s="269"/>
      <c r="ET1073" s="269"/>
      <c r="EU1073" s="269"/>
      <c r="EV1073" s="269"/>
      <c r="EW1073" s="269"/>
      <c r="EX1073" s="269"/>
      <c r="EY1073" s="269"/>
      <c r="EZ1073" s="269"/>
      <c r="FA1073" s="269"/>
      <c r="FB1073" s="269"/>
      <c r="FC1073" s="269"/>
      <c r="FD1073" s="269"/>
      <c r="FE1073" s="269"/>
      <c r="FF1073" s="269"/>
      <c r="FG1073" s="269"/>
      <c r="FH1073" s="269"/>
      <c r="FI1073" s="269"/>
      <c r="FJ1073" s="269"/>
      <c r="FK1073" s="269"/>
      <c r="FL1073" s="269"/>
      <c r="FM1073" s="269"/>
      <c r="FN1073" s="269"/>
      <c r="FO1073" s="269"/>
      <c r="FP1073" s="269"/>
      <c r="FQ1073" s="269"/>
      <c r="FR1073" s="269"/>
      <c r="FS1073" s="269"/>
      <c r="FT1073" s="269"/>
      <c r="FU1073" s="269"/>
      <c r="FV1073" s="269"/>
      <c r="FW1073" s="269"/>
      <c r="FX1073" s="269"/>
      <c r="FY1073" s="269"/>
      <c r="FZ1073" s="269"/>
      <c r="GA1073" s="269"/>
      <c r="GB1073" s="269"/>
      <c r="GC1073" s="269"/>
      <c r="GD1073" s="269"/>
      <c r="GE1073" s="269"/>
      <c r="GF1073" s="269"/>
      <c r="GG1073" s="269"/>
      <c r="GH1073" s="269"/>
      <c r="GI1073" s="269"/>
      <c r="GJ1073" s="269"/>
      <c r="GK1073" s="269"/>
      <c r="GL1073" s="269"/>
      <c r="GM1073" s="269"/>
      <c r="GN1073" s="269"/>
      <c r="GO1073" s="269"/>
      <c r="GP1073" s="269"/>
      <c r="GQ1073" s="269"/>
      <c r="GR1073" s="269"/>
      <c r="GS1073" s="269"/>
      <c r="GT1073" s="269"/>
      <c r="GU1073" s="269"/>
      <c r="GV1073" s="269"/>
      <c r="GW1073" s="269"/>
      <c r="GX1073" s="269"/>
      <c r="GY1073" s="269"/>
      <c r="GZ1073" s="269"/>
      <c r="HA1073" s="269"/>
      <c r="HB1073" s="269"/>
      <c r="HC1073" s="269"/>
      <c r="HD1073" s="269"/>
      <c r="HE1073" s="269"/>
      <c r="HF1073" s="269"/>
      <c r="HG1073" s="269"/>
      <c r="HH1073" s="269"/>
      <c r="HI1073" s="269"/>
      <c r="HJ1073" s="269"/>
      <c r="HK1073" s="269"/>
      <c r="HL1073" s="269"/>
      <c r="HM1073" s="269"/>
      <c r="HN1073" s="269"/>
      <c r="HO1073" s="269"/>
      <c r="HP1073" s="269"/>
      <c r="HQ1073" s="269"/>
      <c r="HR1073" s="269"/>
      <c r="HS1073" s="269"/>
      <c r="HT1073" s="269"/>
      <c r="HU1073" s="269"/>
      <c r="HV1073" s="269"/>
      <c r="HW1073" s="269"/>
      <c r="HX1073" s="269"/>
      <c r="HY1073" s="269"/>
      <c r="HZ1073" s="269"/>
      <c r="IA1073" s="269"/>
      <c r="IB1073" s="269"/>
      <c r="IC1073" s="269"/>
      <c r="ID1073" s="269"/>
      <c r="IE1073" s="269"/>
      <c r="IF1073" s="269"/>
      <c r="IG1073" s="269"/>
      <c r="IH1073" s="269"/>
      <c r="II1073" s="269"/>
      <c r="IJ1073" s="269"/>
      <c r="IK1073" s="269"/>
      <c r="IL1073" s="269"/>
      <c r="IM1073" s="269"/>
      <c r="IN1073" s="269"/>
      <c r="IO1073" s="269"/>
      <c r="IP1073" s="269"/>
      <c r="IQ1073" s="269"/>
      <c r="IR1073" s="269"/>
      <c r="IS1073" s="269"/>
      <c r="IT1073" s="269"/>
      <c r="IU1073" s="269"/>
      <c r="IV1073" s="269"/>
      <c r="IW1073" s="269"/>
      <c r="IX1073" s="269"/>
      <c r="IY1073" s="269"/>
      <c r="IZ1073" s="269"/>
      <c r="JA1073" s="269"/>
      <c r="JB1073" s="269"/>
      <c r="JC1073" s="269"/>
      <c r="JD1073" s="269"/>
      <c r="JE1073" s="269"/>
      <c r="JF1073" s="269"/>
      <c r="JG1073" s="269"/>
      <c r="JH1073" s="269"/>
      <c r="JI1073" s="269"/>
      <c r="JJ1073" s="269"/>
      <c r="JK1073" s="269"/>
      <c r="JL1073" s="269"/>
      <c r="JM1073" s="269"/>
      <c r="JN1073" s="269"/>
      <c r="JO1073" s="269"/>
      <c r="JP1073" s="269"/>
      <c r="JQ1073" s="269"/>
      <c r="JR1073" s="269"/>
      <c r="JS1073" s="269"/>
      <c r="JT1073" s="269"/>
      <c r="JU1073" s="269"/>
      <c r="JV1073" s="269"/>
      <c r="JW1073" s="269"/>
      <c r="JX1073" s="269"/>
      <c r="JY1073" s="269"/>
      <c r="JZ1073" s="269"/>
      <c r="KA1073" s="269"/>
      <c r="KB1073" s="269"/>
      <c r="KC1073" s="269"/>
      <c r="KD1073" s="269"/>
      <c r="KE1073" s="269"/>
      <c r="KF1073" s="269"/>
      <c r="KG1073" s="269"/>
    </row>
    <row r="1074" spans="1:293" s="270" customFormat="1" x14ac:dyDescent="0.25">
      <c r="A1074" s="233">
        <v>31</v>
      </c>
      <c r="B1074" s="234" t="s">
        <v>1245</v>
      </c>
      <c r="C1074" s="234"/>
      <c r="D1074" s="235">
        <v>30112497</v>
      </c>
      <c r="E1074" s="236" t="s">
        <v>288</v>
      </c>
      <c r="F1074" s="238" t="s">
        <v>1511</v>
      </c>
      <c r="G1074" s="238" t="s">
        <v>16</v>
      </c>
      <c r="H1074" s="238" t="s">
        <v>68</v>
      </c>
      <c r="I1074" s="238" t="s">
        <v>12</v>
      </c>
      <c r="J1074" s="236" t="s">
        <v>45</v>
      </c>
      <c r="K1074" s="236"/>
      <c r="L1074" s="239">
        <v>60087000</v>
      </c>
      <c r="M1074" s="239">
        <v>44218125</v>
      </c>
      <c r="N1074" s="138">
        <v>6882000</v>
      </c>
      <c r="O1074" s="138"/>
      <c r="P1074" s="139">
        <v>0</v>
      </c>
      <c r="Q1074" s="139">
        <v>0</v>
      </c>
      <c r="R1074" s="139">
        <v>0</v>
      </c>
      <c r="S1074" s="139">
        <v>0</v>
      </c>
      <c r="T1074" s="139">
        <v>0</v>
      </c>
      <c r="U1074" s="139">
        <v>0</v>
      </c>
      <c r="V1074" s="139"/>
      <c r="W1074" s="139"/>
      <c r="X1074" s="139"/>
      <c r="Y1074" s="140">
        <v>0</v>
      </c>
      <c r="Z1074" s="140">
        <v>0</v>
      </c>
      <c r="AA1074" s="140">
        <v>6881875</v>
      </c>
      <c r="AB1074" s="139">
        <v>0</v>
      </c>
      <c r="AC1074" s="139">
        <v>0</v>
      </c>
      <c r="AD1074" s="139">
        <v>0</v>
      </c>
      <c r="AE1074" s="141">
        <v>6881875</v>
      </c>
      <c r="AF1074" s="141">
        <v>6881875</v>
      </c>
      <c r="AG1074" s="139">
        <v>8987000</v>
      </c>
      <c r="AH1074" s="241">
        <v>0.73590169254580862</v>
      </c>
      <c r="AI1074" s="241" t="s">
        <v>1416</v>
      </c>
      <c r="AJ1074" s="242">
        <v>41244</v>
      </c>
      <c r="AK1074" s="242">
        <v>42369</v>
      </c>
      <c r="AL1074" s="236" t="s">
        <v>289</v>
      </c>
      <c r="AM1074" s="236" t="s">
        <v>290</v>
      </c>
      <c r="AN1074" s="243" t="s">
        <v>257</v>
      </c>
      <c r="AO1074" s="269"/>
      <c r="AP1074" s="269"/>
      <c r="AQ1074" s="269"/>
      <c r="AR1074" s="269"/>
      <c r="AS1074" s="269"/>
      <c r="AT1074" s="269"/>
      <c r="AU1074" s="269"/>
      <c r="AV1074" s="269"/>
      <c r="AW1074" s="269"/>
      <c r="AX1074" s="269"/>
      <c r="AY1074" s="269"/>
      <c r="AZ1074" s="269"/>
      <c r="BA1074" s="269"/>
      <c r="BB1074" s="269"/>
      <c r="BC1074" s="269"/>
      <c r="BD1074" s="269"/>
      <c r="BE1074" s="269"/>
      <c r="BF1074" s="269"/>
      <c r="BG1074" s="269"/>
      <c r="BH1074" s="269"/>
      <c r="BI1074" s="269"/>
      <c r="BJ1074" s="269"/>
      <c r="BK1074" s="269"/>
      <c r="BL1074" s="269"/>
      <c r="BM1074" s="269"/>
      <c r="BN1074" s="269"/>
      <c r="BO1074" s="269"/>
      <c r="BP1074" s="269"/>
      <c r="BQ1074" s="269"/>
      <c r="BR1074" s="269"/>
      <c r="BS1074" s="269"/>
      <c r="BT1074" s="269"/>
      <c r="BU1074" s="269"/>
      <c r="BV1074" s="269"/>
      <c r="BW1074" s="269"/>
      <c r="BX1074" s="269"/>
      <c r="BY1074" s="269"/>
      <c r="BZ1074" s="269"/>
      <c r="CA1074" s="269"/>
      <c r="CB1074" s="269"/>
      <c r="CC1074" s="269"/>
      <c r="CD1074" s="269"/>
      <c r="CE1074" s="269"/>
      <c r="CF1074" s="269"/>
      <c r="CG1074" s="269"/>
      <c r="CH1074" s="269"/>
      <c r="CI1074" s="269"/>
      <c r="CJ1074" s="269"/>
      <c r="CK1074" s="269"/>
      <c r="CL1074" s="269"/>
      <c r="CM1074" s="269"/>
      <c r="CN1074" s="269"/>
      <c r="CO1074" s="269"/>
      <c r="CP1074" s="269"/>
      <c r="CQ1074" s="269"/>
      <c r="CR1074" s="269"/>
      <c r="CS1074" s="269"/>
      <c r="CT1074" s="269"/>
      <c r="CU1074" s="269"/>
      <c r="CV1074" s="269"/>
      <c r="CW1074" s="269"/>
      <c r="CX1074" s="269"/>
      <c r="CY1074" s="269"/>
      <c r="CZ1074" s="269"/>
      <c r="DA1074" s="269"/>
      <c r="DB1074" s="269"/>
      <c r="DC1074" s="269"/>
      <c r="DD1074" s="269"/>
      <c r="DE1074" s="269"/>
      <c r="DF1074" s="269"/>
      <c r="DG1074" s="269"/>
      <c r="DH1074" s="269"/>
      <c r="DI1074" s="269"/>
      <c r="DJ1074" s="269"/>
      <c r="DK1074" s="269"/>
      <c r="DL1074" s="269"/>
      <c r="DM1074" s="269"/>
      <c r="DN1074" s="269"/>
      <c r="DO1074" s="269"/>
      <c r="DP1074" s="269"/>
      <c r="DQ1074" s="269"/>
      <c r="DR1074" s="269"/>
      <c r="DS1074" s="269"/>
      <c r="DT1074" s="269"/>
      <c r="DU1074" s="269"/>
      <c r="DV1074" s="269"/>
      <c r="DW1074" s="269"/>
      <c r="DX1074" s="269"/>
      <c r="DY1074" s="269"/>
      <c r="DZ1074" s="269"/>
      <c r="EA1074" s="269"/>
      <c r="EB1074" s="269"/>
      <c r="EC1074" s="269"/>
      <c r="ED1074" s="269"/>
      <c r="EE1074" s="269"/>
      <c r="EF1074" s="269"/>
      <c r="EG1074" s="269"/>
      <c r="EH1074" s="269"/>
      <c r="EI1074" s="269"/>
      <c r="EJ1074" s="269"/>
      <c r="EK1074" s="269"/>
      <c r="EL1074" s="269"/>
      <c r="EM1074" s="269"/>
      <c r="EN1074" s="269"/>
      <c r="EO1074" s="269"/>
      <c r="EP1074" s="269"/>
      <c r="EQ1074" s="269"/>
      <c r="ER1074" s="269"/>
      <c r="ES1074" s="269"/>
      <c r="ET1074" s="269"/>
      <c r="EU1074" s="269"/>
      <c r="EV1074" s="269"/>
      <c r="EW1074" s="269"/>
      <c r="EX1074" s="269"/>
      <c r="EY1074" s="269"/>
      <c r="EZ1074" s="269"/>
      <c r="FA1074" s="269"/>
      <c r="FB1074" s="269"/>
      <c r="FC1074" s="269"/>
      <c r="FD1074" s="269"/>
      <c r="FE1074" s="269"/>
      <c r="FF1074" s="269"/>
      <c r="FG1074" s="269"/>
      <c r="FH1074" s="269"/>
      <c r="FI1074" s="269"/>
      <c r="FJ1074" s="269"/>
      <c r="FK1074" s="269"/>
      <c r="FL1074" s="269"/>
      <c r="FM1074" s="269"/>
      <c r="FN1074" s="269"/>
      <c r="FO1074" s="269"/>
      <c r="FP1074" s="269"/>
      <c r="FQ1074" s="269"/>
      <c r="FR1074" s="269"/>
      <c r="FS1074" s="269"/>
      <c r="FT1074" s="269"/>
      <c r="FU1074" s="269"/>
      <c r="FV1074" s="269"/>
      <c r="FW1074" s="269"/>
      <c r="FX1074" s="269"/>
      <c r="FY1074" s="269"/>
      <c r="FZ1074" s="269"/>
      <c r="GA1074" s="269"/>
      <c r="GB1074" s="269"/>
      <c r="GC1074" s="269"/>
      <c r="GD1074" s="269"/>
      <c r="GE1074" s="269"/>
      <c r="GF1074" s="269"/>
      <c r="GG1074" s="269"/>
      <c r="GH1074" s="269"/>
      <c r="GI1074" s="269"/>
      <c r="GJ1074" s="269"/>
      <c r="GK1074" s="269"/>
      <c r="GL1074" s="269"/>
      <c r="GM1074" s="269"/>
      <c r="GN1074" s="269"/>
      <c r="GO1074" s="269"/>
      <c r="GP1074" s="269"/>
      <c r="GQ1074" s="269"/>
      <c r="GR1074" s="269"/>
      <c r="GS1074" s="269"/>
      <c r="GT1074" s="269"/>
      <c r="GU1074" s="269"/>
      <c r="GV1074" s="269"/>
      <c r="GW1074" s="269"/>
      <c r="GX1074" s="269"/>
      <c r="GY1074" s="269"/>
      <c r="GZ1074" s="269"/>
      <c r="HA1074" s="269"/>
      <c r="HB1074" s="269"/>
      <c r="HC1074" s="269"/>
      <c r="HD1074" s="269"/>
      <c r="HE1074" s="269"/>
      <c r="HF1074" s="269"/>
      <c r="HG1074" s="269"/>
      <c r="HH1074" s="269"/>
      <c r="HI1074" s="269"/>
      <c r="HJ1074" s="269"/>
      <c r="HK1074" s="269"/>
      <c r="HL1074" s="269"/>
      <c r="HM1074" s="269"/>
      <c r="HN1074" s="269"/>
      <c r="HO1074" s="269"/>
      <c r="HP1074" s="269"/>
      <c r="HQ1074" s="269"/>
      <c r="HR1074" s="269"/>
      <c r="HS1074" s="269"/>
      <c r="HT1074" s="269"/>
      <c r="HU1074" s="269"/>
      <c r="HV1074" s="269"/>
      <c r="HW1074" s="269"/>
      <c r="HX1074" s="269"/>
      <c r="HY1074" s="269"/>
      <c r="HZ1074" s="269"/>
      <c r="IA1074" s="269"/>
      <c r="IB1074" s="269"/>
      <c r="IC1074" s="269"/>
      <c r="ID1074" s="269"/>
      <c r="IE1074" s="269"/>
      <c r="IF1074" s="269"/>
      <c r="IG1074" s="269"/>
      <c r="IH1074" s="269"/>
      <c r="II1074" s="269"/>
      <c r="IJ1074" s="269"/>
      <c r="IK1074" s="269"/>
      <c r="IL1074" s="269"/>
      <c r="IM1074" s="269"/>
      <c r="IN1074" s="269"/>
      <c r="IO1074" s="269"/>
      <c r="IP1074" s="269"/>
      <c r="IQ1074" s="269"/>
      <c r="IR1074" s="269"/>
      <c r="IS1074" s="269"/>
      <c r="IT1074" s="269"/>
      <c r="IU1074" s="269"/>
      <c r="IV1074" s="269"/>
      <c r="IW1074" s="269"/>
      <c r="IX1074" s="269"/>
      <c r="IY1074" s="269"/>
      <c r="IZ1074" s="269"/>
      <c r="JA1074" s="269"/>
      <c r="JB1074" s="269"/>
      <c r="JC1074" s="269"/>
      <c r="JD1074" s="269"/>
      <c r="JE1074" s="269"/>
      <c r="JF1074" s="269"/>
      <c r="JG1074" s="269"/>
      <c r="JH1074" s="269"/>
      <c r="JI1074" s="269"/>
      <c r="JJ1074" s="269"/>
      <c r="JK1074" s="269"/>
      <c r="JL1074" s="269"/>
      <c r="JM1074" s="269"/>
      <c r="JN1074" s="269"/>
      <c r="JO1074" s="269"/>
      <c r="JP1074" s="269"/>
      <c r="JQ1074" s="269"/>
      <c r="JR1074" s="269"/>
      <c r="JS1074" s="269"/>
      <c r="JT1074" s="269"/>
      <c r="JU1074" s="269"/>
      <c r="JV1074" s="269"/>
      <c r="JW1074" s="269"/>
      <c r="JX1074" s="269"/>
      <c r="JY1074" s="269"/>
      <c r="JZ1074" s="269"/>
      <c r="KA1074" s="269"/>
      <c r="KB1074" s="269"/>
      <c r="KC1074" s="269"/>
      <c r="KD1074" s="269"/>
      <c r="KE1074" s="269"/>
      <c r="KF1074" s="269"/>
      <c r="KG1074" s="269"/>
    </row>
    <row r="1075" spans="1:293" s="270" customFormat="1" x14ac:dyDescent="0.25">
      <c r="A1075" s="233">
        <v>31</v>
      </c>
      <c r="B1075" s="234" t="s">
        <v>1245</v>
      </c>
      <c r="C1075" s="234"/>
      <c r="D1075" s="235">
        <v>30130132</v>
      </c>
      <c r="E1075" s="236" t="s">
        <v>1539</v>
      </c>
      <c r="F1075" s="238" t="s">
        <v>1511</v>
      </c>
      <c r="G1075" s="238" t="s">
        <v>24</v>
      </c>
      <c r="H1075" s="238" t="s">
        <v>248</v>
      </c>
      <c r="I1075" s="238" t="s">
        <v>1246</v>
      </c>
      <c r="J1075" s="236" t="s">
        <v>45</v>
      </c>
      <c r="K1075" s="236"/>
      <c r="L1075" s="239">
        <v>62569000</v>
      </c>
      <c r="M1075" s="239">
        <v>0</v>
      </c>
      <c r="N1075" s="138">
        <v>1000</v>
      </c>
      <c r="O1075" s="138"/>
      <c r="P1075" s="139"/>
      <c r="Q1075" s="139"/>
      <c r="R1075" s="139"/>
      <c r="S1075" s="139"/>
      <c r="T1075" s="139"/>
      <c r="U1075" s="139"/>
      <c r="V1075" s="139"/>
      <c r="W1075" s="139"/>
      <c r="X1075" s="139"/>
      <c r="Y1075" s="140">
        <v>0</v>
      </c>
      <c r="Z1075" s="140">
        <v>0</v>
      </c>
      <c r="AA1075" s="140">
        <v>0</v>
      </c>
      <c r="AB1075" s="139">
        <v>0</v>
      </c>
      <c r="AC1075" s="139">
        <v>0</v>
      </c>
      <c r="AD1075" s="139">
        <v>0</v>
      </c>
      <c r="AE1075" s="141">
        <v>0</v>
      </c>
      <c r="AF1075" s="141">
        <v>0</v>
      </c>
      <c r="AG1075" s="139">
        <v>62569000</v>
      </c>
      <c r="AH1075" s="241"/>
      <c r="AI1075" s="241"/>
      <c r="AJ1075" s="242">
        <v>42004</v>
      </c>
      <c r="AK1075" s="242">
        <v>42735</v>
      </c>
      <c r="AL1075" s="236" t="s">
        <v>1682</v>
      </c>
      <c r="AM1075" s="236" t="s">
        <v>1869</v>
      </c>
      <c r="AN1075" s="243" t="s">
        <v>1685</v>
      </c>
      <c r="AO1075" s="269"/>
      <c r="AP1075" s="269"/>
      <c r="AQ1075" s="269"/>
      <c r="AR1075" s="269"/>
      <c r="AS1075" s="269"/>
      <c r="AT1075" s="269"/>
      <c r="AU1075" s="269"/>
      <c r="AV1075" s="269"/>
      <c r="AW1075" s="269"/>
      <c r="AX1075" s="269"/>
      <c r="AY1075" s="269"/>
      <c r="AZ1075" s="269"/>
      <c r="BA1075" s="269"/>
      <c r="BB1075" s="269"/>
      <c r="BC1075" s="269"/>
      <c r="BD1075" s="269"/>
      <c r="BE1075" s="269"/>
      <c r="BF1075" s="269"/>
      <c r="BG1075" s="269"/>
      <c r="BH1075" s="269"/>
      <c r="BI1075" s="269"/>
      <c r="BJ1075" s="269"/>
      <c r="BK1075" s="269"/>
      <c r="BL1075" s="269"/>
      <c r="BM1075" s="269"/>
      <c r="BN1075" s="269"/>
      <c r="BO1075" s="269"/>
      <c r="BP1075" s="269"/>
      <c r="BQ1075" s="269"/>
      <c r="BR1075" s="269"/>
      <c r="BS1075" s="269"/>
      <c r="BT1075" s="269"/>
      <c r="BU1075" s="269"/>
      <c r="BV1075" s="269"/>
      <c r="BW1075" s="269"/>
      <c r="BX1075" s="269"/>
      <c r="BY1075" s="269"/>
      <c r="BZ1075" s="269"/>
      <c r="CA1075" s="269"/>
      <c r="CB1075" s="269"/>
      <c r="CC1075" s="269"/>
      <c r="CD1075" s="269"/>
      <c r="CE1075" s="269"/>
      <c r="CF1075" s="269"/>
      <c r="CG1075" s="269"/>
      <c r="CH1075" s="269"/>
      <c r="CI1075" s="269"/>
      <c r="CJ1075" s="269"/>
      <c r="CK1075" s="269"/>
      <c r="CL1075" s="269"/>
      <c r="CM1075" s="269"/>
      <c r="CN1075" s="269"/>
      <c r="CO1075" s="269"/>
      <c r="CP1075" s="269"/>
      <c r="CQ1075" s="269"/>
      <c r="CR1075" s="269"/>
      <c r="CS1075" s="269"/>
      <c r="CT1075" s="269"/>
      <c r="CU1075" s="269"/>
      <c r="CV1075" s="269"/>
      <c r="CW1075" s="269"/>
      <c r="CX1075" s="269"/>
      <c r="CY1075" s="269"/>
      <c r="CZ1075" s="269"/>
      <c r="DA1075" s="269"/>
      <c r="DB1075" s="269"/>
      <c r="DC1075" s="269"/>
      <c r="DD1075" s="269"/>
      <c r="DE1075" s="269"/>
      <c r="DF1075" s="269"/>
      <c r="DG1075" s="269"/>
      <c r="DH1075" s="269"/>
      <c r="DI1075" s="269"/>
      <c r="DJ1075" s="269"/>
      <c r="DK1075" s="269"/>
      <c r="DL1075" s="269"/>
      <c r="DM1075" s="269"/>
      <c r="DN1075" s="269"/>
      <c r="DO1075" s="269"/>
      <c r="DP1075" s="269"/>
      <c r="DQ1075" s="269"/>
      <c r="DR1075" s="269"/>
      <c r="DS1075" s="269"/>
      <c r="DT1075" s="269"/>
      <c r="DU1075" s="269"/>
      <c r="DV1075" s="269"/>
      <c r="DW1075" s="269"/>
      <c r="DX1075" s="269"/>
      <c r="DY1075" s="269"/>
      <c r="DZ1075" s="269"/>
      <c r="EA1075" s="269"/>
      <c r="EB1075" s="269"/>
      <c r="EC1075" s="269"/>
      <c r="ED1075" s="269"/>
      <c r="EE1075" s="269"/>
      <c r="EF1075" s="269"/>
      <c r="EG1075" s="269"/>
      <c r="EH1075" s="269"/>
      <c r="EI1075" s="269"/>
      <c r="EJ1075" s="269"/>
      <c r="EK1075" s="269"/>
      <c r="EL1075" s="269"/>
      <c r="EM1075" s="269"/>
      <c r="EN1075" s="269"/>
      <c r="EO1075" s="269"/>
      <c r="EP1075" s="269"/>
      <c r="EQ1075" s="269"/>
      <c r="ER1075" s="269"/>
      <c r="ES1075" s="269"/>
      <c r="ET1075" s="269"/>
      <c r="EU1075" s="269"/>
      <c r="EV1075" s="269"/>
      <c r="EW1075" s="269"/>
      <c r="EX1075" s="269"/>
      <c r="EY1075" s="269"/>
      <c r="EZ1075" s="269"/>
      <c r="FA1075" s="269"/>
      <c r="FB1075" s="269"/>
      <c r="FC1075" s="269"/>
      <c r="FD1075" s="269"/>
      <c r="FE1075" s="269"/>
      <c r="FF1075" s="269"/>
      <c r="FG1075" s="269"/>
      <c r="FH1075" s="269"/>
      <c r="FI1075" s="269"/>
      <c r="FJ1075" s="269"/>
      <c r="FK1075" s="269"/>
      <c r="FL1075" s="269"/>
      <c r="FM1075" s="269"/>
      <c r="FN1075" s="269"/>
      <c r="FO1075" s="269"/>
      <c r="FP1075" s="269"/>
      <c r="FQ1075" s="269"/>
      <c r="FR1075" s="269"/>
      <c r="FS1075" s="269"/>
      <c r="FT1075" s="269"/>
      <c r="FU1075" s="269"/>
      <c r="FV1075" s="269"/>
      <c r="FW1075" s="269"/>
      <c r="FX1075" s="269"/>
      <c r="FY1075" s="269"/>
      <c r="FZ1075" s="269"/>
      <c r="GA1075" s="269"/>
      <c r="GB1075" s="269"/>
      <c r="GC1075" s="269"/>
      <c r="GD1075" s="269"/>
      <c r="GE1075" s="269"/>
      <c r="GF1075" s="269"/>
      <c r="GG1075" s="269"/>
      <c r="GH1075" s="269"/>
      <c r="GI1075" s="269"/>
      <c r="GJ1075" s="269"/>
      <c r="GK1075" s="269"/>
      <c r="GL1075" s="269"/>
      <c r="GM1075" s="269"/>
      <c r="GN1075" s="269"/>
      <c r="GO1075" s="269"/>
      <c r="GP1075" s="269"/>
      <c r="GQ1075" s="269"/>
      <c r="GR1075" s="269"/>
      <c r="GS1075" s="269"/>
      <c r="GT1075" s="269"/>
      <c r="GU1075" s="269"/>
      <c r="GV1075" s="269"/>
      <c r="GW1075" s="269"/>
      <c r="GX1075" s="269"/>
      <c r="GY1075" s="269"/>
      <c r="GZ1075" s="269"/>
      <c r="HA1075" s="269"/>
      <c r="HB1075" s="269"/>
      <c r="HC1075" s="269"/>
      <c r="HD1075" s="269"/>
      <c r="HE1075" s="269"/>
      <c r="HF1075" s="269"/>
      <c r="HG1075" s="269"/>
      <c r="HH1075" s="269"/>
      <c r="HI1075" s="269"/>
      <c r="HJ1075" s="269"/>
      <c r="HK1075" s="269"/>
      <c r="HL1075" s="269"/>
      <c r="HM1075" s="269"/>
      <c r="HN1075" s="269"/>
      <c r="HO1075" s="269"/>
      <c r="HP1075" s="269"/>
      <c r="HQ1075" s="269"/>
      <c r="HR1075" s="269"/>
      <c r="HS1075" s="269"/>
      <c r="HT1075" s="269"/>
      <c r="HU1075" s="269"/>
      <c r="HV1075" s="269"/>
      <c r="HW1075" s="269"/>
      <c r="HX1075" s="269"/>
      <c r="HY1075" s="269"/>
      <c r="HZ1075" s="269"/>
      <c r="IA1075" s="269"/>
      <c r="IB1075" s="269"/>
      <c r="IC1075" s="269"/>
      <c r="ID1075" s="269"/>
      <c r="IE1075" s="269"/>
      <c r="IF1075" s="269"/>
      <c r="IG1075" s="269"/>
      <c r="IH1075" s="269"/>
      <c r="II1075" s="269"/>
      <c r="IJ1075" s="269"/>
      <c r="IK1075" s="269"/>
      <c r="IL1075" s="269"/>
      <c r="IM1075" s="269"/>
      <c r="IN1075" s="269"/>
      <c r="IO1075" s="269"/>
      <c r="IP1075" s="269"/>
      <c r="IQ1075" s="269"/>
      <c r="IR1075" s="269"/>
      <c r="IS1075" s="269"/>
      <c r="IT1075" s="269"/>
      <c r="IU1075" s="269"/>
      <c r="IV1075" s="269"/>
      <c r="IW1075" s="269"/>
      <c r="IX1075" s="269"/>
      <c r="IY1075" s="269"/>
      <c r="IZ1075" s="269"/>
      <c r="JA1075" s="269"/>
      <c r="JB1075" s="269"/>
      <c r="JC1075" s="269"/>
      <c r="JD1075" s="269"/>
      <c r="JE1075" s="269"/>
      <c r="JF1075" s="269"/>
      <c r="JG1075" s="269"/>
      <c r="JH1075" s="269"/>
      <c r="JI1075" s="269"/>
      <c r="JJ1075" s="269"/>
      <c r="JK1075" s="269"/>
      <c r="JL1075" s="269"/>
      <c r="JM1075" s="269"/>
      <c r="JN1075" s="269"/>
      <c r="JO1075" s="269"/>
      <c r="JP1075" s="269"/>
      <c r="JQ1075" s="269"/>
      <c r="JR1075" s="269"/>
      <c r="JS1075" s="269"/>
      <c r="JT1075" s="269"/>
      <c r="JU1075" s="269"/>
      <c r="JV1075" s="269"/>
      <c r="JW1075" s="269"/>
      <c r="JX1075" s="269"/>
      <c r="JY1075" s="269"/>
      <c r="JZ1075" s="269"/>
      <c r="KA1075" s="269"/>
      <c r="KB1075" s="269"/>
      <c r="KC1075" s="269"/>
      <c r="KD1075" s="269"/>
      <c r="KE1075" s="269"/>
      <c r="KF1075" s="269"/>
      <c r="KG1075" s="269"/>
    </row>
    <row r="1076" spans="1:293" s="270" customFormat="1" x14ac:dyDescent="0.25">
      <c r="A1076" s="233">
        <v>31</v>
      </c>
      <c r="B1076" s="234" t="s">
        <v>1245</v>
      </c>
      <c r="C1076" s="234"/>
      <c r="D1076" s="235">
        <v>30133515</v>
      </c>
      <c r="E1076" s="236" t="s">
        <v>549</v>
      </c>
      <c r="F1076" s="238" t="s">
        <v>1511</v>
      </c>
      <c r="G1076" s="238" t="s">
        <v>24</v>
      </c>
      <c r="H1076" s="238" t="s">
        <v>184</v>
      </c>
      <c r="I1076" s="238" t="s">
        <v>12</v>
      </c>
      <c r="J1076" s="236" t="s">
        <v>45</v>
      </c>
      <c r="K1076" s="236"/>
      <c r="L1076" s="239">
        <v>57800000</v>
      </c>
      <c r="M1076" s="239">
        <v>0</v>
      </c>
      <c r="N1076" s="138">
        <v>38843000</v>
      </c>
      <c r="O1076" s="138"/>
      <c r="P1076" s="139">
        <v>0</v>
      </c>
      <c r="Q1076" s="139">
        <v>0</v>
      </c>
      <c r="R1076" s="139">
        <v>0</v>
      </c>
      <c r="S1076" s="139">
        <v>0</v>
      </c>
      <c r="T1076" s="139">
        <v>0</v>
      </c>
      <c r="U1076" s="139">
        <v>12947250</v>
      </c>
      <c r="V1076" s="139">
        <v>0</v>
      </c>
      <c r="W1076" s="139">
        <v>0</v>
      </c>
      <c r="X1076" s="139">
        <v>12947250</v>
      </c>
      <c r="Y1076" s="140">
        <v>0</v>
      </c>
      <c r="Z1076" s="140">
        <v>0</v>
      </c>
      <c r="AA1076" s="140">
        <v>12947250</v>
      </c>
      <c r="AB1076" s="139">
        <v>0</v>
      </c>
      <c r="AC1076" s="139">
        <v>12947250</v>
      </c>
      <c r="AD1076" s="139">
        <v>12947250</v>
      </c>
      <c r="AE1076" s="141">
        <v>12947250</v>
      </c>
      <c r="AF1076" s="141">
        <v>38841750</v>
      </c>
      <c r="AG1076" s="139">
        <v>18958250</v>
      </c>
      <c r="AH1076" s="241">
        <v>0.22400086505190311</v>
      </c>
      <c r="AI1076" s="241" t="s">
        <v>1422</v>
      </c>
      <c r="AJ1076" s="242">
        <v>41730</v>
      </c>
      <c r="AK1076" s="242">
        <v>42735</v>
      </c>
      <c r="AL1076" s="236" t="s">
        <v>1683</v>
      </c>
      <c r="AM1076" s="236" t="s">
        <v>550</v>
      </c>
      <c r="AN1076" s="243" t="s">
        <v>543</v>
      </c>
      <c r="AO1076" s="269"/>
      <c r="AP1076" s="269"/>
      <c r="AQ1076" s="269"/>
      <c r="AR1076" s="269"/>
      <c r="AS1076" s="269"/>
      <c r="AT1076" s="269"/>
      <c r="AU1076" s="269"/>
      <c r="AV1076" s="269"/>
      <c r="AW1076" s="269"/>
      <c r="AX1076" s="269"/>
      <c r="AY1076" s="269"/>
      <c r="AZ1076" s="269"/>
      <c r="BA1076" s="269"/>
      <c r="BB1076" s="269"/>
      <c r="BC1076" s="269"/>
      <c r="BD1076" s="269"/>
      <c r="BE1076" s="269"/>
      <c r="BF1076" s="269"/>
      <c r="BG1076" s="269"/>
      <c r="BH1076" s="269"/>
      <c r="BI1076" s="269"/>
      <c r="BJ1076" s="269"/>
      <c r="BK1076" s="269"/>
      <c r="BL1076" s="269"/>
      <c r="BM1076" s="269"/>
      <c r="BN1076" s="269"/>
      <c r="BO1076" s="269"/>
      <c r="BP1076" s="269"/>
      <c r="BQ1076" s="269"/>
      <c r="BR1076" s="269"/>
      <c r="BS1076" s="269"/>
      <c r="BT1076" s="269"/>
      <c r="BU1076" s="269"/>
      <c r="BV1076" s="269"/>
      <c r="BW1076" s="269"/>
      <c r="BX1076" s="269"/>
      <c r="BY1076" s="269"/>
      <c r="BZ1076" s="269"/>
      <c r="CA1076" s="269"/>
      <c r="CB1076" s="269"/>
      <c r="CC1076" s="269"/>
      <c r="CD1076" s="269"/>
      <c r="CE1076" s="269"/>
      <c r="CF1076" s="269"/>
      <c r="CG1076" s="269"/>
      <c r="CH1076" s="269"/>
      <c r="CI1076" s="269"/>
      <c r="CJ1076" s="269"/>
      <c r="CK1076" s="269"/>
      <c r="CL1076" s="269"/>
      <c r="CM1076" s="269"/>
      <c r="CN1076" s="269"/>
      <c r="CO1076" s="269"/>
      <c r="CP1076" s="269"/>
      <c r="CQ1076" s="269"/>
      <c r="CR1076" s="269"/>
      <c r="CS1076" s="269"/>
      <c r="CT1076" s="269"/>
      <c r="CU1076" s="269"/>
      <c r="CV1076" s="269"/>
      <c r="CW1076" s="269"/>
      <c r="CX1076" s="269"/>
      <c r="CY1076" s="269"/>
      <c r="CZ1076" s="269"/>
      <c r="DA1076" s="269"/>
      <c r="DB1076" s="269"/>
      <c r="DC1076" s="269"/>
      <c r="DD1076" s="269"/>
      <c r="DE1076" s="269"/>
      <c r="DF1076" s="269"/>
      <c r="DG1076" s="269"/>
      <c r="DH1076" s="269"/>
      <c r="DI1076" s="269"/>
      <c r="DJ1076" s="269"/>
      <c r="DK1076" s="269"/>
      <c r="DL1076" s="269"/>
      <c r="DM1076" s="269"/>
      <c r="DN1076" s="269"/>
      <c r="DO1076" s="269"/>
      <c r="DP1076" s="269"/>
      <c r="DQ1076" s="269"/>
      <c r="DR1076" s="269"/>
      <c r="DS1076" s="269"/>
      <c r="DT1076" s="269"/>
      <c r="DU1076" s="269"/>
      <c r="DV1076" s="269"/>
      <c r="DW1076" s="269"/>
      <c r="DX1076" s="269"/>
      <c r="DY1076" s="269"/>
      <c r="DZ1076" s="269"/>
      <c r="EA1076" s="269"/>
      <c r="EB1076" s="269"/>
      <c r="EC1076" s="269"/>
      <c r="ED1076" s="269"/>
      <c r="EE1076" s="269"/>
      <c r="EF1076" s="269"/>
      <c r="EG1076" s="269"/>
      <c r="EH1076" s="269"/>
      <c r="EI1076" s="269"/>
      <c r="EJ1076" s="269"/>
      <c r="EK1076" s="269"/>
      <c r="EL1076" s="269"/>
      <c r="EM1076" s="269"/>
      <c r="EN1076" s="269"/>
      <c r="EO1076" s="269"/>
      <c r="EP1076" s="269"/>
      <c r="EQ1076" s="269"/>
      <c r="ER1076" s="269"/>
      <c r="ES1076" s="269"/>
      <c r="ET1076" s="269"/>
      <c r="EU1076" s="269"/>
      <c r="EV1076" s="269"/>
      <c r="EW1076" s="269"/>
      <c r="EX1076" s="269"/>
      <c r="EY1076" s="269"/>
      <c r="EZ1076" s="269"/>
      <c r="FA1076" s="269"/>
      <c r="FB1076" s="269"/>
      <c r="FC1076" s="269"/>
      <c r="FD1076" s="269"/>
      <c r="FE1076" s="269"/>
      <c r="FF1076" s="269"/>
      <c r="FG1076" s="269"/>
      <c r="FH1076" s="269"/>
      <c r="FI1076" s="269"/>
      <c r="FJ1076" s="269"/>
      <c r="FK1076" s="269"/>
      <c r="FL1076" s="269"/>
      <c r="FM1076" s="269"/>
      <c r="FN1076" s="269"/>
      <c r="FO1076" s="269"/>
      <c r="FP1076" s="269"/>
      <c r="FQ1076" s="269"/>
      <c r="FR1076" s="269"/>
      <c r="FS1076" s="269"/>
      <c r="FT1076" s="269"/>
      <c r="FU1076" s="269"/>
      <c r="FV1076" s="269"/>
      <c r="FW1076" s="269"/>
      <c r="FX1076" s="269"/>
      <c r="FY1076" s="269"/>
      <c r="FZ1076" s="269"/>
      <c r="GA1076" s="269"/>
      <c r="GB1076" s="269"/>
      <c r="GC1076" s="269"/>
      <c r="GD1076" s="269"/>
      <c r="GE1076" s="269"/>
      <c r="GF1076" s="269"/>
      <c r="GG1076" s="269"/>
      <c r="GH1076" s="269"/>
      <c r="GI1076" s="269"/>
      <c r="GJ1076" s="269"/>
      <c r="GK1076" s="269"/>
      <c r="GL1076" s="269"/>
      <c r="GM1076" s="269"/>
      <c r="GN1076" s="269"/>
      <c r="GO1076" s="269"/>
      <c r="GP1076" s="269"/>
      <c r="GQ1076" s="269"/>
      <c r="GR1076" s="269"/>
      <c r="GS1076" s="269"/>
      <c r="GT1076" s="269"/>
      <c r="GU1076" s="269"/>
      <c r="GV1076" s="269"/>
      <c r="GW1076" s="269"/>
      <c r="GX1076" s="269"/>
      <c r="GY1076" s="269"/>
      <c r="GZ1076" s="269"/>
      <c r="HA1076" s="269"/>
      <c r="HB1076" s="269"/>
      <c r="HC1076" s="269"/>
      <c r="HD1076" s="269"/>
      <c r="HE1076" s="269"/>
      <c r="HF1076" s="269"/>
      <c r="HG1076" s="269"/>
      <c r="HH1076" s="269"/>
      <c r="HI1076" s="269"/>
      <c r="HJ1076" s="269"/>
      <c r="HK1076" s="269"/>
      <c r="HL1076" s="269"/>
      <c r="HM1076" s="269"/>
      <c r="HN1076" s="269"/>
      <c r="HO1076" s="269"/>
      <c r="HP1076" s="269"/>
      <c r="HQ1076" s="269"/>
      <c r="HR1076" s="269"/>
      <c r="HS1076" s="269"/>
      <c r="HT1076" s="269"/>
      <c r="HU1076" s="269"/>
      <c r="HV1076" s="269"/>
      <c r="HW1076" s="269"/>
      <c r="HX1076" s="269"/>
      <c r="HY1076" s="269"/>
      <c r="HZ1076" s="269"/>
      <c r="IA1076" s="269"/>
      <c r="IB1076" s="269"/>
      <c r="IC1076" s="269"/>
      <c r="ID1076" s="269"/>
      <c r="IE1076" s="269"/>
      <c r="IF1076" s="269"/>
      <c r="IG1076" s="269"/>
      <c r="IH1076" s="269"/>
      <c r="II1076" s="269"/>
      <c r="IJ1076" s="269"/>
      <c r="IK1076" s="269"/>
      <c r="IL1076" s="269"/>
      <c r="IM1076" s="269"/>
      <c r="IN1076" s="269"/>
      <c r="IO1076" s="269"/>
      <c r="IP1076" s="269"/>
      <c r="IQ1076" s="269"/>
      <c r="IR1076" s="269"/>
      <c r="IS1076" s="269"/>
      <c r="IT1076" s="269"/>
      <c r="IU1076" s="269"/>
      <c r="IV1076" s="269"/>
      <c r="IW1076" s="269"/>
      <c r="IX1076" s="269"/>
      <c r="IY1076" s="269"/>
      <c r="IZ1076" s="269"/>
      <c r="JA1076" s="269"/>
      <c r="JB1076" s="269"/>
      <c r="JC1076" s="269"/>
      <c r="JD1076" s="269"/>
      <c r="JE1076" s="269"/>
      <c r="JF1076" s="269"/>
      <c r="JG1076" s="269"/>
      <c r="JH1076" s="269"/>
      <c r="JI1076" s="269"/>
      <c r="JJ1076" s="269"/>
      <c r="JK1076" s="269"/>
      <c r="JL1076" s="269"/>
      <c r="JM1076" s="269"/>
      <c r="JN1076" s="269"/>
      <c r="JO1076" s="269"/>
      <c r="JP1076" s="269"/>
      <c r="JQ1076" s="269"/>
      <c r="JR1076" s="269"/>
      <c r="JS1076" s="269"/>
      <c r="JT1076" s="269"/>
      <c r="JU1076" s="269"/>
      <c r="JV1076" s="269"/>
      <c r="JW1076" s="269"/>
      <c r="JX1076" s="269"/>
      <c r="JY1076" s="269"/>
      <c r="JZ1076" s="269"/>
      <c r="KA1076" s="269"/>
      <c r="KB1076" s="269"/>
      <c r="KC1076" s="269"/>
      <c r="KD1076" s="269"/>
      <c r="KE1076" s="269"/>
      <c r="KF1076" s="269"/>
      <c r="KG1076" s="269"/>
    </row>
    <row r="1077" spans="1:293" s="270" customFormat="1" x14ac:dyDescent="0.25">
      <c r="A1077" s="233">
        <v>31</v>
      </c>
      <c r="B1077" s="234" t="s">
        <v>1258</v>
      </c>
      <c r="C1077" s="234"/>
      <c r="D1077" s="235">
        <v>3101000</v>
      </c>
      <c r="E1077" s="236" t="s">
        <v>1335</v>
      </c>
      <c r="F1077" s="238"/>
      <c r="G1077" s="238"/>
      <c r="H1077" s="238"/>
      <c r="I1077" s="238"/>
      <c r="J1077" s="236" t="s">
        <v>267</v>
      </c>
      <c r="K1077" s="236"/>
      <c r="L1077" s="239">
        <v>0</v>
      </c>
      <c r="M1077" s="239"/>
      <c r="N1077" s="138"/>
      <c r="O1077" s="138"/>
      <c r="P1077" s="139"/>
      <c r="Q1077" s="139"/>
      <c r="R1077" s="139"/>
      <c r="S1077" s="139"/>
      <c r="T1077" s="139"/>
      <c r="U1077" s="139"/>
      <c r="V1077" s="139"/>
      <c r="W1077" s="139"/>
      <c r="X1077" s="139"/>
      <c r="Y1077" s="140"/>
      <c r="Z1077" s="140"/>
      <c r="AA1077" s="140"/>
      <c r="AB1077" s="139">
        <v>0</v>
      </c>
      <c r="AC1077" s="139">
        <v>0</v>
      </c>
      <c r="AD1077" s="139">
        <v>0</v>
      </c>
      <c r="AE1077" s="141">
        <v>0</v>
      </c>
      <c r="AF1077" s="141">
        <v>0</v>
      </c>
      <c r="AG1077" s="139">
        <v>0</v>
      </c>
      <c r="AH1077" s="241" t="s">
        <v>1694</v>
      </c>
      <c r="AI1077" s="241" t="s">
        <v>1694</v>
      </c>
      <c r="AJ1077" s="242" t="s">
        <v>1694</v>
      </c>
      <c r="AK1077" s="242" t="s">
        <v>1694</v>
      </c>
      <c r="AL1077" s="236" t="s">
        <v>1694</v>
      </c>
      <c r="AM1077" s="236" t="s">
        <v>1694</v>
      </c>
      <c r="AN1077" s="243" t="s">
        <v>1694</v>
      </c>
      <c r="AO1077" s="269"/>
      <c r="AP1077" s="269"/>
      <c r="AQ1077" s="269"/>
      <c r="AR1077" s="269"/>
      <c r="AS1077" s="269"/>
      <c r="AT1077" s="269"/>
      <c r="AU1077" s="269"/>
      <c r="AV1077" s="269"/>
      <c r="AW1077" s="269"/>
      <c r="AX1077" s="269"/>
      <c r="AY1077" s="269"/>
      <c r="AZ1077" s="269"/>
      <c r="BA1077" s="269"/>
      <c r="BB1077" s="269"/>
      <c r="BC1077" s="269"/>
      <c r="BD1077" s="269"/>
      <c r="BE1077" s="269"/>
      <c r="BF1077" s="269"/>
      <c r="BG1077" s="269"/>
      <c r="BH1077" s="269"/>
      <c r="BI1077" s="269"/>
      <c r="BJ1077" s="269"/>
      <c r="BK1077" s="269"/>
      <c r="BL1077" s="269"/>
      <c r="BM1077" s="269"/>
      <c r="BN1077" s="269"/>
      <c r="BO1077" s="269"/>
      <c r="BP1077" s="269"/>
      <c r="BQ1077" s="269"/>
      <c r="BR1077" s="269"/>
      <c r="BS1077" s="269"/>
      <c r="BT1077" s="269"/>
      <c r="BU1077" s="269"/>
      <c r="BV1077" s="269"/>
      <c r="BW1077" s="269"/>
      <c r="BX1077" s="269"/>
      <c r="BY1077" s="269"/>
      <c r="BZ1077" s="269"/>
      <c r="CA1077" s="269"/>
      <c r="CB1077" s="269"/>
      <c r="CC1077" s="269"/>
      <c r="CD1077" s="269"/>
      <c r="CE1077" s="269"/>
      <c r="CF1077" s="269"/>
      <c r="CG1077" s="269"/>
      <c r="CH1077" s="269"/>
      <c r="CI1077" s="269"/>
      <c r="CJ1077" s="269"/>
      <c r="CK1077" s="269"/>
      <c r="CL1077" s="269"/>
      <c r="CM1077" s="269"/>
      <c r="CN1077" s="269"/>
      <c r="CO1077" s="269"/>
      <c r="CP1077" s="269"/>
      <c r="CQ1077" s="269"/>
      <c r="CR1077" s="269"/>
      <c r="CS1077" s="269"/>
      <c r="CT1077" s="269"/>
      <c r="CU1077" s="269"/>
      <c r="CV1077" s="269"/>
      <c r="CW1077" s="269"/>
      <c r="CX1077" s="269"/>
      <c r="CY1077" s="269"/>
      <c r="CZ1077" s="269"/>
      <c r="DA1077" s="269"/>
      <c r="DB1077" s="269"/>
      <c r="DC1077" s="269"/>
      <c r="DD1077" s="269"/>
      <c r="DE1077" s="269"/>
      <c r="DF1077" s="269"/>
      <c r="DG1077" s="269"/>
      <c r="DH1077" s="269"/>
      <c r="DI1077" s="269"/>
      <c r="DJ1077" s="269"/>
      <c r="DK1077" s="269"/>
      <c r="DL1077" s="269"/>
      <c r="DM1077" s="269"/>
      <c r="DN1077" s="269"/>
      <c r="DO1077" s="269"/>
      <c r="DP1077" s="269"/>
      <c r="DQ1077" s="269"/>
      <c r="DR1077" s="269"/>
      <c r="DS1077" s="269"/>
      <c r="DT1077" s="269"/>
      <c r="DU1077" s="269"/>
      <c r="DV1077" s="269"/>
      <c r="DW1077" s="269"/>
      <c r="DX1077" s="269"/>
      <c r="DY1077" s="269"/>
      <c r="DZ1077" s="269"/>
      <c r="EA1077" s="269"/>
      <c r="EB1077" s="269"/>
      <c r="EC1077" s="269"/>
      <c r="ED1077" s="269"/>
      <c r="EE1077" s="269"/>
      <c r="EF1077" s="269"/>
      <c r="EG1077" s="269"/>
      <c r="EH1077" s="269"/>
      <c r="EI1077" s="269"/>
      <c r="EJ1077" s="269"/>
      <c r="EK1077" s="269"/>
      <c r="EL1077" s="269"/>
      <c r="EM1077" s="269"/>
      <c r="EN1077" s="269"/>
      <c r="EO1077" s="269"/>
      <c r="EP1077" s="269"/>
      <c r="EQ1077" s="269"/>
      <c r="ER1077" s="269"/>
      <c r="ES1077" s="269"/>
      <c r="ET1077" s="269"/>
      <c r="EU1077" s="269"/>
      <c r="EV1077" s="269"/>
      <c r="EW1077" s="269"/>
      <c r="EX1077" s="269"/>
      <c r="EY1077" s="269"/>
      <c r="EZ1077" s="269"/>
      <c r="FA1077" s="269"/>
      <c r="FB1077" s="269"/>
      <c r="FC1077" s="269"/>
      <c r="FD1077" s="269"/>
      <c r="FE1077" s="269"/>
      <c r="FF1077" s="269"/>
      <c r="FG1077" s="269"/>
      <c r="FH1077" s="269"/>
      <c r="FI1077" s="269"/>
      <c r="FJ1077" s="269"/>
      <c r="FK1077" s="269"/>
      <c r="FL1077" s="269"/>
      <c r="FM1077" s="269"/>
      <c r="FN1077" s="269"/>
      <c r="FO1077" s="269"/>
      <c r="FP1077" s="269"/>
      <c r="FQ1077" s="269"/>
      <c r="FR1077" s="269"/>
      <c r="FS1077" s="269"/>
      <c r="FT1077" s="269"/>
      <c r="FU1077" s="269"/>
      <c r="FV1077" s="269"/>
      <c r="FW1077" s="269"/>
      <c r="FX1077" s="269"/>
      <c r="FY1077" s="269"/>
      <c r="FZ1077" s="269"/>
      <c r="GA1077" s="269"/>
      <c r="GB1077" s="269"/>
      <c r="GC1077" s="269"/>
      <c r="GD1077" s="269"/>
      <c r="GE1077" s="269"/>
      <c r="GF1077" s="269"/>
      <c r="GG1077" s="269"/>
      <c r="GH1077" s="269"/>
      <c r="GI1077" s="269"/>
      <c r="GJ1077" s="269"/>
      <c r="GK1077" s="269"/>
      <c r="GL1077" s="269"/>
      <c r="GM1077" s="269"/>
      <c r="GN1077" s="269"/>
      <c r="GO1077" s="269"/>
      <c r="GP1077" s="269"/>
      <c r="GQ1077" s="269"/>
      <c r="GR1077" s="269"/>
      <c r="GS1077" s="269"/>
      <c r="GT1077" s="269"/>
      <c r="GU1077" s="269"/>
      <c r="GV1077" s="269"/>
      <c r="GW1077" s="269"/>
      <c r="GX1077" s="269"/>
      <c r="GY1077" s="269"/>
      <c r="GZ1077" s="269"/>
      <c r="HA1077" s="269"/>
      <c r="HB1077" s="269"/>
      <c r="HC1077" s="269"/>
      <c r="HD1077" s="269"/>
      <c r="HE1077" s="269"/>
      <c r="HF1077" s="269"/>
      <c r="HG1077" s="269"/>
      <c r="HH1077" s="269"/>
      <c r="HI1077" s="269"/>
      <c r="HJ1077" s="269"/>
      <c r="HK1077" s="269"/>
      <c r="HL1077" s="269"/>
      <c r="HM1077" s="269"/>
      <c r="HN1077" s="269"/>
      <c r="HO1077" s="269"/>
      <c r="HP1077" s="269"/>
      <c r="HQ1077" s="269"/>
      <c r="HR1077" s="269"/>
      <c r="HS1077" s="269"/>
      <c r="HT1077" s="269"/>
      <c r="HU1077" s="269"/>
      <c r="HV1077" s="269"/>
      <c r="HW1077" s="269"/>
      <c r="HX1077" s="269"/>
      <c r="HY1077" s="269"/>
      <c r="HZ1077" s="269"/>
      <c r="IA1077" s="269"/>
      <c r="IB1077" s="269"/>
      <c r="IC1077" s="269"/>
      <c r="ID1077" s="269"/>
      <c r="IE1077" s="269"/>
      <c r="IF1077" s="269"/>
      <c r="IG1077" s="269"/>
      <c r="IH1077" s="269"/>
      <c r="II1077" s="269"/>
      <c r="IJ1077" s="269"/>
      <c r="IK1077" s="269"/>
      <c r="IL1077" s="269"/>
      <c r="IM1077" s="269"/>
      <c r="IN1077" s="269"/>
      <c r="IO1077" s="269"/>
      <c r="IP1077" s="269"/>
      <c r="IQ1077" s="269"/>
      <c r="IR1077" s="269"/>
      <c r="IS1077" s="269"/>
      <c r="IT1077" s="269"/>
      <c r="IU1077" s="269"/>
      <c r="IV1077" s="269"/>
      <c r="IW1077" s="269"/>
      <c r="IX1077" s="269"/>
      <c r="IY1077" s="269"/>
      <c r="IZ1077" s="269"/>
      <c r="JA1077" s="269"/>
      <c r="JB1077" s="269"/>
      <c r="JC1077" s="269"/>
      <c r="JD1077" s="269"/>
      <c r="JE1077" s="269"/>
      <c r="JF1077" s="269"/>
      <c r="JG1077" s="269"/>
      <c r="JH1077" s="269"/>
      <c r="JI1077" s="269"/>
      <c r="JJ1077" s="269"/>
      <c r="JK1077" s="269"/>
      <c r="JL1077" s="269"/>
      <c r="JM1077" s="269"/>
      <c r="JN1077" s="269"/>
      <c r="JO1077" s="269"/>
      <c r="JP1077" s="269"/>
      <c r="JQ1077" s="269"/>
      <c r="JR1077" s="269"/>
      <c r="JS1077" s="269"/>
      <c r="JT1077" s="269"/>
      <c r="JU1077" s="269"/>
      <c r="JV1077" s="269"/>
      <c r="JW1077" s="269"/>
      <c r="JX1077" s="269"/>
      <c r="JY1077" s="269"/>
      <c r="JZ1077" s="269"/>
      <c r="KA1077" s="269"/>
      <c r="KB1077" s="269"/>
      <c r="KC1077" s="269"/>
      <c r="KD1077" s="269"/>
      <c r="KE1077" s="269"/>
      <c r="KF1077" s="269"/>
      <c r="KG1077" s="269"/>
    </row>
    <row r="1078" spans="1:293" s="270" customFormat="1" x14ac:dyDescent="0.25">
      <c r="A1078" s="233">
        <v>31</v>
      </c>
      <c r="B1078" s="234" t="s">
        <v>1245</v>
      </c>
      <c r="C1078" s="234"/>
      <c r="D1078" s="235">
        <v>3102000</v>
      </c>
      <c r="E1078" s="236" t="s">
        <v>1568</v>
      </c>
      <c r="F1078" s="238"/>
      <c r="G1078" s="238"/>
      <c r="H1078" s="238"/>
      <c r="I1078" s="238"/>
      <c r="J1078" s="236" t="s">
        <v>45</v>
      </c>
      <c r="K1078" s="236"/>
      <c r="L1078" s="239">
        <v>0</v>
      </c>
      <c r="M1078" s="239"/>
      <c r="N1078" s="138"/>
      <c r="O1078" s="138"/>
      <c r="P1078" s="139"/>
      <c r="Q1078" s="139"/>
      <c r="R1078" s="139"/>
      <c r="S1078" s="139"/>
      <c r="T1078" s="139"/>
      <c r="U1078" s="139"/>
      <c r="V1078" s="139"/>
      <c r="W1078" s="139"/>
      <c r="X1078" s="139"/>
      <c r="Y1078" s="140">
        <v>0</v>
      </c>
      <c r="Z1078" s="140">
        <v>0</v>
      </c>
      <c r="AA1078" s="140">
        <v>0</v>
      </c>
      <c r="AB1078" s="139">
        <v>0</v>
      </c>
      <c r="AC1078" s="139">
        <v>0</v>
      </c>
      <c r="AD1078" s="139">
        <v>0</v>
      </c>
      <c r="AE1078" s="141">
        <v>0</v>
      </c>
      <c r="AF1078" s="141">
        <v>0</v>
      </c>
      <c r="AG1078" s="139">
        <v>0</v>
      </c>
      <c r="AH1078" s="241" t="s">
        <v>1694</v>
      </c>
      <c r="AI1078" s="241" t="s">
        <v>1694</v>
      </c>
      <c r="AJ1078" s="242" t="s">
        <v>1694</v>
      </c>
      <c r="AK1078" s="242" t="s">
        <v>1694</v>
      </c>
      <c r="AL1078" s="236" t="s">
        <v>1694</v>
      </c>
      <c r="AM1078" s="236" t="s">
        <v>1694</v>
      </c>
      <c r="AN1078" s="243" t="s">
        <v>1694</v>
      </c>
      <c r="AO1078" s="269"/>
      <c r="AP1078" s="269"/>
      <c r="AQ1078" s="269"/>
      <c r="AR1078" s="269"/>
      <c r="AS1078" s="269"/>
      <c r="AT1078" s="269"/>
      <c r="AU1078" s="269"/>
      <c r="AV1078" s="269"/>
      <c r="AW1078" s="269"/>
      <c r="AX1078" s="269"/>
      <c r="AY1078" s="269"/>
      <c r="AZ1078" s="269"/>
      <c r="BA1078" s="269"/>
      <c r="BB1078" s="269"/>
      <c r="BC1078" s="269"/>
      <c r="BD1078" s="269"/>
      <c r="BE1078" s="269"/>
      <c r="BF1078" s="269"/>
      <c r="BG1078" s="269"/>
      <c r="BH1078" s="269"/>
      <c r="BI1078" s="269"/>
      <c r="BJ1078" s="269"/>
      <c r="BK1078" s="269"/>
      <c r="BL1078" s="269"/>
      <c r="BM1078" s="269"/>
      <c r="BN1078" s="269"/>
      <c r="BO1078" s="269"/>
      <c r="BP1078" s="269"/>
      <c r="BQ1078" s="269"/>
      <c r="BR1078" s="269"/>
      <c r="BS1078" s="269"/>
      <c r="BT1078" s="269"/>
      <c r="BU1078" s="269"/>
      <c r="BV1078" s="269"/>
      <c r="BW1078" s="269"/>
      <c r="BX1078" s="269"/>
      <c r="BY1078" s="269"/>
      <c r="BZ1078" s="269"/>
      <c r="CA1078" s="269"/>
      <c r="CB1078" s="269"/>
      <c r="CC1078" s="269"/>
      <c r="CD1078" s="269"/>
      <c r="CE1078" s="269"/>
      <c r="CF1078" s="269"/>
      <c r="CG1078" s="269"/>
      <c r="CH1078" s="269"/>
      <c r="CI1078" s="269"/>
      <c r="CJ1078" s="269"/>
      <c r="CK1078" s="269"/>
      <c r="CL1078" s="269"/>
      <c r="CM1078" s="269"/>
      <c r="CN1078" s="269"/>
      <c r="CO1078" s="269"/>
      <c r="CP1078" s="269"/>
      <c r="CQ1078" s="269"/>
      <c r="CR1078" s="269"/>
      <c r="CS1078" s="269"/>
      <c r="CT1078" s="269"/>
      <c r="CU1078" s="269"/>
      <c r="CV1078" s="269"/>
      <c r="CW1078" s="269"/>
      <c r="CX1078" s="269"/>
      <c r="CY1078" s="269"/>
      <c r="CZ1078" s="269"/>
      <c r="DA1078" s="269"/>
      <c r="DB1078" s="269"/>
      <c r="DC1078" s="269"/>
      <c r="DD1078" s="269"/>
      <c r="DE1078" s="269"/>
      <c r="DF1078" s="269"/>
      <c r="DG1078" s="269"/>
      <c r="DH1078" s="269"/>
      <c r="DI1078" s="269"/>
      <c r="DJ1078" s="269"/>
      <c r="DK1078" s="269"/>
      <c r="DL1078" s="269"/>
      <c r="DM1078" s="269"/>
      <c r="DN1078" s="269"/>
      <c r="DO1078" s="269"/>
      <c r="DP1078" s="269"/>
      <c r="DQ1078" s="269"/>
      <c r="DR1078" s="269"/>
      <c r="DS1078" s="269"/>
      <c r="DT1078" s="269"/>
      <c r="DU1078" s="269"/>
      <c r="DV1078" s="269"/>
      <c r="DW1078" s="269"/>
      <c r="DX1078" s="269"/>
      <c r="DY1078" s="269"/>
      <c r="DZ1078" s="269"/>
      <c r="EA1078" s="269"/>
      <c r="EB1078" s="269"/>
      <c r="EC1078" s="269"/>
      <c r="ED1078" s="269"/>
      <c r="EE1078" s="269"/>
      <c r="EF1078" s="269"/>
      <c r="EG1078" s="269"/>
      <c r="EH1078" s="269"/>
      <c r="EI1078" s="269"/>
      <c r="EJ1078" s="269"/>
      <c r="EK1078" s="269"/>
      <c r="EL1078" s="269"/>
      <c r="EM1078" s="269"/>
      <c r="EN1078" s="269"/>
      <c r="EO1078" s="269"/>
      <c r="EP1078" s="269"/>
      <c r="EQ1078" s="269"/>
      <c r="ER1078" s="269"/>
      <c r="ES1078" s="269"/>
      <c r="ET1078" s="269"/>
      <c r="EU1078" s="269"/>
      <c r="EV1078" s="269"/>
      <c r="EW1078" s="269"/>
      <c r="EX1078" s="269"/>
      <c r="EY1078" s="269"/>
      <c r="EZ1078" s="269"/>
      <c r="FA1078" s="269"/>
      <c r="FB1078" s="269"/>
      <c r="FC1078" s="269"/>
      <c r="FD1078" s="269"/>
      <c r="FE1078" s="269"/>
      <c r="FF1078" s="269"/>
      <c r="FG1078" s="269"/>
      <c r="FH1078" s="269"/>
      <c r="FI1078" s="269"/>
      <c r="FJ1078" s="269"/>
      <c r="FK1078" s="269"/>
      <c r="FL1078" s="269"/>
      <c r="FM1078" s="269"/>
      <c r="FN1078" s="269"/>
      <c r="FO1078" s="269"/>
      <c r="FP1078" s="269"/>
      <c r="FQ1078" s="269"/>
      <c r="FR1078" s="269"/>
      <c r="FS1078" s="269"/>
      <c r="FT1078" s="269"/>
      <c r="FU1078" s="269"/>
      <c r="FV1078" s="269"/>
      <c r="FW1078" s="269"/>
      <c r="FX1078" s="269"/>
      <c r="FY1078" s="269"/>
      <c r="FZ1078" s="269"/>
      <c r="GA1078" s="269"/>
      <c r="GB1078" s="269"/>
      <c r="GC1078" s="269"/>
      <c r="GD1078" s="269"/>
      <c r="GE1078" s="269"/>
      <c r="GF1078" s="269"/>
      <c r="GG1078" s="269"/>
      <c r="GH1078" s="269"/>
      <c r="GI1078" s="269"/>
      <c r="GJ1078" s="269"/>
      <c r="GK1078" s="269"/>
      <c r="GL1078" s="269"/>
      <c r="GM1078" s="269"/>
      <c r="GN1078" s="269"/>
      <c r="GO1078" s="269"/>
      <c r="GP1078" s="269"/>
      <c r="GQ1078" s="269"/>
      <c r="GR1078" s="269"/>
      <c r="GS1078" s="269"/>
      <c r="GT1078" s="269"/>
      <c r="GU1078" s="269"/>
      <c r="GV1078" s="269"/>
      <c r="GW1078" s="269"/>
      <c r="GX1078" s="269"/>
      <c r="GY1078" s="269"/>
      <c r="GZ1078" s="269"/>
      <c r="HA1078" s="269"/>
      <c r="HB1078" s="269"/>
      <c r="HC1078" s="269"/>
      <c r="HD1078" s="269"/>
      <c r="HE1078" s="269"/>
      <c r="HF1078" s="269"/>
      <c r="HG1078" s="269"/>
      <c r="HH1078" s="269"/>
      <c r="HI1078" s="269"/>
      <c r="HJ1078" s="269"/>
      <c r="HK1078" s="269"/>
      <c r="HL1078" s="269"/>
      <c r="HM1078" s="269"/>
      <c r="HN1078" s="269"/>
      <c r="HO1078" s="269"/>
      <c r="HP1078" s="269"/>
      <c r="HQ1078" s="269"/>
      <c r="HR1078" s="269"/>
      <c r="HS1078" s="269"/>
      <c r="HT1078" s="269"/>
      <c r="HU1078" s="269"/>
      <c r="HV1078" s="269"/>
      <c r="HW1078" s="269"/>
      <c r="HX1078" s="269"/>
      <c r="HY1078" s="269"/>
      <c r="HZ1078" s="269"/>
      <c r="IA1078" s="269"/>
      <c r="IB1078" s="269"/>
      <c r="IC1078" s="269"/>
      <c r="ID1078" s="269"/>
      <c r="IE1078" s="269"/>
      <c r="IF1078" s="269"/>
      <c r="IG1078" s="269"/>
      <c r="IH1078" s="269"/>
      <c r="II1078" s="269"/>
      <c r="IJ1078" s="269"/>
      <c r="IK1078" s="269"/>
      <c r="IL1078" s="269"/>
      <c r="IM1078" s="269"/>
      <c r="IN1078" s="269"/>
      <c r="IO1078" s="269"/>
      <c r="IP1078" s="269"/>
      <c r="IQ1078" s="269"/>
      <c r="IR1078" s="269"/>
      <c r="IS1078" s="269"/>
      <c r="IT1078" s="269"/>
      <c r="IU1078" s="269"/>
      <c r="IV1078" s="269"/>
      <c r="IW1078" s="269"/>
      <c r="IX1078" s="269"/>
      <c r="IY1078" s="269"/>
      <c r="IZ1078" s="269"/>
      <c r="JA1078" s="269"/>
      <c r="JB1078" s="269"/>
      <c r="JC1078" s="269"/>
      <c r="JD1078" s="269"/>
      <c r="JE1078" s="269"/>
      <c r="JF1078" s="269"/>
      <c r="JG1078" s="269"/>
      <c r="JH1078" s="269"/>
      <c r="JI1078" s="269"/>
      <c r="JJ1078" s="269"/>
      <c r="JK1078" s="269"/>
      <c r="JL1078" s="269"/>
      <c r="JM1078" s="269"/>
      <c r="JN1078" s="269"/>
      <c r="JO1078" s="269"/>
      <c r="JP1078" s="269"/>
      <c r="JQ1078" s="269"/>
      <c r="JR1078" s="269"/>
      <c r="JS1078" s="269"/>
      <c r="JT1078" s="269"/>
      <c r="JU1078" s="269"/>
      <c r="JV1078" s="269"/>
      <c r="JW1078" s="269"/>
      <c r="JX1078" s="269"/>
      <c r="JY1078" s="269"/>
      <c r="JZ1078" s="269"/>
      <c r="KA1078" s="269"/>
      <c r="KB1078" s="269"/>
      <c r="KC1078" s="269"/>
      <c r="KD1078" s="269"/>
      <c r="KE1078" s="269"/>
      <c r="KF1078" s="269"/>
      <c r="KG1078" s="269"/>
    </row>
    <row r="1079" spans="1:293" s="270" customFormat="1" ht="15.75" thickBot="1" x14ac:dyDescent="0.3">
      <c r="A1079" s="271">
        <v>31</v>
      </c>
      <c r="B1079" s="272" t="s">
        <v>1266</v>
      </c>
      <c r="C1079" s="272"/>
      <c r="D1079" s="273">
        <v>3103000</v>
      </c>
      <c r="E1079" s="274" t="s">
        <v>1569</v>
      </c>
      <c r="F1079" s="275"/>
      <c r="G1079" s="275"/>
      <c r="H1079" s="275"/>
      <c r="I1079" s="275"/>
      <c r="J1079" s="274" t="s">
        <v>97</v>
      </c>
      <c r="K1079" s="274"/>
      <c r="L1079" s="276">
        <v>0</v>
      </c>
      <c r="M1079" s="276"/>
      <c r="N1079" s="144"/>
      <c r="O1079" s="144"/>
      <c r="P1079" s="145"/>
      <c r="Q1079" s="145"/>
      <c r="R1079" s="145"/>
      <c r="S1079" s="145"/>
      <c r="T1079" s="145"/>
      <c r="U1079" s="145"/>
      <c r="V1079" s="145"/>
      <c r="W1079" s="145"/>
      <c r="X1079" s="145"/>
      <c r="Y1079" s="146"/>
      <c r="Z1079" s="146"/>
      <c r="AA1079" s="146"/>
      <c r="AB1079" s="145"/>
      <c r="AC1079" s="145"/>
      <c r="AD1079" s="145">
        <v>0</v>
      </c>
      <c r="AE1079" s="147">
        <v>0</v>
      </c>
      <c r="AF1079" s="147">
        <v>0</v>
      </c>
      <c r="AG1079" s="145"/>
      <c r="AH1079" s="277" t="s">
        <v>1694</v>
      </c>
      <c r="AI1079" s="277" t="s">
        <v>1694</v>
      </c>
      <c r="AJ1079" s="278" t="s">
        <v>1694</v>
      </c>
      <c r="AK1079" s="278" t="s">
        <v>1694</v>
      </c>
      <c r="AL1079" s="274" t="s">
        <v>1694</v>
      </c>
      <c r="AM1079" s="274" t="s">
        <v>1694</v>
      </c>
      <c r="AN1079" s="279" t="s">
        <v>1694</v>
      </c>
      <c r="AO1079" s="269"/>
      <c r="AP1079" s="269"/>
      <c r="AQ1079" s="269"/>
      <c r="AR1079" s="269"/>
      <c r="AS1079" s="269"/>
      <c r="AT1079" s="269"/>
      <c r="AU1079" s="269"/>
      <c r="AV1079" s="269"/>
      <c r="AW1079" s="269"/>
      <c r="AX1079" s="269"/>
      <c r="AY1079" s="269"/>
      <c r="AZ1079" s="269"/>
      <c r="BA1079" s="269"/>
      <c r="BB1079" s="269"/>
      <c r="BC1079" s="269"/>
      <c r="BD1079" s="269"/>
      <c r="BE1079" s="269"/>
      <c r="BF1079" s="269"/>
      <c r="BG1079" s="269"/>
      <c r="BH1079" s="269"/>
      <c r="BI1079" s="269"/>
      <c r="BJ1079" s="269"/>
      <c r="BK1079" s="269"/>
      <c r="BL1079" s="269"/>
      <c r="BM1079" s="269"/>
      <c r="BN1079" s="269"/>
      <c r="BO1079" s="269"/>
      <c r="BP1079" s="269"/>
      <c r="BQ1079" s="269"/>
      <c r="BR1079" s="269"/>
      <c r="BS1079" s="269"/>
      <c r="BT1079" s="269"/>
      <c r="BU1079" s="269"/>
      <c r="BV1079" s="269"/>
      <c r="BW1079" s="269"/>
      <c r="BX1079" s="269"/>
      <c r="BY1079" s="269"/>
      <c r="BZ1079" s="269"/>
      <c r="CA1079" s="269"/>
      <c r="CB1079" s="269"/>
      <c r="CC1079" s="269"/>
      <c r="CD1079" s="269"/>
      <c r="CE1079" s="269"/>
      <c r="CF1079" s="269"/>
      <c r="CG1079" s="269"/>
      <c r="CH1079" s="269"/>
      <c r="CI1079" s="269"/>
      <c r="CJ1079" s="269"/>
      <c r="CK1079" s="269"/>
      <c r="CL1079" s="269"/>
      <c r="CM1079" s="269"/>
      <c r="CN1079" s="269"/>
      <c r="CO1079" s="269"/>
      <c r="CP1079" s="269"/>
      <c r="CQ1079" s="269"/>
      <c r="CR1079" s="269"/>
      <c r="CS1079" s="269"/>
      <c r="CT1079" s="269"/>
      <c r="CU1079" s="269"/>
      <c r="CV1079" s="269"/>
      <c r="CW1079" s="269"/>
      <c r="CX1079" s="269"/>
      <c r="CY1079" s="269"/>
      <c r="CZ1079" s="269"/>
      <c r="DA1079" s="269"/>
      <c r="DB1079" s="269"/>
      <c r="DC1079" s="269"/>
      <c r="DD1079" s="269"/>
      <c r="DE1079" s="269"/>
      <c r="DF1079" s="269"/>
      <c r="DG1079" s="269"/>
      <c r="DH1079" s="269"/>
      <c r="DI1079" s="269"/>
      <c r="DJ1079" s="269"/>
      <c r="DK1079" s="269"/>
      <c r="DL1079" s="269"/>
      <c r="DM1079" s="269"/>
      <c r="DN1079" s="269"/>
      <c r="DO1079" s="269"/>
      <c r="DP1079" s="269"/>
      <c r="DQ1079" s="269"/>
      <c r="DR1079" s="269"/>
      <c r="DS1079" s="269"/>
      <c r="DT1079" s="269"/>
      <c r="DU1079" s="269"/>
      <c r="DV1079" s="269"/>
      <c r="DW1079" s="269"/>
      <c r="DX1079" s="269"/>
      <c r="DY1079" s="269"/>
      <c r="DZ1079" s="269"/>
      <c r="EA1079" s="269"/>
      <c r="EB1079" s="269"/>
      <c r="EC1079" s="269"/>
      <c r="ED1079" s="269"/>
      <c r="EE1079" s="269"/>
      <c r="EF1079" s="269"/>
      <c r="EG1079" s="269"/>
      <c r="EH1079" s="269"/>
      <c r="EI1079" s="269"/>
      <c r="EJ1079" s="269"/>
      <c r="EK1079" s="269"/>
      <c r="EL1079" s="269"/>
      <c r="EM1079" s="269"/>
      <c r="EN1079" s="269"/>
      <c r="EO1079" s="269"/>
      <c r="EP1079" s="269"/>
      <c r="EQ1079" s="269"/>
      <c r="ER1079" s="269"/>
      <c r="ES1079" s="269"/>
      <c r="ET1079" s="269"/>
      <c r="EU1079" s="269"/>
      <c r="EV1079" s="269"/>
      <c r="EW1079" s="269"/>
      <c r="EX1079" s="269"/>
      <c r="EY1079" s="269"/>
      <c r="EZ1079" s="269"/>
      <c r="FA1079" s="269"/>
      <c r="FB1079" s="269"/>
      <c r="FC1079" s="269"/>
      <c r="FD1079" s="269"/>
      <c r="FE1079" s="269"/>
      <c r="FF1079" s="269"/>
      <c r="FG1079" s="269"/>
      <c r="FH1079" s="269"/>
      <c r="FI1079" s="269"/>
      <c r="FJ1079" s="269"/>
      <c r="FK1079" s="269"/>
      <c r="FL1079" s="269"/>
      <c r="FM1079" s="269"/>
      <c r="FN1079" s="269"/>
      <c r="FO1079" s="269"/>
      <c r="FP1079" s="269"/>
      <c r="FQ1079" s="269"/>
      <c r="FR1079" s="269"/>
      <c r="FS1079" s="269"/>
      <c r="FT1079" s="269"/>
      <c r="FU1079" s="269"/>
      <c r="FV1079" s="269"/>
      <c r="FW1079" s="269"/>
      <c r="FX1079" s="269"/>
      <c r="FY1079" s="269"/>
      <c r="FZ1079" s="269"/>
      <c r="GA1079" s="269"/>
      <c r="GB1079" s="269"/>
      <c r="GC1079" s="269"/>
      <c r="GD1079" s="269"/>
      <c r="GE1079" s="269"/>
      <c r="GF1079" s="269"/>
      <c r="GG1079" s="269"/>
      <c r="GH1079" s="269"/>
      <c r="GI1079" s="269"/>
      <c r="GJ1079" s="269"/>
      <c r="GK1079" s="269"/>
      <c r="GL1079" s="269"/>
      <c r="GM1079" s="269"/>
      <c r="GN1079" s="269"/>
      <c r="GO1079" s="269"/>
      <c r="GP1079" s="269"/>
      <c r="GQ1079" s="269"/>
      <c r="GR1079" s="269"/>
      <c r="GS1079" s="269"/>
      <c r="GT1079" s="269"/>
      <c r="GU1079" s="269"/>
      <c r="GV1079" s="269"/>
      <c r="GW1079" s="269"/>
      <c r="GX1079" s="269"/>
      <c r="GY1079" s="269"/>
      <c r="GZ1079" s="269"/>
      <c r="HA1079" s="269"/>
      <c r="HB1079" s="269"/>
      <c r="HC1079" s="269"/>
      <c r="HD1079" s="269"/>
      <c r="HE1079" s="269"/>
      <c r="HF1079" s="269"/>
      <c r="HG1079" s="269"/>
      <c r="HH1079" s="269"/>
      <c r="HI1079" s="269"/>
      <c r="HJ1079" s="269"/>
      <c r="HK1079" s="269"/>
      <c r="HL1079" s="269"/>
      <c r="HM1079" s="269"/>
      <c r="HN1079" s="269"/>
      <c r="HO1079" s="269"/>
      <c r="HP1079" s="269"/>
      <c r="HQ1079" s="269"/>
      <c r="HR1079" s="269"/>
      <c r="HS1079" s="269"/>
      <c r="HT1079" s="269"/>
      <c r="HU1079" s="269"/>
      <c r="HV1079" s="269"/>
      <c r="HW1079" s="269"/>
      <c r="HX1079" s="269"/>
      <c r="HY1079" s="269"/>
      <c r="HZ1079" s="269"/>
      <c r="IA1079" s="269"/>
      <c r="IB1079" s="269"/>
      <c r="IC1079" s="269"/>
      <c r="ID1079" s="269"/>
      <c r="IE1079" s="269"/>
      <c r="IF1079" s="269"/>
      <c r="IG1079" s="269"/>
      <c r="IH1079" s="269"/>
      <c r="II1079" s="269"/>
      <c r="IJ1079" s="269"/>
      <c r="IK1079" s="269"/>
      <c r="IL1079" s="269"/>
      <c r="IM1079" s="269"/>
      <c r="IN1079" s="269"/>
      <c r="IO1079" s="269"/>
      <c r="IP1079" s="269"/>
      <c r="IQ1079" s="269"/>
      <c r="IR1079" s="269"/>
      <c r="IS1079" s="269"/>
      <c r="IT1079" s="269"/>
      <c r="IU1079" s="269"/>
      <c r="IV1079" s="269"/>
      <c r="IW1079" s="269"/>
      <c r="IX1079" s="269"/>
      <c r="IY1079" s="269"/>
      <c r="IZ1079" s="269"/>
      <c r="JA1079" s="269"/>
      <c r="JB1079" s="269"/>
      <c r="JC1079" s="269"/>
      <c r="JD1079" s="269"/>
      <c r="JE1079" s="269"/>
      <c r="JF1079" s="269"/>
      <c r="JG1079" s="269"/>
      <c r="JH1079" s="269"/>
      <c r="JI1079" s="269"/>
      <c r="JJ1079" s="269"/>
      <c r="JK1079" s="269"/>
      <c r="JL1079" s="269"/>
      <c r="JM1079" s="269"/>
      <c r="JN1079" s="269"/>
      <c r="JO1079" s="269"/>
      <c r="JP1079" s="269"/>
      <c r="JQ1079" s="269"/>
      <c r="JR1079" s="269"/>
      <c r="JS1079" s="269"/>
      <c r="JT1079" s="269"/>
      <c r="JU1079" s="269"/>
      <c r="JV1079" s="269"/>
      <c r="JW1079" s="269"/>
      <c r="JX1079" s="269"/>
      <c r="JY1079" s="269"/>
      <c r="JZ1079" s="269"/>
      <c r="KA1079" s="269"/>
      <c r="KB1079" s="269"/>
      <c r="KC1079" s="269"/>
      <c r="KD1079" s="269"/>
      <c r="KE1079" s="269"/>
      <c r="KF1079" s="269"/>
      <c r="KG1079" s="269"/>
    </row>
    <row r="1080" spans="1:293" s="153" customFormat="1" ht="15.75" thickBot="1" x14ac:dyDescent="0.3">
      <c r="A1080" s="280"/>
      <c r="B1080" s="281"/>
      <c r="C1080" s="281"/>
      <c r="D1080" s="281"/>
      <c r="E1080" s="149"/>
      <c r="F1080" s="282"/>
      <c r="G1080" s="282"/>
      <c r="H1080" s="283"/>
      <c r="I1080" s="282"/>
      <c r="J1080" s="149"/>
      <c r="K1080" s="149"/>
      <c r="L1080" s="284"/>
      <c r="M1080" s="284"/>
      <c r="N1080" s="148"/>
      <c r="O1080" s="148"/>
      <c r="P1080" s="149"/>
      <c r="Q1080" s="149"/>
      <c r="R1080" s="149"/>
      <c r="S1080" s="149"/>
      <c r="T1080" s="149"/>
      <c r="U1080" s="149"/>
      <c r="V1080" s="149"/>
      <c r="W1080" s="149"/>
      <c r="X1080" s="149"/>
      <c r="Y1080" s="149"/>
      <c r="Z1080" s="149"/>
      <c r="AA1080" s="149"/>
      <c r="AB1080" s="154"/>
      <c r="AC1080" s="154"/>
      <c r="AD1080" s="154"/>
      <c r="AE1080" s="154"/>
      <c r="AF1080" s="154"/>
      <c r="AG1080" s="154"/>
      <c r="AH1080" s="285"/>
      <c r="AI1080" s="149"/>
      <c r="AJ1080" s="149"/>
      <c r="AK1080" s="149"/>
      <c r="AL1080" s="149"/>
      <c r="AM1080" s="149"/>
      <c r="AO1080" s="73"/>
      <c r="AP1080" s="73"/>
      <c r="AQ1080" s="73"/>
      <c r="AR1080" s="73"/>
      <c r="AS1080" s="73"/>
      <c r="AT1080" s="73"/>
      <c r="AU1080" s="73"/>
      <c r="AV1080" s="73"/>
      <c r="AW1080" s="73"/>
      <c r="AX1080" s="73"/>
      <c r="AY1080" s="73"/>
      <c r="AZ1080" s="73"/>
      <c r="BA1080" s="73"/>
      <c r="BB1080" s="73"/>
      <c r="BC1080" s="73"/>
      <c r="BD1080" s="73"/>
      <c r="BE1080" s="73"/>
      <c r="BF1080" s="73"/>
      <c r="BG1080" s="73"/>
      <c r="BH1080" s="73"/>
      <c r="BI1080" s="73"/>
      <c r="BJ1080" s="73"/>
      <c r="BK1080" s="73"/>
      <c r="BL1080" s="73"/>
      <c r="BM1080" s="73"/>
      <c r="BN1080" s="73"/>
      <c r="BO1080" s="73"/>
      <c r="BP1080" s="73"/>
      <c r="BQ1080" s="73"/>
      <c r="BR1080" s="73"/>
      <c r="BS1080" s="73"/>
      <c r="BT1080" s="73"/>
      <c r="BU1080" s="73"/>
      <c r="BV1080" s="73"/>
      <c r="BW1080" s="73"/>
      <c r="BX1080" s="73"/>
      <c r="BY1080" s="73"/>
      <c r="BZ1080" s="73"/>
      <c r="CA1080" s="73"/>
      <c r="CB1080" s="73"/>
      <c r="CC1080" s="73"/>
      <c r="CD1080" s="73"/>
      <c r="CE1080" s="73"/>
      <c r="CF1080" s="73"/>
      <c r="CG1080" s="73"/>
      <c r="CH1080" s="73"/>
      <c r="CI1080" s="73"/>
      <c r="CJ1080" s="73"/>
      <c r="CK1080" s="73"/>
      <c r="CL1080" s="73"/>
      <c r="CM1080" s="73"/>
      <c r="CN1080" s="73"/>
      <c r="CO1080" s="73"/>
      <c r="CP1080" s="73"/>
      <c r="CQ1080" s="73"/>
      <c r="CR1080" s="73"/>
      <c r="CS1080" s="73"/>
      <c r="CT1080" s="73"/>
      <c r="CU1080" s="73"/>
      <c r="CV1080" s="73"/>
      <c r="CW1080" s="73"/>
      <c r="CX1080" s="73"/>
      <c r="CY1080" s="73"/>
      <c r="CZ1080" s="73"/>
      <c r="DA1080" s="73"/>
      <c r="DB1080" s="73"/>
      <c r="DC1080" s="73"/>
      <c r="DD1080" s="73"/>
      <c r="DE1080" s="73"/>
      <c r="DF1080" s="73"/>
      <c r="DG1080" s="73"/>
      <c r="DH1080" s="73"/>
      <c r="DI1080" s="73"/>
      <c r="DJ1080" s="73"/>
      <c r="DK1080" s="73"/>
      <c r="DL1080" s="73"/>
      <c r="DM1080" s="73"/>
      <c r="DN1080" s="73"/>
      <c r="DO1080" s="73"/>
      <c r="DP1080" s="73"/>
      <c r="DQ1080" s="73"/>
      <c r="DR1080" s="73"/>
      <c r="DS1080" s="73"/>
      <c r="DT1080" s="73"/>
      <c r="DU1080" s="73"/>
      <c r="DV1080" s="73"/>
      <c r="DW1080" s="73"/>
      <c r="DX1080" s="73"/>
      <c r="DY1080" s="73"/>
      <c r="DZ1080" s="73"/>
      <c r="EA1080" s="73"/>
      <c r="EB1080" s="73"/>
      <c r="EC1080" s="73"/>
      <c r="ED1080" s="73"/>
      <c r="EE1080" s="73"/>
      <c r="EF1080" s="73"/>
      <c r="EG1080" s="73"/>
      <c r="EH1080" s="73"/>
      <c r="EI1080" s="73"/>
      <c r="EJ1080" s="73"/>
      <c r="EK1080" s="73"/>
      <c r="EL1080" s="73"/>
      <c r="EM1080" s="73"/>
      <c r="EN1080" s="73"/>
      <c r="EO1080" s="73"/>
      <c r="EP1080" s="73"/>
      <c r="EQ1080" s="73"/>
      <c r="ER1080" s="73"/>
      <c r="ES1080" s="73"/>
      <c r="ET1080" s="73"/>
      <c r="EU1080" s="73"/>
      <c r="EV1080" s="73"/>
      <c r="EW1080" s="73"/>
      <c r="EX1080" s="73"/>
      <c r="EY1080" s="73"/>
      <c r="EZ1080" s="73"/>
      <c r="FA1080" s="73"/>
      <c r="FB1080" s="73"/>
      <c r="FC1080" s="73"/>
      <c r="FD1080" s="73"/>
      <c r="FE1080" s="73"/>
      <c r="FF1080" s="73"/>
      <c r="FG1080" s="73"/>
      <c r="FH1080" s="73"/>
      <c r="FI1080" s="73"/>
      <c r="FJ1080" s="73"/>
      <c r="FK1080" s="73"/>
      <c r="FL1080" s="73"/>
      <c r="FM1080" s="73"/>
      <c r="FN1080" s="73"/>
      <c r="FO1080" s="73"/>
      <c r="FP1080" s="73"/>
      <c r="FQ1080" s="73"/>
      <c r="FR1080" s="73"/>
      <c r="FS1080" s="73"/>
      <c r="FT1080" s="73"/>
      <c r="FU1080" s="73"/>
      <c r="FV1080" s="73"/>
      <c r="FW1080" s="73"/>
      <c r="FX1080" s="73"/>
      <c r="FY1080" s="73"/>
      <c r="FZ1080" s="73"/>
      <c r="GA1080" s="73"/>
      <c r="GB1080" s="73"/>
      <c r="GC1080" s="73"/>
      <c r="GD1080" s="73"/>
      <c r="GE1080" s="73"/>
      <c r="GF1080" s="73"/>
      <c r="GG1080" s="73"/>
      <c r="GH1080" s="73"/>
      <c r="GI1080" s="73"/>
      <c r="GJ1080" s="73"/>
      <c r="GK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c r="JD1080" s="73"/>
      <c r="JE1080" s="73"/>
      <c r="JF1080" s="73"/>
      <c r="JG1080" s="73"/>
      <c r="JH1080" s="73"/>
      <c r="JI1080" s="73"/>
      <c r="JJ1080" s="73"/>
      <c r="JK1080" s="73"/>
      <c r="JL1080" s="73"/>
      <c r="JM1080" s="73"/>
      <c r="JN1080" s="73"/>
      <c r="JO1080" s="73"/>
      <c r="JP1080" s="73"/>
      <c r="JQ1080" s="73"/>
      <c r="JR1080" s="73"/>
      <c r="JS1080" s="73"/>
      <c r="JT1080" s="73"/>
      <c r="JU1080" s="73"/>
      <c r="JV1080" s="73"/>
      <c r="JW1080" s="73"/>
      <c r="JX1080" s="73"/>
      <c r="JY1080" s="73"/>
      <c r="JZ1080" s="73"/>
      <c r="KA1080" s="73"/>
      <c r="KB1080" s="73"/>
      <c r="KC1080" s="73"/>
      <c r="KD1080" s="73"/>
      <c r="KE1080" s="73"/>
      <c r="KF1080" s="73"/>
      <c r="KG1080" s="73"/>
    </row>
    <row r="1081" spans="1:293" s="292" customFormat="1" ht="15.75" thickBot="1" x14ac:dyDescent="0.3">
      <c r="A1081" s="168"/>
      <c r="B1081" s="169"/>
      <c r="C1081" s="170"/>
      <c r="D1081" s="171"/>
      <c r="E1081" s="286" t="s">
        <v>1301</v>
      </c>
      <c r="F1081" s="287"/>
      <c r="G1081" s="287"/>
      <c r="H1081" s="287"/>
      <c r="I1081" s="287"/>
      <c r="J1081" s="288"/>
      <c r="K1081" s="288"/>
      <c r="L1081" s="150">
        <v>338876477355</v>
      </c>
      <c r="M1081" s="150">
        <v>94428378105</v>
      </c>
      <c r="N1081" s="150">
        <v>74225255000</v>
      </c>
      <c r="O1081" s="150"/>
      <c r="P1081" s="150">
        <v>52018254</v>
      </c>
      <c r="Q1081" s="150">
        <v>6492365209</v>
      </c>
      <c r="R1081" s="150">
        <v>7581872637</v>
      </c>
      <c r="S1081" s="150">
        <v>6275035901</v>
      </c>
      <c r="T1081" s="150">
        <v>4007432253</v>
      </c>
      <c r="U1081" s="150">
        <v>10687241027</v>
      </c>
      <c r="V1081" s="150">
        <v>3142557301</v>
      </c>
      <c r="W1081" s="150">
        <v>2619642692</v>
      </c>
      <c r="X1081" s="150">
        <v>6511873302</v>
      </c>
      <c r="Y1081" s="150">
        <v>4943510425</v>
      </c>
      <c r="Z1081" s="150">
        <v>6483114498</v>
      </c>
      <c r="AA1081" s="150">
        <v>15202809265</v>
      </c>
      <c r="AB1081" s="150">
        <v>14126256100</v>
      </c>
      <c r="AC1081" s="150">
        <v>20969709181</v>
      </c>
      <c r="AD1081" s="150">
        <v>12274073295</v>
      </c>
      <c r="AE1081" s="150">
        <v>26629434188</v>
      </c>
      <c r="AF1081" s="150">
        <v>73999472764</v>
      </c>
      <c r="AG1081" s="150">
        <v>170669481114</v>
      </c>
      <c r="AH1081" s="289">
        <v>0.66814202202745554</v>
      </c>
      <c r="AI1081" s="290"/>
      <c r="AJ1081" s="291"/>
      <c r="AK1081" s="291"/>
      <c r="AL1081" s="290">
        <v>0</v>
      </c>
      <c r="AM1081" s="290">
        <v>0</v>
      </c>
      <c r="AN1081" s="290">
        <v>0</v>
      </c>
      <c r="AO1081" s="73"/>
      <c r="AP1081" s="73"/>
      <c r="AQ1081" s="73"/>
      <c r="AR1081" s="73"/>
      <c r="AS1081" s="73"/>
      <c r="AT1081" s="73"/>
      <c r="AU1081" s="73"/>
      <c r="AV1081" s="73"/>
      <c r="AW1081" s="73"/>
      <c r="AX1081" s="73"/>
      <c r="AY1081" s="73"/>
      <c r="AZ1081" s="73"/>
      <c r="BA1081" s="73"/>
      <c r="BB1081" s="73"/>
      <c r="BC1081" s="73"/>
      <c r="BD1081" s="73"/>
      <c r="BE1081" s="73"/>
      <c r="BF1081" s="73"/>
      <c r="BG1081" s="73"/>
      <c r="BH1081" s="73"/>
      <c r="BI1081" s="73"/>
      <c r="BJ1081" s="73"/>
      <c r="BK1081" s="73"/>
      <c r="BL1081" s="73"/>
      <c r="BM1081" s="73"/>
      <c r="BN1081" s="73"/>
      <c r="BO1081" s="73"/>
      <c r="BP1081" s="73"/>
      <c r="BQ1081" s="73"/>
      <c r="BR1081" s="73"/>
      <c r="BS1081" s="73"/>
      <c r="BT1081" s="73"/>
      <c r="BU1081" s="73"/>
      <c r="BV1081" s="73"/>
      <c r="BW1081" s="73"/>
      <c r="BX1081" s="73"/>
      <c r="BY1081" s="73"/>
      <c r="BZ1081" s="73"/>
      <c r="CA1081" s="73"/>
      <c r="CB1081" s="73"/>
      <c r="CC1081" s="73"/>
      <c r="CD1081" s="73"/>
      <c r="CE1081" s="73"/>
      <c r="CF1081" s="73"/>
      <c r="CG1081" s="73"/>
      <c r="CH1081" s="73"/>
      <c r="CI1081" s="73"/>
      <c r="CJ1081" s="73"/>
      <c r="CK1081" s="73"/>
      <c r="CL1081" s="73"/>
      <c r="CM1081" s="73"/>
      <c r="CN1081" s="73"/>
      <c r="CO1081" s="73"/>
      <c r="CP1081" s="73"/>
      <c r="CQ1081" s="73"/>
      <c r="CR1081" s="73"/>
      <c r="CS1081" s="73"/>
      <c r="CT1081" s="73"/>
      <c r="CU1081" s="73"/>
      <c r="CV1081" s="73"/>
      <c r="CW1081" s="73"/>
      <c r="CX1081" s="73"/>
      <c r="CY1081" s="73"/>
      <c r="CZ1081" s="73"/>
      <c r="DA1081" s="73"/>
      <c r="DB1081" s="73"/>
      <c r="DC1081" s="73"/>
      <c r="DD1081" s="73"/>
      <c r="DE1081" s="73"/>
      <c r="DF1081" s="73"/>
      <c r="DG1081" s="73"/>
      <c r="DH1081" s="73"/>
      <c r="DI1081" s="73"/>
      <c r="DJ1081" s="73"/>
      <c r="DK1081" s="73"/>
      <c r="DL1081" s="73"/>
      <c r="DM1081" s="73"/>
      <c r="DN1081" s="73"/>
      <c r="DO1081" s="73"/>
      <c r="DP1081" s="73"/>
      <c r="DQ1081" s="73"/>
      <c r="DR1081" s="73"/>
      <c r="DS1081" s="73"/>
      <c r="DT1081" s="73"/>
      <c r="DU1081" s="73"/>
      <c r="DV1081" s="73"/>
      <c r="DW1081" s="73"/>
      <c r="DX1081" s="73"/>
      <c r="DY1081" s="73"/>
      <c r="DZ1081" s="73"/>
      <c r="EA1081" s="73"/>
      <c r="EB1081" s="73"/>
      <c r="EC1081" s="73"/>
      <c r="ED1081" s="73"/>
      <c r="EE1081" s="73"/>
      <c r="EF1081" s="73"/>
      <c r="EG1081" s="73"/>
      <c r="EH1081" s="73"/>
      <c r="EI1081" s="73"/>
      <c r="EJ1081" s="73"/>
      <c r="EK1081" s="73"/>
      <c r="EL1081" s="73"/>
      <c r="EM1081" s="73"/>
      <c r="EN1081" s="73"/>
      <c r="EO1081" s="73"/>
      <c r="EP1081" s="73"/>
      <c r="EQ1081" s="73"/>
      <c r="ER1081" s="73"/>
      <c r="ES1081" s="73"/>
      <c r="ET1081" s="73"/>
      <c r="EU1081" s="73"/>
      <c r="EV1081" s="73"/>
      <c r="EW1081" s="73"/>
      <c r="EX1081" s="73"/>
      <c r="EY1081" s="73"/>
      <c r="EZ1081" s="73"/>
      <c r="FA1081" s="73"/>
      <c r="FB1081" s="73"/>
      <c r="FC1081" s="73"/>
      <c r="FD1081" s="73"/>
      <c r="FE1081" s="73"/>
      <c r="FF1081" s="73"/>
      <c r="FG1081" s="73"/>
      <c r="FH1081" s="73"/>
      <c r="FI1081" s="73"/>
      <c r="FJ1081" s="73"/>
      <c r="FK1081" s="73"/>
      <c r="FL1081" s="73"/>
      <c r="FM1081" s="73"/>
      <c r="FN1081" s="73"/>
      <c r="FO1081" s="73"/>
      <c r="FP1081" s="73"/>
      <c r="FQ1081" s="73"/>
      <c r="FR1081" s="73"/>
      <c r="FS1081" s="73"/>
      <c r="FT1081" s="73"/>
      <c r="FU1081" s="73"/>
      <c r="FV1081" s="73"/>
      <c r="FW1081" s="73"/>
      <c r="FX1081" s="73"/>
      <c r="FY1081" s="73"/>
      <c r="FZ1081" s="73"/>
      <c r="GA1081" s="73"/>
      <c r="GB1081" s="73"/>
      <c r="GC1081" s="73"/>
      <c r="GD1081" s="73"/>
      <c r="GE1081" s="73"/>
      <c r="GF1081" s="73"/>
      <c r="GG1081" s="73"/>
      <c r="GH1081" s="73"/>
      <c r="GI1081" s="73"/>
      <c r="GJ1081" s="73"/>
      <c r="GK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c r="JD1081" s="73"/>
      <c r="JE1081" s="73"/>
      <c r="JF1081" s="73"/>
      <c r="JG1081" s="73"/>
      <c r="JH1081" s="73"/>
      <c r="JI1081" s="73"/>
      <c r="JJ1081" s="73"/>
      <c r="JK1081" s="73"/>
      <c r="JL1081" s="73"/>
      <c r="JM1081" s="73"/>
      <c r="JN1081" s="73"/>
      <c r="JO1081" s="73"/>
      <c r="JP1081" s="73"/>
      <c r="JQ1081" s="73"/>
      <c r="JR1081" s="73"/>
      <c r="JS1081" s="73"/>
      <c r="JT1081" s="73"/>
      <c r="JU1081" s="73"/>
      <c r="JV1081" s="73"/>
      <c r="JW1081" s="73"/>
      <c r="JX1081" s="73"/>
      <c r="JY1081" s="73"/>
      <c r="JZ1081" s="73"/>
      <c r="KA1081" s="73"/>
      <c r="KB1081" s="73"/>
      <c r="KC1081" s="73"/>
      <c r="KD1081" s="73"/>
      <c r="KE1081" s="73"/>
      <c r="KF1081" s="73"/>
      <c r="KG1081" s="73"/>
    </row>
    <row r="1082" spans="1:293" s="73" customFormat="1" x14ac:dyDescent="0.25"/>
    <row r="1083" spans="1:293" s="73" customFormat="1" x14ac:dyDescent="0.25"/>
    <row r="1084" spans="1:293" s="73" customFormat="1" x14ac:dyDescent="0.25"/>
    <row r="1085" spans="1:293" s="73" customFormat="1" x14ac:dyDescent="0.25">
      <c r="E1085" s="73" t="s">
        <v>3107</v>
      </c>
    </row>
    <row r="1086" spans="1:293" s="73" customFormat="1" x14ac:dyDescent="0.25"/>
    <row r="1087" spans="1:293" s="73" customFormat="1" x14ac:dyDescent="0.25"/>
    <row r="1088" spans="1:293" s="73" customFormat="1" x14ac:dyDescent="0.25"/>
    <row r="1089" spans="1:293" s="73" customFormat="1" x14ac:dyDescent="0.25"/>
    <row r="1090" spans="1:293" s="153" customFormat="1" x14ac:dyDescent="0.25">
      <c r="A1090" s="293"/>
      <c r="B1090" s="294"/>
      <c r="C1090" s="294"/>
      <c r="D1090" s="294"/>
      <c r="F1090" s="295"/>
      <c r="G1090" s="295"/>
      <c r="H1090" s="295"/>
      <c r="I1090" s="295"/>
      <c r="L1090" s="296"/>
      <c r="M1090" s="296"/>
      <c r="N1090" s="151"/>
      <c r="O1090" s="151"/>
      <c r="AB1090" s="152"/>
      <c r="AC1090" s="152"/>
      <c r="AD1090" s="152"/>
      <c r="AE1090" s="152"/>
      <c r="AF1090" s="152"/>
      <c r="AG1090" s="152"/>
      <c r="AH1090" s="297"/>
      <c r="AJ1090" s="298"/>
      <c r="AK1090" s="298"/>
      <c r="AO1090" s="73"/>
      <c r="AP1090" s="73"/>
      <c r="AQ1090" s="73"/>
      <c r="AR1090" s="73"/>
      <c r="AS1090" s="73"/>
      <c r="AT1090" s="73"/>
      <c r="AU1090" s="73"/>
      <c r="AV1090" s="73"/>
      <c r="AW1090" s="73"/>
      <c r="AX1090" s="73"/>
      <c r="AY1090" s="73"/>
      <c r="AZ1090" s="73"/>
      <c r="BA1090" s="73"/>
      <c r="BB1090" s="73"/>
      <c r="BC1090" s="73"/>
      <c r="BD1090" s="73"/>
      <c r="BE1090" s="73"/>
      <c r="BF1090" s="73"/>
      <c r="BG1090" s="73"/>
      <c r="BH1090" s="73"/>
      <c r="BI1090" s="73"/>
      <c r="BJ1090" s="73"/>
      <c r="BK1090" s="73"/>
      <c r="BL1090" s="73"/>
      <c r="BM1090" s="73"/>
      <c r="BN1090" s="73"/>
      <c r="BO1090" s="73"/>
      <c r="BP1090" s="73"/>
      <c r="BQ1090" s="73"/>
      <c r="BR1090" s="73"/>
      <c r="BS1090" s="73"/>
      <c r="BT1090" s="73"/>
      <c r="BU1090" s="73"/>
      <c r="BV1090" s="73"/>
      <c r="BW1090" s="73"/>
      <c r="BX1090" s="73"/>
      <c r="BY1090" s="73"/>
      <c r="BZ1090" s="73"/>
      <c r="CA1090" s="73"/>
      <c r="CB1090" s="73"/>
      <c r="CC1090" s="73"/>
      <c r="CD1090" s="73"/>
      <c r="CE1090" s="73"/>
      <c r="CF1090" s="73"/>
      <c r="CG1090" s="73"/>
      <c r="CH1090" s="73"/>
      <c r="CI1090" s="73"/>
      <c r="CJ1090" s="73"/>
      <c r="CK1090" s="73"/>
      <c r="CL1090" s="73"/>
      <c r="CM1090" s="73"/>
      <c r="CN1090" s="73"/>
      <c r="CO1090" s="73"/>
      <c r="CP1090" s="73"/>
      <c r="CQ1090" s="73"/>
      <c r="CR1090" s="73"/>
      <c r="CS1090" s="73"/>
      <c r="CT1090" s="73"/>
      <c r="CU1090" s="73"/>
      <c r="CV1090" s="73"/>
      <c r="CW1090" s="73"/>
      <c r="CX1090" s="73"/>
      <c r="CY1090" s="73"/>
      <c r="CZ1090" s="73"/>
      <c r="DA1090" s="73"/>
      <c r="DB1090" s="73"/>
      <c r="DC1090" s="73"/>
      <c r="DD1090" s="73"/>
      <c r="DE1090" s="73"/>
      <c r="DF1090" s="73"/>
      <c r="DG1090" s="73"/>
      <c r="DH1090" s="73"/>
      <c r="DI1090" s="73"/>
      <c r="DJ1090" s="73"/>
      <c r="DK1090" s="73"/>
      <c r="DL1090" s="73"/>
      <c r="DM1090" s="73"/>
      <c r="DN1090" s="73"/>
      <c r="DO1090" s="73"/>
      <c r="DP1090" s="73"/>
      <c r="DQ1090" s="73"/>
      <c r="DR1090" s="73"/>
      <c r="DS1090" s="73"/>
      <c r="DT1090" s="73"/>
      <c r="DU1090" s="73"/>
      <c r="DV1090" s="73"/>
      <c r="DW1090" s="73"/>
      <c r="DX1090" s="73"/>
      <c r="DY1090" s="73"/>
      <c r="DZ1090" s="73"/>
      <c r="EA1090" s="73"/>
      <c r="EB1090" s="73"/>
      <c r="EC1090" s="73"/>
      <c r="ED1090" s="73"/>
      <c r="EE1090" s="73"/>
      <c r="EF1090" s="73"/>
      <c r="EG1090" s="73"/>
      <c r="EH1090" s="73"/>
      <c r="EI1090" s="73"/>
      <c r="EJ1090" s="73"/>
      <c r="EK1090" s="73"/>
      <c r="EL1090" s="73"/>
      <c r="EM1090" s="73"/>
      <c r="EN1090" s="73"/>
      <c r="EO1090" s="73"/>
      <c r="EP1090" s="73"/>
      <c r="EQ1090" s="73"/>
      <c r="ER1090" s="73"/>
      <c r="ES1090" s="73"/>
      <c r="ET1090" s="73"/>
      <c r="EU1090" s="73"/>
      <c r="EV1090" s="73"/>
      <c r="EW1090" s="73"/>
      <c r="EX1090" s="73"/>
      <c r="EY1090" s="73"/>
      <c r="EZ1090" s="73"/>
      <c r="FA1090" s="73"/>
      <c r="FB1090" s="73"/>
      <c r="FC1090" s="73"/>
      <c r="FD1090" s="73"/>
      <c r="FE1090" s="73"/>
      <c r="FF1090" s="73"/>
      <c r="FG1090" s="73"/>
      <c r="FH1090" s="73"/>
      <c r="FI1090" s="73"/>
      <c r="FJ1090" s="73"/>
      <c r="FK1090" s="73"/>
      <c r="FL1090" s="73"/>
      <c r="FM1090" s="73"/>
      <c r="FN1090" s="73"/>
      <c r="FO1090" s="73"/>
      <c r="FP1090" s="73"/>
      <c r="FQ1090" s="73"/>
      <c r="FR1090" s="73"/>
      <c r="FS1090" s="73"/>
      <c r="FT1090" s="73"/>
      <c r="FU1090" s="73"/>
      <c r="FV1090" s="73"/>
      <c r="FW1090" s="73"/>
      <c r="FX1090" s="73"/>
      <c r="FY1090" s="73"/>
      <c r="FZ1090" s="73"/>
      <c r="GA1090" s="73"/>
      <c r="GB1090" s="73"/>
      <c r="GC1090" s="73"/>
      <c r="GD1090" s="73"/>
      <c r="GE1090" s="73"/>
      <c r="GF1090" s="73"/>
      <c r="GG1090" s="73"/>
      <c r="GH1090" s="73"/>
      <c r="GI1090" s="73"/>
      <c r="GJ1090" s="73"/>
      <c r="GK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c r="JD1090" s="73"/>
      <c r="JE1090" s="73"/>
      <c r="JF1090" s="73"/>
      <c r="JG1090" s="73"/>
      <c r="JH1090" s="73"/>
      <c r="JI1090" s="73"/>
      <c r="JJ1090" s="73"/>
      <c r="JK1090" s="73"/>
      <c r="JL1090" s="73"/>
      <c r="JM1090" s="73"/>
      <c r="JN1090" s="73"/>
      <c r="JO1090" s="73"/>
      <c r="JP1090" s="73"/>
      <c r="JQ1090" s="73"/>
      <c r="JR1090" s="73"/>
      <c r="JS1090" s="73"/>
      <c r="JT1090" s="73"/>
      <c r="JU1090" s="73"/>
      <c r="JV1090" s="73"/>
      <c r="JW1090" s="73"/>
      <c r="JX1090" s="73"/>
      <c r="JY1090" s="73"/>
      <c r="JZ1090" s="73"/>
      <c r="KA1090" s="73"/>
      <c r="KB1090" s="73"/>
      <c r="KC1090" s="73"/>
      <c r="KD1090" s="73"/>
      <c r="KE1090" s="73"/>
      <c r="KF1090" s="73"/>
      <c r="KG1090" s="73"/>
    </row>
    <row r="1091" spans="1:293" s="153" customFormat="1" x14ac:dyDescent="0.25">
      <c r="A1091" s="293"/>
      <c r="B1091" s="294"/>
      <c r="C1091" s="294"/>
      <c r="D1091" s="294"/>
      <c r="F1091" s="295"/>
      <c r="G1091" s="295"/>
      <c r="H1091" s="295"/>
      <c r="I1091" s="295"/>
      <c r="L1091" s="296"/>
      <c r="M1091" s="296"/>
      <c r="N1091" s="151"/>
      <c r="O1091" s="151"/>
      <c r="AB1091" s="152"/>
      <c r="AC1091" s="152"/>
      <c r="AD1091" s="152"/>
      <c r="AE1091" s="152"/>
      <c r="AF1091" s="152"/>
      <c r="AG1091" s="152"/>
      <c r="AH1091" s="297"/>
      <c r="AJ1091" s="298"/>
      <c r="AK1091" s="298"/>
      <c r="AO1091" s="73"/>
      <c r="AP1091" s="73"/>
      <c r="AQ1091" s="73"/>
      <c r="AR1091" s="73"/>
      <c r="AS1091" s="73"/>
      <c r="AT1091" s="73"/>
      <c r="AU1091" s="73"/>
      <c r="AV1091" s="73"/>
      <c r="AW1091" s="73"/>
      <c r="AX1091" s="73"/>
      <c r="AY1091" s="73"/>
      <c r="AZ1091" s="73"/>
      <c r="BA1091" s="73"/>
      <c r="BB1091" s="73"/>
      <c r="BC1091" s="73"/>
      <c r="BD1091" s="73"/>
      <c r="BE1091" s="73"/>
      <c r="BF1091" s="73"/>
      <c r="BG1091" s="73"/>
      <c r="BH1091" s="73"/>
      <c r="BI1091" s="73"/>
      <c r="BJ1091" s="73"/>
      <c r="BK1091" s="73"/>
      <c r="BL1091" s="73"/>
      <c r="BM1091" s="73"/>
      <c r="BN1091" s="73"/>
      <c r="BO1091" s="73"/>
      <c r="BP1091" s="73"/>
      <c r="BQ1091" s="73"/>
      <c r="BR1091" s="73"/>
      <c r="BS1091" s="73"/>
      <c r="BT1091" s="73"/>
      <c r="BU1091" s="73"/>
      <c r="BV1091" s="73"/>
      <c r="BW1091" s="73"/>
      <c r="BX1091" s="73"/>
      <c r="BY1091" s="73"/>
      <c r="BZ1091" s="73"/>
      <c r="CA1091" s="73"/>
      <c r="CB1091" s="73"/>
      <c r="CC1091" s="73"/>
      <c r="CD1091" s="73"/>
      <c r="CE1091" s="73"/>
      <c r="CF1091" s="73"/>
      <c r="CG1091" s="73"/>
      <c r="CH1091" s="73"/>
      <c r="CI1091" s="73"/>
      <c r="CJ1091" s="73"/>
      <c r="CK1091" s="73"/>
      <c r="CL1091" s="73"/>
      <c r="CM1091" s="73"/>
      <c r="CN1091" s="73"/>
      <c r="CO1091" s="73"/>
      <c r="CP1091" s="73"/>
      <c r="CQ1091" s="73"/>
      <c r="CR1091" s="73"/>
      <c r="CS1091" s="73"/>
      <c r="CT1091" s="73"/>
      <c r="CU1091" s="73"/>
      <c r="CV1091" s="73"/>
      <c r="CW1091" s="73"/>
      <c r="CX1091" s="73"/>
      <c r="CY1091" s="73"/>
      <c r="CZ1091" s="73"/>
      <c r="DA1091" s="73"/>
      <c r="DB1091" s="73"/>
      <c r="DC1091" s="73"/>
      <c r="DD1091" s="73"/>
      <c r="DE1091" s="73"/>
      <c r="DF1091" s="73"/>
      <c r="DG1091" s="73"/>
      <c r="DH1091" s="73"/>
      <c r="DI1091" s="73"/>
      <c r="DJ1091" s="73"/>
      <c r="DK1091" s="73"/>
      <c r="DL1091" s="73"/>
      <c r="DM1091" s="73"/>
      <c r="DN1091" s="73"/>
      <c r="DO1091" s="73"/>
      <c r="DP1091" s="73"/>
      <c r="DQ1091" s="73"/>
      <c r="DR1091" s="73"/>
      <c r="DS1091" s="73"/>
      <c r="DT1091" s="73"/>
      <c r="DU1091" s="73"/>
      <c r="DV1091" s="73"/>
      <c r="DW1091" s="73"/>
      <c r="DX1091" s="73"/>
      <c r="DY1091" s="73"/>
      <c r="DZ1091" s="73"/>
      <c r="EA1091" s="73"/>
      <c r="EB1091" s="73"/>
      <c r="EC1091" s="73"/>
      <c r="ED1091" s="73"/>
      <c r="EE1091" s="73"/>
      <c r="EF1091" s="73"/>
      <c r="EG1091" s="73"/>
      <c r="EH1091" s="73"/>
      <c r="EI1091" s="73"/>
      <c r="EJ1091" s="73"/>
      <c r="EK1091" s="73"/>
      <c r="EL1091" s="73"/>
      <c r="EM1091" s="73"/>
      <c r="EN1091" s="73"/>
      <c r="EO1091" s="73"/>
      <c r="EP1091" s="73"/>
      <c r="EQ1091" s="73"/>
      <c r="ER1091" s="73"/>
      <c r="ES1091" s="73"/>
      <c r="ET1091" s="73"/>
      <c r="EU1091" s="73"/>
      <c r="EV1091" s="73"/>
      <c r="EW1091" s="73"/>
      <c r="EX1091" s="73"/>
      <c r="EY1091" s="73"/>
      <c r="EZ1091" s="73"/>
      <c r="FA1091" s="73"/>
      <c r="FB1091" s="73"/>
      <c r="FC1091" s="73"/>
      <c r="FD1091" s="73"/>
      <c r="FE1091" s="73"/>
      <c r="FF1091" s="73"/>
      <c r="FG1091" s="73"/>
      <c r="FH1091" s="73"/>
      <c r="FI1091" s="73"/>
      <c r="FJ1091" s="73"/>
      <c r="FK1091" s="73"/>
      <c r="FL1091" s="73"/>
      <c r="FM1091" s="73"/>
      <c r="FN1091" s="73"/>
      <c r="FO1091" s="73"/>
      <c r="FP1091" s="73"/>
      <c r="FQ1091" s="73"/>
      <c r="FR1091" s="73"/>
      <c r="FS1091" s="73"/>
      <c r="FT1091" s="73"/>
      <c r="FU1091" s="73"/>
      <c r="FV1091" s="73"/>
      <c r="FW1091" s="73"/>
      <c r="FX1091" s="73"/>
      <c r="FY1091" s="73"/>
      <c r="FZ1091" s="73"/>
      <c r="GA1091" s="73"/>
      <c r="GB1091" s="73"/>
      <c r="GC1091" s="73"/>
      <c r="GD1091" s="73"/>
      <c r="GE1091" s="73"/>
      <c r="GF1091" s="73"/>
      <c r="GG1091" s="73"/>
      <c r="GH1091" s="73"/>
      <c r="GI1091" s="73"/>
      <c r="GJ1091" s="73"/>
      <c r="GK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c r="JD1091" s="73"/>
      <c r="JE1091" s="73"/>
      <c r="JF1091" s="73"/>
      <c r="JG1091" s="73"/>
      <c r="JH1091" s="73"/>
      <c r="JI1091" s="73"/>
      <c r="JJ1091" s="73"/>
      <c r="JK1091" s="73"/>
      <c r="JL1091" s="73"/>
      <c r="JM1091" s="73"/>
      <c r="JN1091" s="73"/>
      <c r="JO1091" s="73"/>
      <c r="JP1091" s="73"/>
      <c r="JQ1091" s="73"/>
      <c r="JR1091" s="73"/>
      <c r="JS1091" s="73"/>
      <c r="JT1091" s="73"/>
      <c r="JU1091" s="73"/>
      <c r="JV1091" s="73"/>
      <c r="JW1091" s="73"/>
      <c r="JX1091" s="73"/>
      <c r="JY1091" s="73"/>
      <c r="JZ1091" s="73"/>
      <c r="KA1091" s="73"/>
      <c r="KB1091" s="73"/>
      <c r="KC1091" s="73"/>
      <c r="KD1091" s="73"/>
      <c r="KE1091" s="73"/>
      <c r="KF1091" s="73"/>
      <c r="KG1091" s="73"/>
    </row>
    <row r="1092" spans="1:293" s="153" customFormat="1" x14ac:dyDescent="0.25">
      <c r="A1092" s="293"/>
      <c r="B1092" s="294"/>
      <c r="C1092" s="294"/>
      <c r="D1092" s="294"/>
      <c r="F1092" s="295"/>
      <c r="G1092" s="295"/>
      <c r="H1092" s="295"/>
      <c r="I1092" s="295"/>
      <c r="L1092" s="296"/>
      <c r="M1092" s="296"/>
      <c r="N1092" s="151"/>
      <c r="O1092" s="151"/>
      <c r="AB1092" s="152"/>
      <c r="AC1092" s="152"/>
      <c r="AD1092" s="152"/>
      <c r="AE1092" s="152"/>
      <c r="AF1092" s="152"/>
      <c r="AG1092" s="152"/>
      <c r="AH1092" s="297"/>
      <c r="AJ1092" s="298"/>
      <c r="AK1092" s="298"/>
      <c r="AO1092" s="73"/>
      <c r="AP1092" s="73"/>
      <c r="AQ1092" s="73"/>
      <c r="AR1092" s="73"/>
      <c r="AS1092" s="73"/>
      <c r="AT1092" s="73"/>
      <c r="AU1092" s="73"/>
      <c r="AV1092" s="73"/>
      <c r="AW1092" s="73"/>
      <c r="AX1092" s="73"/>
      <c r="AY1092" s="73"/>
      <c r="AZ1092" s="73"/>
      <c r="BA1092" s="73"/>
      <c r="BB1092" s="73"/>
      <c r="BC1092" s="73"/>
      <c r="BD1092" s="73"/>
      <c r="BE1092" s="73"/>
      <c r="BF1092" s="73"/>
      <c r="BG1092" s="73"/>
      <c r="BH1092" s="73"/>
      <c r="BI1092" s="73"/>
      <c r="BJ1092" s="73"/>
      <c r="BK1092" s="73"/>
      <c r="BL1092" s="73"/>
      <c r="BM1092" s="73"/>
      <c r="BN1092" s="73"/>
      <c r="BO1092" s="73"/>
      <c r="BP1092" s="73"/>
      <c r="BQ1092" s="73"/>
      <c r="BR1092" s="73"/>
      <c r="BS1092" s="73"/>
      <c r="BT1092" s="73"/>
      <c r="BU1092" s="73"/>
      <c r="BV1092" s="73"/>
      <c r="BW1092" s="73"/>
      <c r="BX1092" s="73"/>
      <c r="BY1092" s="73"/>
      <c r="BZ1092" s="73"/>
      <c r="CA1092" s="73"/>
      <c r="CB1092" s="73"/>
      <c r="CC1092" s="73"/>
      <c r="CD1092" s="73"/>
      <c r="CE1092" s="73"/>
      <c r="CF1092" s="73"/>
      <c r="CG1092" s="73"/>
      <c r="CH1092" s="73"/>
      <c r="CI1092" s="73"/>
      <c r="CJ1092" s="73"/>
      <c r="CK1092" s="73"/>
      <c r="CL1092" s="73"/>
      <c r="CM1092" s="73"/>
      <c r="CN1092" s="73"/>
      <c r="CO1092" s="73"/>
      <c r="CP1092" s="73"/>
      <c r="CQ1092" s="73"/>
      <c r="CR1092" s="73"/>
      <c r="CS1092" s="73"/>
      <c r="CT1092" s="73"/>
      <c r="CU1092" s="73"/>
      <c r="CV1092" s="73"/>
      <c r="CW1092" s="73"/>
      <c r="CX1092" s="73"/>
      <c r="CY1092" s="73"/>
      <c r="CZ1092" s="73"/>
      <c r="DA1092" s="73"/>
      <c r="DB1092" s="73"/>
      <c r="DC1092" s="73"/>
      <c r="DD1092" s="73"/>
      <c r="DE1092" s="73"/>
      <c r="DF1092" s="73"/>
      <c r="DG1092" s="73"/>
      <c r="DH1092" s="73"/>
      <c r="DI1092" s="73"/>
      <c r="DJ1092" s="73"/>
      <c r="DK1092" s="73"/>
      <c r="DL1092" s="73"/>
      <c r="DM1092" s="73"/>
      <c r="DN1092" s="73"/>
      <c r="DO1092" s="73"/>
      <c r="DP1092" s="73"/>
      <c r="DQ1092" s="73"/>
      <c r="DR1092" s="73"/>
      <c r="DS1092" s="73"/>
      <c r="DT1092" s="73"/>
      <c r="DU1092" s="73"/>
      <c r="DV1092" s="73"/>
      <c r="DW1092" s="73"/>
      <c r="DX1092" s="73"/>
      <c r="DY1092" s="73"/>
      <c r="DZ1092" s="73"/>
      <c r="EA1092" s="73"/>
      <c r="EB1092" s="73"/>
      <c r="EC1092" s="73"/>
      <c r="ED1092" s="73"/>
      <c r="EE1092" s="73"/>
      <c r="EF1092" s="73"/>
      <c r="EG1092" s="73"/>
      <c r="EH1092" s="73"/>
      <c r="EI1092" s="73"/>
      <c r="EJ1092" s="73"/>
      <c r="EK1092" s="73"/>
      <c r="EL1092" s="73"/>
      <c r="EM1092" s="73"/>
      <c r="EN1092" s="73"/>
      <c r="EO1092" s="73"/>
      <c r="EP1092" s="73"/>
      <c r="EQ1092" s="73"/>
      <c r="ER1092" s="73"/>
      <c r="ES1092" s="73"/>
      <c r="ET1092" s="73"/>
      <c r="EU1092" s="73"/>
      <c r="EV1092" s="73"/>
      <c r="EW1092" s="73"/>
      <c r="EX1092" s="73"/>
      <c r="EY1092" s="73"/>
      <c r="EZ1092" s="73"/>
      <c r="FA1092" s="73"/>
      <c r="FB1092" s="73"/>
      <c r="FC1092" s="73"/>
      <c r="FD1092" s="73"/>
      <c r="FE1092" s="73"/>
      <c r="FF1092" s="73"/>
      <c r="FG1092" s="73"/>
      <c r="FH1092" s="73"/>
      <c r="FI1092" s="73"/>
      <c r="FJ1092" s="73"/>
      <c r="FK1092" s="73"/>
      <c r="FL1092" s="73"/>
      <c r="FM1092" s="73"/>
      <c r="FN1092" s="73"/>
      <c r="FO1092" s="73"/>
      <c r="FP1092" s="73"/>
      <c r="FQ1092" s="73"/>
      <c r="FR1092" s="73"/>
      <c r="FS1092" s="73"/>
      <c r="FT1092" s="73"/>
      <c r="FU1092" s="73"/>
      <c r="FV1092" s="73"/>
      <c r="FW1092" s="73"/>
      <c r="FX1092" s="73"/>
      <c r="FY1092" s="73"/>
      <c r="FZ1092" s="73"/>
      <c r="GA1092" s="73"/>
      <c r="GB1092" s="73"/>
      <c r="GC1092" s="73"/>
      <c r="GD1092" s="73"/>
      <c r="GE1092" s="73"/>
      <c r="GF1092" s="73"/>
      <c r="GG1092" s="73"/>
      <c r="GH1092" s="73"/>
      <c r="GI1092" s="73"/>
      <c r="GJ1092" s="73"/>
      <c r="GK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c r="JD1092" s="73"/>
      <c r="JE1092" s="73"/>
      <c r="JF1092" s="73"/>
      <c r="JG1092" s="73"/>
      <c r="JH1092" s="73"/>
      <c r="JI1092" s="73"/>
      <c r="JJ1092" s="73"/>
      <c r="JK1092" s="73"/>
      <c r="JL1092" s="73"/>
      <c r="JM1092" s="73"/>
      <c r="JN1092" s="73"/>
      <c r="JO1092" s="73"/>
      <c r="JP1092" s="73"/>
      <c r="JQ1092" s="73"/>
      <c r="JR1092" s="73"/>
      <c r="JS1092" s="73"/>
      <c r="JT1092" s="73"/>
      <c r="JU1092" s="73"/>
      <c r="JV1092" s="73"/>
      <c r="JW1092" s="73"/>
      <c r="JX1092" s="73"/>
      <c r="JY1092" s="73"/>
      <c r="JZ1092" s="73"/>
      <c r="KA1092" s="73"/>
      <c r="KB1092" s="73"/>
      <c r="KC1092" s="73"/>
      <c r="KD1092" s="73"/>
      <c r="KE1092" s="73"/>
      <c r="KF1092" s="73"/>
      <c r="KG1092" s="73"/>
    </row>
    <row r="1093" spans="1:293" s="153" customFormat="1" x14ac:dyDescent="0.25">
      <c r="A1093" s="293"/>
      <c r="B1093" s="294"/>
      <c r="C1093" s="294"/>
      <c r="D1093" s="294"/>
      <c r="F1093" s="295"/>
      <c r="G1093" s="295"/>
      <c r="H1093" s="295"/>
      <c r="I1093" s="295"/>
      <c r="L1093" s="296"/>
      <c r="M1093" s="296"/>
      <c r="N1093" s="151"/>
      <c r="O1093" s="151"/>
      <c r="AB1093" s="152"/>
      <c r="AC1093" s="152"/>
      <c r="AD1093" s="152"/>
      <c r="AE1093" s="152"/>
      <c r="AF1093" s="152"/>
      <c r="AG1093" s="152"/>
      <c r="AH1093" s="297"/>
      <c r="AJ1093" s="298"/>
      <c r="AK1093" s="298"/>
      <c r="AO1093" s="73"/>
      <c r="AP1093" s="73"/>
      <c r="AQ1093" s="73"/>
      <c r="AR1093" s="73"/>
      <c r="AS1093" s="73"/>
      <c r="AT1093" s="73"/>
      <c r="AU1093" s="73"/>
      <c r="AV1093" s="73"/>
      <c r="AW1093" s="73"/>
      <c r="AX1093" s="73"/>
      <c r="AY1093" s="73"/>
      <c r="AZ1093" s="73"/>
      <c r="BA1093" s="73"/>
      <c r="BB1093" s="73"/>
      <c r="BC1093" s="73"/>
      <c r="BD1093" s="73"/>
      <c r="BE1093" s="73"/>
      <c r="BF1093" s="73"/>
      <c r="BG1093" s="73"/>
      <c r="BH1093" s="73"/>
      <c r="BI1093" s="73"/>
      <c r="BJ1093" s="73"/>
      <c r="BK1093" s="73"/>
      <c r="BL1093" s="73"/>
      <c r="BM1093" s="73"/>
      <c r="BN1093" s="73"/>
      <c r="BO1093" s="73"/>
      <c r="BP1093" s="73"/>
      <c r="BQ1093" s="73"/>
      <c r="BR1093" s="73"/>
      <c r="BS1093" s="73"/>
      <c r="BT1093" s="73"/>
      <c r="BU1093" s="73"/>
      <c r="BV1093" s="73"/>
      <c r="BW1093" s="73"/>
      <c r="BX1093" s="73"/>
      <c r="BY1093" s="73"/>
      <c r="BZ1093" s="73"/>
      <c r="CA1093" s="73"/>
      <c r="CB1093" s="73"/>
      <c r="CC1093" s="73"/>
      <c r="CD1093" s="73"/>
      <c r="CE1093" s="73"/>
      <c r="CF1093" s="73"/>
      <c r="CG1093" s="73"/>
      <c r="CH1093" s="73"/>
      <c r="CI1093" s="73"/>
      <c r="CJ1093" s="73"/>
      <c r="CK1093" s="73"/>
      <c r="CL1093" s="73"/>
      <c r="CM1093" s="73"/>
      <c r="CN1093" s="73"/>
      <c r="CO1093" s="73"/>
      <c r="CP1093" s="73"/>
      <c r="CQ1093" s="73"/>
      <c r="CR1093" s="73"/>
      <c r="CS1093" s="73"/>
      <c r="CT1093" s="73"/>
      <c r="CU1093" s="73"/>
      <c r="CV1093" s="73"/>
      <c r="CW1093" s="73"/>
      <c r="CX1093" s="73"/>
      <c r="CY1093" s="73"/>
      <c r="CZ1093" s="73"/>
      <c r="DA1093" s="73"/>
      <c r="DB1093" s="73"/>
      <c r="DC1093" s="73"/>
      <c r="DD1093" s="73"/>
      <c r="DE1093" s="73"/>
      <c r="DF1093" s="73"/>
      <c r="DG1093" s="73"/>
      <c r="DH1093" s="73"/>
      <c r="DI1093" s="73"/>
      <c r="DJ1093" s="73"/>
      <c r="DK1093" s="73"/>
      <c r="DL1093" s="73"/>
      <c r="DM1093" s="73"/>
      <c r="DN1093" s="73"/>
      <c r="DO1093" s="73"/>
      <c r="DP1093" s="73"/>
      <c r="DQ1093" s="73"/>
      <c r="DR1093" s="73"/>
      <c r="DS1093" s="73"/>
      <c r="DT1093" s="73"/>
      <c r="DU1093" s="73"/>
      <c r="DV1093" s="73"/>
      <c r="DW1093" s="73"/>
      <c r="DX1093" s="73"/>
      <c r="DY1093" s="73"/>
      <c r="DZ1093" s="73"/>
      <c r="EA1093" s="73"/>
      <c r="EB1093" s="73"/>
      <c r="EC1093" s="73"/>
      <c r="ED1093" s="73"/>
      <c r="EE1093" s="73"/>
      <c r="EF1093" s="73"/>
      <c r="EG1093" s="73"/>
      <c r="EH1093" s="73"/>
      <c r="EI1093" s="73"/>
      <c r="EJ1093" s="73"/>
      <c r="EK1093" s="73"/>
      <c r="EL1093" s="73"/>
      <c r="EM1093" s="73"/>
      <c r="EN1093" s="73"/>
      <c r="EO1093" s="73"/>
      <c r="EP1093" s="73"/>
      <c r="EQ1093" s="73"/>
      <c r="ER1093" s="73"/>
      <c r="ES1093" s="73"/>
      <c r="ET1093" s="73"/>
      <c r="EU1093" s="73"/>
      <c r="EV1093" s="73"/>
      <c r="EW1093" s="73"/>
      <c r="EX1093" s="73"/>
      <c r="EY1093" s="73"/>
      <c r="EZ1093" s="73"/>
      <c r="FA1093" s="73"/>
      <c r="FB1093" s="73"/>
      <c r="FC1093" s="73"/>
      <c r="FD1093" s="73"/>
      <c r="FE1093" s="73"/>
      <c r="FF1093" s="73"/>
      <c r="FG1093" s="73"/>
      <c r="FH1093" s="73"/>
      <c r="FI1093" s="73"/>
      <c r="FJ1093" s="73"/>
      <c r="FK1093" s="73"/>
      <c r="FL1093" s="73"/>
      <c r="FM1093" s="73"/>
      <c r="FN1093" s="73"/>
      <c r="FO1093" s="73"/>
      <c r="FP1093" s="73"/>
      <c r="FQ1093" s="73"/>
      <c r="FR1093" s="73"/>
      <c r="FS1093" s="73"/>
      <c r="FT1093" s="73"/>
      <c r="FU1093" s="73"/>
      <c r="FV1093" s="73"/>
      <c r="FW1093" s="73"/>
      <c r="FX1093" s="73"/>
      <c r="FY1093" s="73"/>
      <c r="FZ1093" s="73"/>
      <c r="GA1093" s="73"/>
      <c r="GB1093" s="73"/>
      <c r="GC1093" s="73"/>
      <c r="GD1093" s="73"/>
      <c r="GE1093" s="73"/>
      <c r="GF1093" s="73"/>
      <c r="GG1093" s="73"/>
      <c r="GH1093" s="73"/>
      <c r="GI1093" s="73"/>
      <c r="GJ1093" s="73"/>
      <c r="GK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c r="JD1093" s="73"/>
      <c r="JE1093" s="73"/>
      <c r="JF1093" s="73"/>
      <c r="JG1093" s="73"/>
      <c r="JH1093" s="73"/>
      <c r="JI1093" s="73"/>
      <c r="JJ1093" s="73"/>
      <c r="JK1093" s="73"/>
      <c r="JL1093" s="73"/>
      <c r="JM1093" s="73"/>
      <c r="JN1093" s="73"/>
      <c r="JO1093" s="73"/>
      <c r="JP1093" s="73"/>
      <c r="JQ1093" s="73"/>
      <c r="JR1093" s="73"/>
      <c r="JS1093" s="73"/>
      <c r="JT1093" s="73"/>
      <c r="JU1093" s="73"/>
      <c r="JV1093" s="73"/>
      <c r="JW1093" s="73"/>
      <c r="JX1093" s="73"/>
      <c r="JY1093" s="73"/>
      <c r="JZ1093" s="73"/>
      <c r="KA1093" s="73"/>
      <c r="KB1093" s="73"/>
      <c r="KC1093" s="73"/>
      <c r="KD1093" s="73"/>
      <c r="KE1093" s="73"/>
      <c r="KF1093" s="73"/>
      <c r="KG1093" s="73"/>
    </row>
    <row r="1094" spans="1:293" s="153" customFormat="1" x14ac:dyDescent="0.25">
      <c r="A1094" s="293"/>
      <c r="B1094" s="294"/>
      <c r="C1094" s="294"/>
      <c r="D1094" s="294"/>
      <c r="F1094" s="295"/>
      <c r="G1094" s="295"/>
      <c r="H1094" s="295"/>
      <c r="I1094" s="295"/>
      <c r="L1094" s="296"/>
      <c r="M1094" s="296"/>
      <c r="N1094" s="151"/>
      <c r="O1094" s="151"/>
      <c r="AB1094" s="152"/>
      <c r="AC1094" s="152"/>
      <c r="AD1094" s="152"/>
      <c r="AE1094" s="152"/>
      <c r="AF1094" s="152"/>
      <c r="AG1094" s="152"/>
      <c r="AH1094" s="297"/>
      <c r="AJ1094" s="298"/>
      <c r="AK1094" s="298"/>
      <c r="AO1094" s="73"/>
      <c r="AP1094" s="73"/>
      <c r="AQ1094" s="73"/>
      <c r="AR1094" s="73"/>
      <c r="AS1094" s="73"/>
      <c r="AT1094" s="73"/>
      <c r="AU1094" s="73"/>
      <c r="AV1094" s="73"/>
      <c r="AW1094" s="73"/>
      <c r="AX1094" s="73"/>
      <c r="AY1094" s="73"/>
      <c r="AZ1094" s="73"/>
      <c r="BA1094" s="73"/>
      <c r="BB1094" s="73"/>
      <c r="BC1094" s="73"/>
      <c r="BD1094" s="73"/>
      <c r="BE1094" s="73"/>
      <c r="BF1094" s="73"/>
      <c r="BG1094" s="73"/>
      <c r="BH1094" s="73"/>
      <c r="BI1094" s="73"/>
      <c r="BJ1094" s="73"/>
      <c r="BK1094" s="73"/>
      <c r="BL1094" s="73"/>
      <c r="BM1094" s="73"/>
      <c r="BN1094" s="73"/>
      <c r="BO1094" s="73"/>
      <c r="BP1094" s="73"/>
      <c r="BQ1094" s="73"/>
      <c r="BR1094" s="73"/>
      <c r="BS1094" s="73"/>
      <c r="BT1094" s="73"/>
      <c r="BU1094" s="73"/>
      <c r="BV1094" s="73"/>
      <c r="BW1094" s="73"/>
      <c r="BX1094" s="73"/>
      <c r="BY1094" s="73"/>
      <c r="BZ1094" s="73"/>
      <c r="CA1094" s="73"/>
      <c r="CB1094" s="73"/>
      <c r="CC1094" s="73"/>
      <c r="CD1094" s="73"/>
      <c r="CE1094" s="73"/>
      <c r="CF1094" s="73"/>
      <c r="CG1094" s="73"/>
      <c r="CH1094" s="73"/>
      <c r="CI1094" s="73"/>
      <c r="CJ1094" s="73"/>
      <c r="CK1094" s="73"/>
      <c r="CL1094" s="73"/>
      <c r="CM1094" s="73"/>
      <c r="CN1094" s="73"/>
      <c r="CO1094" s="73"/>
      <c r="CP1094" s="73"/>
      <c r="CQ1094" s="73"/>
      <c r="CR1094" s="73"/>
      <c r="CS1094" s="73"/>
      <c r="CT1094" s="73"/>
      <c r="CU1094" s="73"/>
      <c r="CV1094" s="73"/>
      <c r="CW1094" s="73"/>
      <c r="CX1094" s="73"/>
      <c r="CY1094" s="73"/>
      <c r="CZ1094" s="73"/>
      <c r="DA1094" s="73"/>
      <c r="DB1094" s="73"/>
      <c r="DC1094" s="73"/>
      <c r="DD1094" s="73"/>
      <c r="DE1094" s="73"/>
      <c r="DF1094" s="73"/>
      <c r="DG1094" s="73"/>
      <c r="DH1094" s="73"/>
      <c r="DI1094" s="73"/>
      <c r="DJ1094" s="73"/>
      <c r="DK1094" s="73"/>
      <c r="DL1094" s="73"/>
      <c r="DM1094" s="73"/>
      <c r="DN1094" s="73"/>
      <c r="DO1094" s="73"/>
      <c r="DP1094" s="73"/>
      <c r="DQ1094" s="73"/>
      <c r="DR1094" s="73"/>
      <c r="DS1094" s="73"/>
      <c r="DT1094" s="73"/>
      <c r="DU1094" s="73"/>
      <c r="DV1094" s="73"/>
      <c r="DW1094" s="73"/>
      <c r="DX1094" s="73"/>
      <c r="DY1094" s="73"/>
      <c r="DZ1094" s="73"/>
      <c r="EA1094" s="73"/>
      <c r="EB1094" s="73"/>
      <c r="EC1094" s="73"/>
      <c r="ED1094" s="73"/>
      <c r="EE1094" s="73"/>
      <c r="EF1094" s="73"/>
      <c r="EG1094" s="73"/>
      <c r="EH1094" s="73"/>
      <c r="EI1094" s="73"/>
      <c r="EJ1094" s="73"/>
      <c r="EK1094" s="73"/>
      <c r="EL1094" s="73"/>
      <c r="EM1094" s="73"/>
      <c r="EN1094" s="73"/>
      <c r="EO1094" s="73"/>
      <c r="EP1094" s="73"/>
      <c r="EQ1094" s="73"/>
      <c r="ER1094" s="73"/>
      <c r="ES1094" s="73"/>
      <c r="ET1094" s="73"/>
      <c r="EU1094" s="73"/>
      <c r="EV1094" s="73"/>
      <c r="EW1094" s="73"/>
      <c r="EX1094" s="73"/>
      <c r="EY1094" s="73"/>
      <c r="EZ1094" s="73"/>
      <c r="FA1094" s="73"/>
      <c r="FB1094" s="73"/>
      <c r="FC1094" s="73"/>
      <c r="FD1094" s="73"/>
      <c r="FE1094" s="73"/>
      <c r="FF1094" s="73"/>
      <c r="FG1094" s="73"/>
      <c r="FH1094" s="73"/>
      <c r="FI1094" s="73"/>
      <c r="FJ1094" s="73"/>
      <c r="FK1094" s="73"/>
      <c r="FL1094" s="73"/>
      <c r="FM1094" s="73"/>
      <c r="FN1094" s="73"/>
      <c r="FO1094" s="73"/>
      <c r="FP1094" s="73"/>
      <c r="FQ1094" s="73"/>
      <c r="FR1094" s="73"/>
      <c r="FS1094" s="73"/>
      <c r="FT1094" s="73"/>
      <c r="FU1094" s="73"/>
      <c r="FV1094" s="73"/>
      <c r="FW1094" s="73"/>
      <c r="FX1094" s="73"/>
      <c r="FY1094" s="73"/>
      <c r="FZ1094" s="73"/>
      <c r="GA1094" s="73"/>
      <c r="GB1094" s="73"/>
      <c r="GC1094" s="73"/>
      <c r="GD1094" s="73"/>
      <c r="GE1094" s="73"/>
      <c r="GF1094" s="73"/>
      <c r="GG1094" s="73"/>
      <c r="GH1094" s="73"/>
      <c r="GI1094" s="73"/>
      <c r="GJ1094" s="73"/>
      <c r="GK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c r="JD1094" s="73"/>
      <c r="JE1094" s="73"/>
      <c r="JF1094" s="73"/>
      <c r="JG1094" s="73"/>
      <c r="JH1094" s="73"/>
      <c r="JI1094" s="73"/>
      <c r="JJ1094" s="73"/>
      <c r="JK1094" s="73"/>
      <c r="JL1094" s="73"/>
      <c r="JM1094" s="73"/>
      <c r="JN1094" s="73"/>
      <c r="JO1094" s="73"/>
      <c r="JP1094" s="73"/>
      <c r="JQ1094" s="73"/>
      <c r="JR1094" s="73"/>
      <c r="JS1094" s="73"/>
      <c r="JT1094" s="73"/>
      <c r="JU1094" s="73"/>
      <c r="JV1094" s="73"/>
      <c r="JW1094" s="73"/>
      <c r="JX1094" s="73"/>
      <c r="JY1094" s="73"/>
      <c r="JZ1094" s="73"/>
      <c r="KA1094" s="73"/>
      <c r="KB1094" s="73"/>
      <c r="KC1094" s="73"/>
      <c r="KD1094" s="73"/>
      <c r="KE1094" s="73"/>
      <c r="KF1094" s="73"/>
      <c r="KG1094" s="73"/>
    </row>
    <row r="1095" spans="1:293" s="153" customFormat="1" x14ac:dyDescent="0.25">
      <c r="A1095" s="293"/>
      <c r="B1095" s="294"/>
      <c r="C1095" s="294"/>
      <c r="D1095" s="294"/>
      <c r="F1095" s="295"/>
      <c r="G1095" s="295"/>
      <c r="H1095" s="295"/>
      <c r="I1095" s="295"/>
      <c r="L1095" s="296"/>
      <c r="M1095" s="296"/>
      <c r="N1095" s="151"/>
      <c r="O1095" s="151"/>
      <c r="AB1095" s="152"/>
      <c r="AC1095" s="152"/>
      <c r="AD1095" s="152"/>
      <c r="AE1095" s="152"/>
      <c r="AF1095" s="152"/>
      <c r="AG1095" s="152"/>
      <c r="AH1095" s="297"/>
      <c r="AJ1095" s="298"/>
      <c r="AK1095" s="298"/>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3"/>
      <c r="DV1095" s="73"/>
      <c r="DW1095" s="73"/>
      <c r="DX1095" s="73"/>
      <c r="DY1095" s="73"/>
      <c r="DZ1095" s="73"/>
      <c r="EA1095" s="73"/>
      <c r="EB1095" s="73"/>
      <c r="EC1095" s="73"/>
      <c r="ED1095" s="73"/>
      <c r="EE1095" s="73"/>
      <c r="EF1095" s="73"/>
      <c r="EG1095" s="73"/>
      <c r="EH1095" s="73"/>
      <c r="EI1095" s="73"/>
      <c r="EJ1095" s="73"/>
      <c r="EK1095" s="73"/>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73"/>
      <c r="FL1095" s="73"/>
      <c r="FM1095" s="73"/>
      <c r="FN1095" s="73"/>
      <c r="FO1095" s="73"/>
      <c r="FP1095" s="73"/>
      <c r="FQ1095" s="73"/>
      <c r="FR1095" s="73"/>
      <c r="FS1095" s="73"/>
      <c r="FT1095" s="73"/>
      <c r="FU1095" s="73"/>
      <c r="FV1095" s="73"/>
      <c r="FW1095" s="73"/>
      <c r="FX1095" s="73"/>
      <c r="FY1095" s="73"/>
      <c r="FZ1095" s="73"/>
      <c r="GA1095" s="73"/>
      <c r="GB1095" s="73"/>
      <c r="GC1095" s="73"/>
      <c r="GD1095" s="73"/>
      <c r="GE1095" s="73"/>
      <c r="GF1095" s="73"/>
      <c r="GG1095" s="73"/>
      <c r="GH1095" s="73"/>
      <c r="GI1095" s="73"/>
      <c r="GJ1095" s="73"/>
      <c r="GK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c r="JD1095" s="73"/>
      <c r="JE1095" s="73"/>
      <c r="JF1095" s="73"/>
      <c r="JG1095" s="73"/>
      <c r="JH1095" s="73"/>
      <c r="JI1095" s="73"/>
      <c r="JJ1095" s="73"/>
      <c r="JK1095" s="73"/>
      <c r="JL1095" s="73"/>
      <c r="JM1095" s="73"/>
      <c r="JN1095" s="73"/>
      <c r="JO1095" s="73"/>
      <c r="JP1095" s="73"/>
      <c r="JQ1095" s="73"/>
      <c r="JR1095" s="73"/>
      <c r="JS1095" s="73"/>
      <c r="JT1095" s="73"/>
      <c r="JU1095" s="73"/>
      <c r="JV1095" s="73"/>
      <c r="JW1095" s="73"/>
      <c r="JX1095" s="73"/>
      <c r="JY1095" s="73"/>
      <c r="JZ1095" s="73"/>
      <c r="KA1095" s="73"/>
      <c r="KB1095" s="73"/>
      <c r="KC1095" s="73"/>
      <c r="KD1095" s="73"/>
      <c r="KE1095" s="73"/>
      <c r="KF1095" s="73"/>
      <c r="KG1095" s="73"/>
    </row>
    <row r="1096" spans="1:293" s="153" customFormat="1" x14ac:dyDescent="0.25">
      <c r="A1096" s="293"/>
      <c r="B1096" s="294"/>
      <c r="C1096" s="294"/>
      <c r="D1096" s="294"/>
      <c r="F1096" s="295"/>
      <c r="G1096" s="295"/>
      <c r="H1096" s="295"/>
      <c r="I1096" s="295"/>
      <c r="L1096" s="296"/>
      <c r="M1096" s="296"/>
      <c r="N1096" s="151"/>
      <c r="O1096" s="151"/>
      <c r="AB1096" s="152"/>
      <c r="AC1096" s="152"/>
      <c r="AD1096" s="152"/>
      <c r="AE1096" s="152"/>
      <c r="AF1096" s="152"/>
      <c r="AG1096" s="152"/>
      <c r="AH1096" s="297"/>
      <c r="AJ1096" s="298"/>
      <c r="AK1096" s="298"/>
      <c r="AO1096" s="73"/>
      <c r="AP1096" s="73"/>
      <c r="AQ1096" s="73"/>
      <c r="AR1096" s="73"/>
      <c r="AS1096" s="73"/>
      <c r="AT1096" s="73"/>
      <c r="AU1096" s="73"/>
      <c r="AV1096" s="73"/>
      <c r="AW1096" s="73"/>
      <c r="AX1096" s="73"/>
      <c r="AY1096" s="73"/>
      <c r="AZ1096" s="73"/>
      <c r="BA1096" s="73"/>
      <c r="BB1096" s="73"/>
      <c r="BC1096" s="73"/>
      <c r="BD1096" s="73"/>
      <c r="BE1096" s="73"/>
      <c r="BF1096" s="73"/>
      <c r="BG1096" s="73"/>
      <c r="BH1096" s="73"/>
      <c r="BI1096" s="73"/>
      <c r="BJ1096" s="73"/>
      <c r="BK1096" s="73"/>
      <c r="BL1096" s="73"/>
      <c r="BM1096" s="73"/>
      <c r="BN1096" s="73"/>
      <c r="BO1096" s="73"/>
      <c r="BP1096" s="73"/>
      <c r="BQ1096" s="73"/>
      <c r="BR1096" s="73"/>
      <c r="BS1096" s="73"/>
      <c r="BT1096" s="73"/>
      <c r="BU1096" s="73"/>
      <c r="BV1096" s="73"/>
      <c r="BW1096" s="73"/>
      <c r="BX1096" s="73"/>
      <c r="BY1096" s="73"/>
      <c r="BZ1096" s="73"/>
      <c r="CA1096" s="73"/>
      <c r="CB1096" s="73"/>
      <c r="CC1096" s="73"/>
      <c r="CD1096" s="73"/>
      <c r="CE1096" s="73"/>
      <c r="CF1096" s="73"/>
      <c r="CG1096" s="73"/>
      <c r="CH1096" s="73"/>
      <c r="CI1096" s="73"/>
      <c r="CJ1096" s="73"/>
      <c r="CK1096" s="73"/>
      <c r="CL1096" s="73"/>
      <c r="CM1096" s="73"/>
      <c r="CN1096" s="73"/>
      <c r="CO1096" s="73"/>
      <c r="CP1096" s="73"/>
      <c r="CQ1096" s="73"/>
      <c r="CR1096" s="73"/>
      <c r="CS1096" s="73"/>
      <c r="CT1096" s="73"/>
      <c r="CU1096" s="73"/>
      <c r="CV1096" s="73"/>
      <c r="CW1096" s="73"/>
      <c r="CX1096" s="73"/>
      <c r="CY1096" s="73"/>
      <c r="CZ1096" s="73"/>
      <c r="DA1096" s="73"/>
      <c r="DB1096" s="73"/>
      <c r="DC1096" s="73"/>
      <c r="DD1096" s="73"/>
      <c r="DE1096" s="73"/>
      <c r="DF1096" s="73"/>
      <c r="DG1096" s="73"/>
      <c r="DH1096" s="73"/>
      <c r="DI1096" s="73"/>
      <c r="DJ1096" s="73"/>
      <c r="DK1096" s="73"/>
      <c r="DL1096" s="73"/>
      <c r="DM1096" s="73"/>
      <c r="DN1096" s="73"/>
      <c r="DO1096" s="73"/>
      <c r="DP1096" s="73"/>
      <c r="DQ1096" s="73"/>
      <c r="DR1096" s="73"/>
      <c r="DS1096" s="73"/>
      <c r="DT1096" s="73"/>
      <c r="DU1096" s="73"/>
      <c r="DV1096" s="73"/>
      <c r="DW1096" s="73"/>
      <c r="DX1096" s="73"/>
      <c r="DY1096" s="73"/>
      <c r="DZ1096" s="73"/>
      <c r="EA1096" s="73"/>
      <c r="EB1096" s="73"/>
      <c r="EC1096" s="73"/>
      <c r="ED1096" s="73"/>
      <c r="EE1096" s="73"/>
      <c r="EF1096" s="73"/>
      <c r="EG1096" s="73"/>
      <c r="EH1096" s="73"/>
      <c r="EI1096" s="73"/>
      <c r="EJ1096" s="73"/>
      <c r="EK1096" s="73"/>
      <c r="EL1096" s="73"/>
      <c r="EM1096" s="73"/>
      <c r="EN1096" s="73"/>
      <c r="EO1096" s="73"/>
      <c r="EP1096" s="73"/>
      <c r="EQ1096" s="73"/>
      <c r="ER1096" s="73"/>
      <c r="ES1096" s="73"/>
      <c r="ET1096" s="73"/>
      <c r="EU1096" s="73"/>
      <c r="EV1096" s="73"/>
      <c r="EW1096" s="73"/>
      <c r="EX1096" s="73"/>
      <c r="EY1096" s="73"/>
      <c r="EZ1096" s="73"/>
      <c r="FA1096" s="73"/>
      <c r="FB1096" s="73"/>
      <c r="FC1096" s="73"/>
      <c r="FD1096" s="73"/>
      <c r="FE1096" s="73"/>
      <c r="FF1096" s="73"/>
      <c r="FG1096" s="73"/>
      <c r="FH1096" s="73"/>
      <c r="FI1096" s="73"/>
      <c r="FJ1096" s="73"/>
      <c r="FK1096" s="73"/>
      <c r="FL1096" s="73"/>
      <c r="FM1096" s="73"/>
      <c r="FN1096" s="73"/>
      <c r="FO1096" s="73"/>
      <c r="FP1096" s="73"/>
      <c r="FQ1096" s="73"/>
      <c r="FR1096" s="73"/>
      <c r="FS1096" s="73"/>
      <c r="FT1096" s="73"/>
      <c r="FU1096" s="73"/>
      <c r="FV1096" s="73"/>
      <c r="FW1096" s="73"/>
      <c r="FX1096" s="73"/>
      <c r="FY1096" s="73"/>
      <c r="FZ1096" s="73"/>
      <c r="GA1096" s="73"/>
      <c r="GB1096" s="73"/>
      <c r="GC1096" s="73"/>
      <c r="GD1096" s="73"/>
      <c r="GE1096" s="73"/>
      <c r="GF1096" s="73"/>
      <c r="GG1096" s="73"/>
      <c r="GH1096" s="73"/>
      <c r="GI1096" s="73"/>
      <c r="GJ1096" s="73"/>
      <c r="GK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c r="JD1096" s="73"/>
      <c r="JE1096" s="73"/>
      <c r="JF1096" s="73"/>
      <c r="JG1096" s="73"/>
      <c r="JH1096" s="73"/>
      <c r="JI1096" s="73"/>
      <c r="JJ1096" s="73"/>
      <c r="JK1096" s="73"/>
      <c r="JL1096" s="73"/>
      <c r="JM1096" s="73"/>
      <c r="JN1096" s="73"/>
      <c r="JO1096" s="73"/>
      <c r="JP1096" s="73"/>
      <c r="JQ1096" s="73"/>
      <c r="JR1096" s="73"/>
      <c r="JS1096" s="73"/>
      <c r="JT1096" s="73"/>
      <c r="JU1096" s="73"/>
      <c r="JV1096" s="73"/>
      <c r="JW1096" s="73"/>
      <c r="JX1096" s="73"/>
      <c r="JY1096" s="73"/>
      <c r="JZ1096" s="73"/>
      <c r="KA1096" s="73"/>
      <c r="KB1096" s="73"/>
      <c r="KC1096" s="73"/>
      <c r="KD1096" s="73"/>
      <c r="KE1096" s="73"/>
      <c r="KF1096" s="73"/>
      <c r="KG1096" s="73"/>
    </row>
    <row r="1097" spans="1:293" s="153" customFormat="1" x14ac:dyDescent="0.25">
      <c r="A1097" s="293"/>
      <c r="B1097" s="294"/>
      <c r="C1097" s="294"/>
      <c r="D1097" s="294"/>
      <c r="F1097" s="295"/>
      <c r="G1097" s="295"/>
      <c r="H1097" s="295"/>
      <c r="I1097" s="295"/>
      <c r="L1097" s="296"/>
      <c r="M1097" s="296"/>
      <c r="N1097" s="151"/>
      <c r="O1097" s="151"/>
      <c r="AB1097" s="152"/>
      <c r="AC1097" s="152"/>
      <c r="AD1097" s="152"/>
      <c r="AE1097" s="152"/>
      <c r="AF1097" s="152"/>
      <c r="AG1097" s="152"/>
      <c r="AH1097" s="297"/>
      <c r="AJ1097" s="298"/>
      <c r="AK1097" s="298"/>
      <c r="AO1097" s="73"/>
      <c r="AP1097" s="73"/>
      <c r="AQ1097" s="73"/>
      <c r="AR1097" s="73"/>
      <c r="AS1097" s="73"/>
      <c r="AT1097" s="73"/>
      <c r="AU1097" s="73"/>
      <c r="AV1097" s="73"/>
      <c r="AW1097" s="73"/>
      <c r="AX1097" s="73"/>
      <c r="AY1097" s="73"/>
      <c r="AZ1097" s="73"/>
      <c r="BA1097" s="73"/>
      <c r="BB1097" s="73"/>
      <c r="BC1097" s="73"/>
      <c r="BD1097" s="73"/>
      <c r="BE1097" s="73"/>
      <c r="BF1097" s="73"/>
      <c r="BG1097" s="73"/>
      <c r="BH1097" s="73"/>
      <c r="BI1097" s="73"/>
      <c r="BJ1097" s="73"/>
      <c r="BK1097" s="73"/>
      <c r="BL1097" s="73"/>
      <c r="BM1097" s="73"/>
      <c r="BN1097" s="73"/>
      <c r="BO1097" s="73"/>
      <c r="BP1097" s="73"/>
      <c r="BQ1097" s="73"/>
      <c r="BR1097" s="73"/>
      <c r="BS1097" s="73"/>
      <c r="BT1097" s="73"/>
      <c r="BU1097" s="73"/>
      <c r="BV1097" s="73"/>
      <c r="BW1097" s="73"/>
      <c r="BX1097" s="73"/>
      <c r="BY1097" s="73"/>
      <c r="BZ1097" s="73"/>
      <c r="CA1097" s="73"/>
      <c r="CB1097" s="73"/>
      <c r="CC1097" s="73"/>
      <c r="CD1097" s="73"/>
      <c r="CE1097" s="73"/>
      <c r="CF1097" s="73"/>
      <c r="CG1097" s="73"/>
      <c r="CH1097" s="73"/>
      <c r="CI1097" s="73"/>
      <c r="CJ1097" s="73"/>
      <c r="CK1097" s="73"/>
      <c r="CL1097" s="73"/>
      <c r="CM1097" s="73"/>
      <c r="CN1097" s="73"/>
      <c r="CO1097" s="73"/>
      <c r="CP1097" s="73"/>
      <c r="CQ1097" s="73"/>
      <c r="CR1097" s="73"/>
      <c r="CS1097" s="73"/>
      <c r="CT1097" s="73"/>
      <c r="CU1097" s="73"/>
      <c r="CV1097" s="73"/>
      <c r="CW1097" s="73"/>
      <c r="CX1097" s="73"/>
      <c r="CY1097" s="73"/>
      <c r="CZ1097" s="73"/>
      <c r="DA1097" s="73"/>
      <c r="DB1097" s="73"/>
      <c r="DC1097" s="73"/>
      <c r="DD1097" s="73"/>
      <c r="DE1097" s="73"/>
      <c r="DF1097" s="73"/>
      <c r="DG1097" s="73"/>
      <c r="DH1097" s="73"/>
      <c r="DI1097" s="73"/>
      <c r="DJ1097" s="73"/>
      <c r="DK1097" s="73"/>
      <c r="DL1097" s="73"/>
      <c r="DM1097" s="73"/>
      <c r="DN1097" s="73"/>
      <c r="DO1097" s="73"/>
      <c r="DP1097" s="73"/>
      <c r="DQ1097" s="73"/>
      <c r="DR1097" s="73"/>
      <c r="DS1097" s="73"/>
      <c r="DT1097" s="73"/>
      <c r="DU1097" s="73"/>
      <c r="DV1097" s="73"/>
      <c r="DW1097" s="73"/>
      <c r="DX1097" s="73"/>
      <c r="DY1097" s="73"/>
      <c r="DZ1097" s="73"/>
      <c r="EA1097" s="73"/>
      <c r="EB1097" s="73"/>
      <c r="EC1097" s="73"/>
      <c r="ED1097" s="73"/>
      <c r="EE1097" s="73"/>
      <c r="EF1097" s="73"/>
      <c r="EG1097" s="73"/>
      <c r="EH1097" s="73"/>
      <c r="EI1097" s="73"/>
      <c r="EJ1097" s="73"/>
      <c r="EK1097" s="73"/>
      <c r="EL1097" s="73"/>
      <c r="EM1097" s="73"/>
      <c r="EN1097" s="73"/>
      <c r="EO1097" s="73"/>
      <c r="EP1097" s="73"/>
      <c r="EQ1097" s="73"/>
      <c r="ER1097" s="73"/>
      <c r="ES1097" s="73"/>
      <c r="ET1097" s="73"/>
      <c r="EU1097" s="73"/>
      <c r="EV1097" s="73"/>
      <c r="EW1097" s="73"/>
      <c r="EX1097" s="73"/>
      <c r="EY1097" s="73"/>
      <c r="EZ1097" s="73"/>
      <c r="FA1097" s="73"/>
      <c r="FB1097" s="73"/>
      <c r="FC1097" s="73"/>
      <c r="FD1097" s="73"/>
      <c r="FE1097" s="73"/>
      <c r="FF1097" s="73"/>
      <c r="FG1097" s="73"/>
      <c r="FH1097" s="73"/>
      <c r="FI1097" s="73"/>
      <c r="FJ1097" s="73"/>
      <c r="FK1097" s="73"/>
      <c r="FL1097" s="73"/>
      <c r="FM1097" s="73"/>
      <c r="FN1097" s="73"/>
      <c r="FO1097" s="73"/>
      <c r="FP1097" s="73"/>
      <c r="FQ1097" s="73"/>
      <c r="FR1097" s="73"/>
      <c r="FS1097" s="73"/>
      <c r="FT1097" s="73"/>
      <c r="FU1097" s="73"/>
      <c r="FV1097" s="73"/>
      <c r="FW1097" s="73"/>
      <c r="FX1097" s="73"/>
      <c r="FY1097" s="73"/>
      <c r="FZ1097" s="73"/>
      <c r="GA1097" s="73"/>
      <c r="GB1097" s="73"/>
      <c r="GC1097" s="73"/>
      <c r="GD1097" s="73"/>
      <c r="GE1097" s="73"/>
      <c r="GF1097" s="73"/>
      <c r="GG1097" s="73"/>
      <c r="GH1097" s="73"/>
      <c r="GI1097" s="73"/>
      <c r="GJ1097" s="73"/>
      <c r="GK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c r="JD1097" s="73"/>
      <c r="JE1097" s="73"/>
      <c r="JF1097" s="73"/>
      <c r="JG1097" s="73"/>
      <c r="JH1097" s="73"/>
      <c r="JI1097" s="73"/>
      <c r="JJ1097" s="73"/>
      <c r="JK1097" s="73"/>
      <c r="JL1097" s="73"/>
      <c r="JM1097" s="73"/>
      <c r="JN1097" s="73"/>
      <c r="JO1097" s="73"/>
      <c r="JP1097" s="73"/>
      <c r="JQ1097" s="73"/>
      <c r="JR1097" s="73"/>
      <c r="JS1097" s="73"/>
      <c r="JT1097" s="73"/>
      <c r="JU1097" s="73"/>
      <c r="JV1097" s="73"/>
      <c r="JW1097" s="73"/>
      <c r="JX1097" s="73"/>
      <c r="JY1097" s="73"/>
      <c r="JZ1097" s="73"/>
      <c r="KA1097" s="73"/>
      <c r="KB1097" s="73"/>
      <c r="KC1097" s="73"/>
      <c r="KD1097" s="73"/>
      <c r="KE1097" s="73"/>
      <c r="KF1097" s="73"/>
      <c r="KG1097" s="73"/>
    </row>
    <row r="1098" spans="1:293" s="153" customFormat="1" x14ac:dyDescent="0.25">
      <c r="A1098" s="293"/>
      <c r="B1098" s="294"/>
      <c r="C1098" s="294"/>
      <c r="D1098" s="294"/>
      <c r="F1098" s="295"/>
      <c r="G1098" s="295"/>
      <c r="H1098" s="295"/>
      <c r="I1098" s="295"/>
      <c r="L1098" s="296"/>
      <c r="M1098" s="296"/>
      <c r="N1098" s="151"/>
      <c r="O1098" s="151"/>
      <c r="AB1098" s="152"/>
      <c r="AC1098" s="152"/>
      <c r="AD1098" s="152"/>
      <c r="AE1098" s="152"/>
      <c r="AF1098" s="152"/>
      <c r="AG1098" s="152"/>
      <c r="AH1098" s="297"/>
      <c r="AJ1098" s="298"/>
      <c r="AK1098" s="298"/>
      <c r="AO1098" s="73"/>
      <c r="AP1098" s="73"/>
      <c r="AQ1098" s="73"/>
      <c r="AR1098" s="73"/>
      <c r="AS1098" s="73"/>
      <c r="AT1098" s="73"/>
      <c r="AU1098" s="73"/>
      <c r="AV1098" s="73"/>
      <c r="AW1098" s="73"/>
      <c r="AX1098" s="73"/>
      <c r="AY1098" s="73"/>
      <c r="AZ1098" s="73"/>
      <c r="BA1098" s="73"/>
      <c r="BB1098" s="73"/>
      <c r="BC1098" s="73"/>
      <c r="BD1098" s="73"/>
      <c r="BE1098" s="73"/>
      <c r="BF1098" s="73"/>
      <c r="BG1098" s="73"/>
      <c r="BH1098" s="73"/>
      <c r="BI1098" s="73"/>
      <c r="BJ1098" s="73"/>
      <c r="BK1098" s="73"/>
      <c r="BL1098" s="73"/>
      <c r="BM1098" s="73"/>
      <c r="BN1098" s="73"/>
      <c r="BO1098" s="73"/>
      <c r="BP1098" s="73"/>
      <c r="BQ1098" s="73"/>
      <c r="BR1098" s="73"/>
      <c r="BS1098" s="73"/>
      <c r="BT1098" s="73"/>
      <c r="BU1098" s="73"/>
      <c r="BV1098" s="73"/>
      <c r="BW1098" s="73"/>
      <c r="BX1098" s="73"/>
      <c r="BY1098" s="73"/>
      <c r="BZ1098" s="73"/>
      <c r="CA1098" s="73"/>
      <c r="CB1098" s="73"/>
      <c r="CC1098" s="73"/>
      <c r="CD1098" s="73"/>
      <c r="CE1098" s="73"/>
      <c r="CF1098" s="73"/>
      <c r="CG1098" s="73"/>
      <c r="CH1098" s="73"/>
      <c r="CI1098" s="73"/>
      <c r="CJ1098" s="73"/>
      <c r="CK1098" s="73"/>
      <c r="CL1098" s="73"/>
      <c r="CM1098" s="73"/>
      <c r="CN1098" s="73"/>
      <c r="CO1098" s="73"/>
      <c r="CP1098" s="73"/>
      <c r="CQ1098" s="73"/>
      <c r="CR1098" s="73"/>
      <c r="CS1098" s="73"/>
      <c r="CT1098" s="73"/>
      <c r="CU1098" s="73"/>
      <c r="CV1098" s="73"/>
      <c r="CW1098" s="73"/>
      <c r="CX1098" s="73"/>
      <c r="CY1098" s="73"/>
      <c r="CZ1098" s="73"/>
      <c r="DA1098" s="73"/>
      <c r="DB1098" s="73"/>
      <c r="DC1098" s="73"/>
      <c r="DD1098" s="73"/>
      <c r="DE1098" s="73"/>
      <c r="DF1098" s="73"/>
      <c r="DG1098" s="73"/>
      <c r="DH1098" s="73"/>
      <c r="DI1098" s="73"/>
      <c r="DJ1098" s="73"/>
      <c r="DK1098" s="73"/>
      <c r="DL1098" s="73"/>
      <c r="DM1098" s="73"/>
      <c r="DN1098" s="73"/>
      <c r="DO1098" s="73"/>
      <c r="DP1098" s="73"/>
      <c r="DQ1098" s="73"/>
      <c r="DR1098" s="73"/>
      <c r="DS1098" s="73"/>
      <c r="DT1098" s="73"/>
      <c r="DU1098" s="73"/>
      <c r="DV1098" s="73"/>
      <c r="DW1098" s="73"/>
      <c r="DX1098" s="73"/>
      <c r="DY1098" s="73"/>
      <c r="DZ1098" s="73"/>
      <c r="EA1098" s="73"/>
      <c r="EB1098" s="73"/>
      <c r="EC1098" s="73"/>
      <c r="ED1098" s="73"/>
      <c r="EE1098" s="73"/>
      <c r="EF1098" s="73"/>
      <c r="EG1098" s="73"/>
      <c r="EH1098" s="73"/>
      <c r="EI1098" s="73"/>
      <c r="EJ1098" s="73"/>
      <c r="EK1098" s="73"/>
      <c r="EL1098" s="73"/>
      <c r="EM1098" s="73"/>
      <c r="EN1098" s="73"/>
      <c r="EO1098" s="73"/>
      <c r="EP1098" s="73"/>
      <c r="EQ1098" s="73"/>
      <c r="ER1098" s="73"/>
      <c r="ES1098" s="73"/>
      <c r="ET1098" s="73"/>
      <c r="EU1098" s="73"/>
      <c r="EV1098" s="73"/>
      <c r="EW1098" s="73"/>
      <c r="EX1098" s="73"/>
      <c r="EY1098" s="73"/>
      <c r="EZ1098" s="73"/>
      <c r="FA1098" s="73"/>
      <c r="FB1098" s="73"/>
      <c r="FC1098" s="73"/>
      <c r="FD1098" s="73"/>
      <c r="FE1098" s="73"/>
      <c r="FF1098" s="73"/>
      <c r="FG1098" s="73"/>
      <c r="FH1098" s="73"/>
      <c r="FI1098" s="73"/>
      <c r="FJ1098" s="73"/>
      <c r="FK1098" s="73"/>
      <c r="FL1098" s="73"/>
      <c r="FM1098" s="73"/>
      <c r="FN1098" s="73"/>
      <c r="FO1098" s="73"/>
      <c r="FP1098" s="73"/>
      <c r="FQ1098" s="73"/>
      <c r="FR1098" s="73"/>
      <c r="FS1098" s="73"/>
      <c r="FT1098" s="73"/>
      <c r="FU1098" s="73"/>
      <c r="FV1098" s="73"/>
      <c r="FW1098" s="73"/>
      <c r="FX1098" s="73"/>
      <c r="FY1098" s="73"/>
      <c r="FZ1098" s="73"/>
      <c r="GA1098" s="73"/>
      <c r="GB1098" s="73"/>
      <c r="GC1098" s="73"/>
      <c r="GD1098" s="73"/>
      <c r="GE1098" s="73"/>
      <c r="GF1098" s="73"/>
      <c r="GG1098" s="73"/>
      <c r="GH1098" s="73"/>
      <c r="GI1098" s="73"/>
      <c r="GJ1098" s="73"/>
      <c r="GK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c r="JD1098" s="73"/>
      <c r="JE1098" s="73"/>
      <c r="JF1098" s="73"/>
      <c r="JG1098" s="73"/>
      <c r="JH1098" s="73"/>
      <c r="JI1098" s="73"/>
      <c r="JJ1098" s="73"/>
      <c r="JK1098" s="73"/>
      <c r="JL1098" s="73"/>
      <c r="JM1098" s="73"/>
      <c r="JN1098" s="73"/>
      <c r="JO1098" s="73"/>
      <c r="JP1098" s="73"/>
      <c r="JQ1098" s="73"/>
      <c r="JR1098" s="73"/>
      <c r="JS1098" s="73"/>
      <c r="JT1098" s="73"/>
      <c r="JU1098" s="73"/>
      <c r="JV1098" s="73"/>
      <c r="JW1098" s="73"/>
      <c r="JX1098" s="73"/>
      <c r="JY1098" s="73"/>
      <c r="JZ1098" s="73"/>
      <c r="KA1098" s="73"/>
      <c r="KB1098" s="73"/>
      <c r="KC1098" s="73"/>
      <c r="KD1098" s="73"/>
      <c r="KE1098" s="73"/>
      <c r="KF1098" s="73"/>
      <c r="KG1098" s="73"/>
    </row>
    <row r="1099" spans="1:293" s="153" customFormat="1" x14ac:dyDescent="0.25">
      <c r="A1099" s="293"/>
      <c r="B1099" s="294"/>
      <c r="C1099" s="294"/>
      <c r="D1099" s="294"/>
      <c r="F1099" s="295"/>
      <c r="G1099" s="295"/>
      <c r="H1099" s="295"/>
      <c r="I1099" s="295"/>
      <c r="L1099" s="296"/>
      <c r="M1099" s="296"/>
      <c r="N1099" s="151"/>
      <c r="O1099" s="151"/>
      <c r="AB1099" s="152"/>
      <c r="AC1099" s="152"/>
      <c r="AD1099" s="152"/>
      <c r="AE1099" s="152"/>
      <c r="AF1099" s="152"/>
      <c r="AG1099" s="152"/>
      <c r="AH1099" s="297"/>
      <c r="AJ1099" s="298"/>
      <c r="AK1099" s="298"/>
      <c r="AO1099" s="73"/>
      <c r="AP1099" s="73"/>
      <c r="AQ1099" s="73"/>
      <c r="AR1099" s="73"/>
      <c r="AS1099" s="73"/>
      <c r="AT1099" s="73"/>
      <c r="AU1099" s="73"/>
      <c r="AV1099" s="73"/>
      <c r="AW1099" s="73"/>
      <c r="AX1099" s="73"/>
      <c r="AY1099" s="73"/>
      <c r="AZ1099" s="73"/>
      <c r="BA1099" s="73"/>
      <c r="BB1099" s="73"/>
      <c r="BC1099" s="73"/>
      <c r="BD1099" s="73"/>
      <c r="BE1099" s="73"/>
      <c r="BF1099" s="73"/>
      <c r="BG1099" s="73"/>
      <c r="BH1099" s="73"/>
      <c r="BI1099" s="73"/>
      <c r="BJ1099" s="73"/>
      <c r="BK1099" s="73"/>
      <c r="BL1099" s="73"/>
      <c r="BM1099" s="73"/>
      <c r="BN1099" s="73"/>
      <c r="BO1099" s="73"/>
      <c r="BP1099" s="73"/>
      <c r="BQ1099" s="73"/>
      <c r="BR1099" s="73"/>
      <c r="BS1099" s="73"/>
      <c r="BT1099" s="73"/>
      <c r="BU1099" s="73"/>
      <c r="BV1099" s="73"/>
      <c r="BW1099" s="73"/>
      <c r="BX1099" s="73"/>
      <c r="BY1099" s="73"/>
      <c r="BZ1099" s="73"/>
      <c r="CA1099" s="73"/>
      <c r="CB1099" s="73"/>
      <c r="CC1099" s="73"/>
      <c r="CD1099" s="73"/>
      <c r="CE1099" s="73"/>
      <c r="CF1099" s="73"/>
      <c r="CG1099" s="73"/>
      <c r="CH1099" s="73"/>
      <c r="CI1099" s="73"/>
      <c r="CJ1099" s="73"/>
      <c r="CK1099" s="73"/>
      <c r="CL1099" s="73"/>
      <c r="CM1099" s="73"/>
      <c r="CN1099" s="73"/>
      <c r="CO1099" s="73"/>
      <c r="CP1099" s="73"/>
      <c r="CQ1099" s="73"/>
      <c r="CR1099" s="73"/>
      <c r="CS1099" s="73"/>
      <c r="CT1099" s="73"/>
      <c r="CU1099" s="73"/>
      <c r="CV1099" s="73"/>
      <c r="CW1099" s="73"/>
      <c r="CX1099" s="73"/>
      <c r="CY1099" s="73"/>
      <c r="CZ1099" s="73"/>
      <c r="DA1099" s="73"/>
      <c r="DB1099" s="73"/>
      <c r="DC1099" s="73"/>
      <c r="DD1099" s="73"/>
      <c r="DE1099" s="73"/>
      <c r="DF1099" s="73"/>
      <c r="DG1099" s="73"/>
      <c r="DH1099" s="73"/>
      <c r="DI1099" s="73"/>
      <c r="DJ1099" s="73"/>
      <c r="DK1099" s="73"/>
      <c r="DL1099" s="73"/>
      <c r="DM1099" s="73"/>
      <c r="DN1099" s="73"/>
      <c r="DO1099" s="73"/>
      <c r="DP1099" s="73"/>
      <c r="DQ1099" s="73"/>
      <c r="DR1099" s="73"/>
      <c r="DS1099" s="73"/>
      <c r="DT1099" s="73"/>
      <c r="DU1099" s="73"/>
      <c r="DV1099" s="73"/>
      <c r="DW1099" s="73"/>
      <c r="DX1099" s="73"/>
      <c r="DY1099" s="73"/>
      <c r="DZ1099" s="73"/>
      <c r="EA1099" s="73"/>
      <c r="EB1099" s="73"/>
      <c r="EC1099" s="73"/>
      <c r="ED1099" s="73"/>
      <c r="EE1099" s="73"/>
      <c r="EF1099" s="73"/>
      <c r="EG1099" s="73"/>
      <c r="EH1099" s="73"/>
      <c r="EI1099" s="73"/>
      <c r="EJ1099" s="73"/>
      <c r="EK1099" s="73"/>
      <c r="EL1099" s="73"/>
      <c r="EM1099" s="73"/>
      <c r="EN1099" s="73"/>
      <c r="EO1099" s="73"/>
      <c r="EP1099" s="73"/>
      <c r="EQ1099" s="73"/>
      <c r="ER1099" s="73"/>
      <c r="ES1099" s="73"/>
      <c r="ET1099" s="73"/>
      <c r="EU1099" s="73"/>
      <c r="EV1099" s="73"/>
      <c r="EW1099" s="73"/>
      <c r="EX1099" s="73"/>
      <c r="EY1099" s="73"/>
      <c r="EZ1099" s="73"/>
      <c r="FA1099" s="73"/>
      <c r="FB1099" s="73"/>
      <c r="FC1099" s="73"/>
      <c r="FD1099" s="73"/>
      <c r="FE1099" s="73"/>
      <c r="FF1099" s="73"/>
      <c r="FG1099" s="73"/>
      <c r="FH1099" s="73"/>
      <c r="FI1099" s="73"/>
      <c r="FJ1099" s="73"/>
      <c r="FK1099" s="73"/>
      <c r="FL1099" s="73"/>
      <c r="FM1099" s="73"/>
      <c r="FN1099" s="73"/>
      <c r="FO1099" s="73"/>
      <c r="FP1099" s="73"/>
      <c r="FQ1099" s="73"/>
      <c r="FR1099" s="73"/>
      <c r="FS1099" s="73"/>
      <c r="FT1099" s="73"/>
      <c r="FU1099" s="73"/>
      <c r="FV1099" s="73"/>
      <c r="FW1099" s="73"/>
      <c r="FX1099" s="73"/>
      <c r="FY1099" s="73"/>
      <c r="FZ1099" s="73"/>
      <c r="GA1099" s="73"/>
      <c r="GB1099" s="73"/>
      <c r="GC1099" s="73"/>
      <c r="GD1099" s="73"/>
      <c r="GE1099" s="73"/>
      <c r="GF1099" s="73"/>
      <c r="GG1099" s="73"/>
      <c r="GH1099" s="73"/>
      <c r="GI1099" s="73"/>
      <c r="GJ1099" s="73"/>
      <c r="GK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c r="JD1099" s="73"/>
      <c r="JE1099" s="73"/>
      <c r="JF1099" s="73"/>
      <c r="JG1099" s="73"/>
      <c r="JH1099" s="73"/>
      <c r="JI1099" s="73"/>
      <c r="JJ1099" s="73"/>
      <c r="JK1099" s="73"/>
      <c r="JL1099" s="73"/>
      <c r="JM1099" s="73"/>
      <c r="JN1099" s="73"/>
      <c r="JO1099" s="73"/>
      <c r="JP1099" s="73"/>
      <c r="JQ1099" s="73"/>
      <c r="JR1099" s="73"/>
      <c r="JS1099" s="73"/>
      <c r="JT1099" s="73"/>
      <c r="JU1099" s="73"/>
      <c r="JV1099" s="73"/>
      <c r="JW1099" s="73"/>
      <c r="JX1099" s="73"/>
      <c r="JY1099" s="73"/>
      <c r="JZ1099" s="73"/>
      <c r="KA1099" s="73"/>
      <c r="KB1099" s="73"/>
      <c r="KC1099" s="73"/>
      <c r="KD1099" s="73"/>
      <c r="KE1099" s="73"/>
      <c r="KF1099" s="73"/>
      <c r="KG1099" s="73"/>
    </row>
    <row r="1100" spans="1:293" s="153" customFormat="1" x14ac:dyDescent="0.25">
      <c r="A1100" s="293"/>
      <c r="B1100" s="294"/>
      <c r="C1100" s="294"/>
      <c r="D1100" s="294"/>
      <c r="F1100" s="295"/>
      <c r="G1100" s="295"/>
      <c r="H1100" s="295"/>
      <c r="I1100" s="295"/>
      <c r="L1100" s="296"/>
      <c r="M1100" s="296"/>
      <c r="N1100" s="151"/>
      <c r="O1100" s="151"/>
      <c r="AB1100" s="152"/>
      <c r="AC1100" s="152"/>
      <c r="AD1100" s="152"/>
      <c r="AE1100" s="152"/>
      <c r="AF1100" s="152"/>
      <c r="AG1100" s="152"/>
      <c r="AH1100" s="297"/>
      <c r="AJ1100" s="298"/>
      <c r="AK1100" s="298"/>
      <c r="AO1100" s="73"/>
      <c r="AP1100" s="73"/>
      <c r="AQ1100" s="73"/>
      <c r="AR1100" s="73"/>
      <c r="AS1100" s="73"/>
      <c r="AT1100" s="73"/>
      <c r="AU1100" s="73"/>
      <c r="AV1100" s="73"/>
      <c r="AW1100" s="73"/>
      <c r="AX1100" s="73"/>
      <c r="AY1100" s="73"/>
      <c r="AZ1100" s="73"/>
      <c r="BA1100" s="73"/>
      <c r="BB1100" s="73"/>
      <c r="BC1100" s="73"/>
      <c r="BD1100" s="73"/>
      <c r="BE1100" s="73"/>
      <c r="BF1100" s="73"/>
      <c r="BG1100" s="73"/>
      <c r="BH1100" s="73"/>
      <c r="BI1100" s="73"/>
      <c r="BJ1100" s="73"/>
      <c r="BK1100" s="73"/>
      <c r="BL1100" s="73"/>
      <c r="BM1100" s="73"/>
      <c r="BN1100" s="73"/>
      <c r="BO1100" s="73"/>
      <c r="BP1100" s="73"/>
      <c r="BQ1100" s="73"/>
      <c r="BR1100" s="73"/>
      <c r="BS1100" s="73"/>
      <c r="BT1100" s="73"/>
      <c r="BU1100" s="73"/>
      <c r="BV1100" s="73"/>
      <c r="BW1100" s="73"/>
      <c r="BX1100" s="73"/>
      <c r="BY1100" s="73"/>
      <c r="BZ1100" s="73"/>
      <c r="CA1100" s="73"/>
      <c r="CB1100" s="73"/>
      <c r="CC1100" s="73"/>
      <c r="CD1100" s="73"/>
      <c r="CE1100" s="73"/>
      <c r="CF1100" s="73"/>
      <c r="CG1100" s="73"/>
      <c r="CH1100" s="73"/>
      <c r="CI1100" s="73"/>
      <c r="CJ1100" s="73"/>
      <c r="CK1100" s="73"/>
      <c r="CL1100" s="73"/>
      <c r="CM1100" s="73"/>
      <c r="CN1100" s="73"/>
      <c r="CO1100" s="73"/>
      <c r="CP1100" s="73"/>
      <c r="CQ1100" s="73"/>
      <c r="CR1100" s="73"/>
      <c r="CS1100" s="73"/>
      <c r="CT1100" s="73"/>
      <c r="CU1100" s="73"/>
      <c r="CV1100" s="73"/>
      <c r="CW1100" s="73"/>
      <c r="CX1100" s="73"/>
      <c r="CY1100" s="73"/>
      <c r="CZ1100" s="73"/>
      <c r="DA1100" s="73"/>
      <c r="DB1100" s="73"/>
      <c r="DC1100" s="73"/>
      <c r="DD1100" s="73"/>
      <c r="DE1100" s="73"/>
      <c r="DF1100" s="73"/>
      <c r="DG1100" s="73"/>
      <c r="DH1100" s="73"/>
      <c r="DI1100" s="73"/>
      <c r="DJ1100" s="73"/>
      <c r="DK1100" s="73"/>
      <c r="DL1100" s="73"/>
      <c r="DM1100" s="73"/>
      <c r="DN1100" s="73"/>
      <c r="DO1100" s="73"/>
      <c r="DP1100" s="73"/>
      <c r="DQ1100" s="73"/>
      <c r="DR1100" s="73"/>
      <c r="DS1100" s="73"/>
      <c r="DT1100" s="73"/>
      <c r="DU1100" s="73"/>
      <c r="DV1100" s="73"/>
      <c r="DW1100" s="73"/>
      <c r="DX1100" s="73"/>
      <c r="DY1100" s="73"/>
      <c r="DZ1100" s="73"/>
      <c r="EA1100" s="73"/>
      <c r="EB1100" s="73"/>
      <c r="EC1100" s="73"/>
      <c r="ED1100" s="73"/>
      <c r="EE1100" s="73"/>
      <c r="EF1100" s="73"/>
      <c r="EG1100" s="73"/>
      <c r="EH1100" s="73"/>
      <c r="EI1100" s="73"/>
      <c r="EJ1100" s="73"/>
      <c r="EK1100" s="73"/>
      <c r="EL1100" s="73"/>
      <c r="EM1100" s="73"/>
      <c r="EN1100" s="73"/>
      <c r="EO1100" s="73"/>
      <c r="EP1100" s="73"/>
      <c r="EQ1100" s="73"/>
      <c r="ER1100" s="73"/>
      <c r="ES1100" s="73"/>
      <c r="ET1100" s="73"/>
      <c r="EU1100" s="73"/>
      <c r="EV1100" s="73"/>
      <c r="EW1100" s="73"/>
      <c r="EX1100" s="73"/>
      <c r="EY1100" s="73"/>
      <c r="EZ1100" s="73"/>
      <c r="FA1100" s="73"/>
      <c r="FB1100" s="73"/>
      <c r="FC1100" s="73"/>
      <c r="FD1100" s="73"/>
      <c r="FE1100" s="73"/>
      <c r="FF1100" s="73"/>
      <c r="FG1100" s="73"/>
      <c r="FH1100" s="73"/>
      <c r="FI1100" s="73"/>
      <c r="FJ1100" s="73"/>
      <c r="FK1100" s="73"/>
      <c r="FL1100" s="73"/>
      <c r="FM1100" s="73"/>
      <c r="FN1100" s="73"/>
      <c r="FO1100" s="73"/>
      <c r="FP1100" s="73"/>
      <c r="FQ1100" s="73"/>
      <c r="FR1100" s="73"/>
      <c r="FS1100" s="73"/>
      <c r="FT1100" s="73"/>
      <c r="FU1100" s="73"/>
      <c r="FV1100" s="73"/>
      <c r="FW1100" s="73"/>
      <c r="FX1100" s="73"/>
      <c r="FY1100" s="73"/>
      <c r="FZ1100" s="73"/>
      <c r="GA1100" s="73"/>
      <c r="GB1100" s="73"/>
      <c r="GC1100" s="73"/>
      <c r="GD1100" s="73"/>
      <c r="GE1100" s="73"/>
      <c r="GF1100" s="73"/>
      <c r="GG1100" s="73"/>
      <c r="GH1100" s="73"/>
      <c r="GI1100" s="73"/>
      <c r="GJ1100" s="73"/>
      <c r="GK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c r="JD1100" s="73"/>
      <c r="JE1100" s="73"/>
      <c r="JF1100" s="73"/>
      <c r="JG1100" s="73"/>
      <c r="JH1100" s="73"/>
      <c r="JI1100" s="73"/>
      <c r="JJ1100" s="73"/>
      <c r="JK1100" s="73"/>
      <c r="JL1100" s="73"/>
      <c r="JM1100" s="73"/>
      <c r="JN1100" s="73"/>
      <c r="JO1100" s="73"/>
      <c r="JP1100" s="73"/>
      <c r="JQ1100" s="73"/>
      <c r="JR1100" s="73"/>
      <c r="JS1100" s="73"/>
      <c r="JT1100" s="73"/>
      <c r="JU1100" s="73"/>
      <c r="JV1100" s="73"/>
      <c r="JW1100" s="73"/>
      <c r="JX1100" s="73"/>
      <c r="JY1100" s="73"/>
      <c r="JZ1100" s="73"/>
      <c r="KA1100" s="73"/>
      <c r="KB1100" s="73"/>
      <c r="KC1100" s="73"/>
      <c r="KD1100" s="73"/>
      <c r="KE1100" s="73"/>
      <c r="KF1100" s="73"/>
      <c r="KG1100" s="73"/>
    </row>
    <row r="1101" spans="1:293" s="153" customFormat="1" x14ac:dyDescent="0.25">
      <c r="A1101" s="293"/>
      <c r="B1101" s="294"/>
      <c r="C1101" s="294"/>
      <c r="D1101" s="294"/>
      <c r="F1101" s="295"/>
      <c r="G1101" s="295"/>
      <c r="H1101" s="295"/>
      <c r="I1101" s="295"/>
      <c r="L1101" s="296"/>
      <c r="M1101" s="296"/>
      <c r="N1101" s="151"/>
      <c r="O1101" s="151"/>
      <c r="AB1101" s="152"/>
      <c r="AC1101" s="152"/>
      <c r="AD1101" s="152"/>
      <c r="AE1101" s="152"/>
      <c r="AF1101" s="152"/>
      <c r="AG1101" s="152"/>
      <c r="AH1101" s="297"/>
      <c r="AJ1101" s="298"/>
      <c r="AK1101" s="298"/>
      <c r="AO1101" s="73"/>
      <c r="AP1101" s="73"/>
      <c r="AQ1101" s="73"/>
      <c r="AR1101" s="73"/>
      <c r="AS1101" s="73"/>
      <c r="AT1101" s="73"/>
      <c r="AU1101" s="73"/>
      <c r="AV1101" s="73"/>
      <c r="AW1101" s="73"/>
      <c r="AX1101" s="73"/>
      <c r="AY1101" s="73"/>
      <c r="AZ1101" s="73"/>
      <c r="BA1101" s="73"/>
      <c r="BB1101" s="73"/>
      <c r="BC1101" s="73"/>
      <c r="BD1101" s="73"/>
      <c r="BE1101" s="73"/>
      <c r="BF1101" s="73"/>
      <c r="BG1101" s="73"/>
      <c r="BH1101" s="73"/>
      <c r="BI1101" s="73"/>
      <c r="BJ1101" s="73"/>
      <c r="BK1101" s="73"/>
      <c r="BL1101" s="73"/>
      <c r="BM1101" s="73"/>
      <c r="BN1101" s="73"/>
      <c r="BO1101" s="73"/>
      <c r="BP1101" s="73"/>
      <c r="BQ1101" s="73"/>
      <c r="BR1101" s="73"/>
      <c r="BS1101" s="73"/>
      <c r="BT1101" s="73"/>
      <c r="BU1101" s="73"/>
      <c r="BV1101" s="73"/>
      <c r="BW1101" s="73"/>
      <c r="BX1101" s="73"/>
      <c r="BY1101" s="73"/>
      <c r="BZ1101" s="73"/>
      <c r="CA1101" s="73"/>
      <c r="CB1101" s="73"/>
      <c r="CC1101" s="73"/>
      <c r="CD1101" s="73"/>
      <c r="CE1101" s="73"/>
      <c r="CF1101" s="73"/>
      <c r="CG1101" s="73"/>
      <c r="CH1101" s="73"/>
      <c r="CI1101" s="73"/>
      <c r="CJ1101" s="73"/>
      <c r="CK1101" s="73"/>
      <c r="CL1101" s="73"/>
      <c r="CM1101" s="73"/>
      <c r="CN1101" s="73"/>
      <c r="CO1101" s="73"/>
      <c r="CP1101" s="73"/>
      <c r="CQ1101" s="73"/>
      <c r="CR1101" s="73"/>
      <c r="CS1101" s="73"/>
      <c r="CT1101" s="73"/>
      <c r="CU1101" s="73"/>
      <c r="CV1101" s="73"/>
      <c r="CW1101" s="73"/>
      <c r="CX1101" s="73"/>
      <c r="CY1101" s="73"/>
      <c r="CZ1101" s="73"/>
      <c r="DA1101" s="73"/>
      <c r="DB1101" s="73"/>
      <c r="DC1101" s="73"/>
      <c r="DD1101" s="73"/>
      <c r="DE1101" s="73"/>
      <c r="DF1101" s="73"/>
      <c r="DG1101" s="73"/>
      <c r="DH1101" s="73"/>
      <c r="DI1101" s="73"/>
      <c r="DJ1101" s="73"/>
      <c r="DK1101" s="73"/>
      <c r="DL1101" s="73"/>
      <c r="DM1101" s="73"/>
      <c r="DN1101" s="73"/>
      <c r="DO1101" s="73"/>
      <c r="DP1101" s="73"/>
      <c r="DQ1101" s="73"/>
      <c r="DR1101" s="73"/>
      <c r="DS1101" s="73"/>
      <c r="DT1101" s="73"/>
      <c r="DU1101" s="73"/>
      <c r="DV1101" s="73"/>
      <c r="DW1101" s="73"/>
      <c r="DX1101" s="73"/>
      <c r="DY1101" s="73"/>
      <c r="DZ1101" s="73"/>
      <c r="EA1101" s="73"/>
      <c r="EB1101" s="73"/>
      <c r="EC1101" s="73"/>
      <c r="ED1101" s="73"/>
      <c r="EE1101" s="73"/>
      <c r="EF1101" s="73"/>
      <c r="EG1101" s="73"/>
      <c r="EH1101" s="73"/>
      <c r="EI1101" s="73"/>
      <c r="EJ1101" s="73"/>
      <c r="EK1101" s="73"/>
      <c r="EL1101" s="73"/>
      <c r="EM1101" s="73"/>
      <c r="EN1101" s="73"/>
      <c r="EO1101" s="73"/>
      <c r="EP1101" s="73"/>
      <c r="EQ1101" s="73"/>
      <c r="ER1101" s="73"/>
      <c r="ES1101" s="73"/>
      <c r="ET1101" s="73"/>
      <c r="EU1101" s="73"/>
      <c r="EV1101" s="73"/>
      <c r="EW1101" s="73"/>
      <c r="EX1101" s="73"/>
      <c r="EY1101" s="73"/>
      <c r="EZ1101" s="73"/>
      <c r="FA1101" s="73"/>
      <c r="FB1101" s="73"/>
      <c r="FC1101" s="73"/>
      <c r="FD1101" s="73"/>
      <c r="FE1101" s="73"/>
      <c r="FF1101" s="73"/>
      <c r="FG1101" s="73"/>
      <c r="FH1101" s="73"/>
      <c r="FI1101" s="73"/>
      <c r="FJ1101" s="73"/>
      <c r="FK1101" s="73"/>
      <c r="FL1101" s="73"/>
      <c r="FM1101" s="73"/>
      <c r="FN1101" s="73"/>
      <c r="FO1101" s="73"/>
      <c r="FP1101" s="73"/>
      <c r="FQ1101" s="73"/>
      <c r="FR1101" s="73"/>
      <c r="FS1101" s="73"/>
      <c r="FT1101" s="73"/>
      <c r="FU1101" s="73"/>
      <c r="FV1101" s="73"/>
      <c r="FW1101" s="73"/>
      <c r="FX1101" s="73"/>
      <c r="FY1101" s="73"/>
      <c r="FZ1101" s="73"/>
      <c r="GA1101" s="73"/>
      <c r="GB1101" s="73"/>
      <c r="GC1101" s="73"/>
      <c r="GD1101" s="73"/>
      <c r="GE1101" s="73"/>
      <c r="GF1101" s="73"/>
      <c r="GG1101" s="73"/>
      <c r="GH1101" s="73"/>
      <c r="GI1101" s="73"/>
      <c r="GJ1101" s="73"/>
      <c r="GK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c r="JD1101" s="73"/>
      <c r="JE1101" s="73"/>
      <c r="JF1101" s="73"/>
      <c r="JG1101" s="73"/>
      <c r="JH1101" s="73"/>
      <c r="JI1101" s="73"/>
      <c r="JJ1101" s="73"/>
      <c r="JK1101" s="73"/>
      <c r="JL1101" s="73"/>
      <c r="JM1101" s="73"/>
      <c r="JN1101" s="73"/>
      <c r="JO1101" s="73"/>
      <c r="JP1101" s="73"/>
      <c r="JQ1101" s="73"/>
      <c r="JR1101" s="73"/>
      <c r="JS1101" s="73"/>
      <c r="JT1101" s="73"/>
      <c r="JU1101" s="73"/>
      <c r="JV1101" s="73"/>
      <c r="JW1101" s="73"/>
      <c r="JX1101" s="73"/>
      <c r="JY1101" s="73"/>
      <c r="JZ1101" s="73"/>
      <c r="KA1101" s="73"/>
      <c r="KB1101" s="73"/>
      <c r="KC1101" s="73"/>
      <c r="KD1101" s="73"/>
      <c r="KE1101" s="73"/>
      <c r="KF1101" s="73"/>
      <c r="KG1101" s="73"/>
    </row>
    <row r="1102" spans="1:293" s="153" customFormat="1" x14ac:dyDescent="0.25">
      <c r="A1102" s="293"/>
      <c r="B1102" s="294"/>
      <c r="C1102" s="294"/>
      <c r="D1102" s="294"/>
      <c r="F1102" s="295"/>
      <c r="G1102" s="295"/>
      <c r="H1102" s="295"/>
      <c r="I1102" s="295"/>
      <c r="L1102" s="296"/>
      <c r="M1102" s="296"/>
      <c r="N1102" s="151"/>
      <c r="O1102" s="151"/>
      <c r="AB1102" s="152"/>
      <c r="AC1102" s="152"/>
      <c r="AD1102" s="152"/>
      <c r="AE1102" s="152"/>
      <c r="AF1102" s="152"/>
      <c r="AG1102" s="152"/>
      <c r="AH1102" s="297"/>
      <c r="AJ1102" s="298"/>
      <c r="AK1102" s="298"/>
      <c r="AO1102" s="73"/>
      <c r="AP1102" s="73"/>
      <c r="AQ1102" s="73"/>
      <c r="AR1102" s="73"/>
      <c r="AS1102" s="73"/>
      <c r="AT1102" s="73"/>
      <c r="AU1102" s="73"/>
      <c r="AV1102" s="73"/>
      <c r="AW1102" s="73"/>
      <c r="AX1102" s="73"/>
      <c r="AY1102" s="73"/>
      <c r="AZ1102" s="73"/>
      <c r="BA1102" s="73"/>
      <c r="BB1102" s="73"/>
      <c r="BC1102" s="73"/>
      <c r="BD1102" s="73"/>
      <c r="BE1102" s="73"/>
      <c r="BF1102" s="73"/>
      <c r="BG1102" s="73"/>
      <c r="BH1102" s="73"/>
      <c r="BI1102" s="73"/>
      <c r="BJ1102" s="73"/>
      <c r="BK1102" s="73"/>
      <c r="BL1102" s="73"/>
      <c r="BM1102" s="73"/>
      <c r="BN1102" s="73"/>
      <c r="BO1102" s="73"/>
      <c r="BP1102" s="73"/>
      <c r="BQ1102" s="73"/>
      <c r="BR1102" s="73"/>
      <c r="BS1102" s="73"/>
      <c r="BT1102" s="73"/>
      <c r="BU1102" s="73"/>
      <c r="BV1102" s="73"/>
      <c r="BW1102" s="73"/>
      <c r="BX1102" s="73"/>
      <c r="BY1102" s="73"/>
      <c r="BZ1102" s="73"/>
      <c r="CA1102" s="73"/>
      <c r="CB1102" s="73"/>
      <c r="CC1102" s="73"/>
      <c r="CD1102" s="73"/>
      <c r="CE1102" s="73"/>
      <c r="CF1102" s="73"/>
      <c r="CG1102" s="73"/>
      <c r="CH1102" s="73"/>
      <c r="CI1102" s="73"/>
      <c r="CJ1102" s="73"/>
      <c r="CK1102" s="73"/>
      <c r="CL1102" s="73"/>
      <c r="CM1102" s="73"/>
      <c r="CN1102" s="73"/>
      <c r="CO1102" s="73"/>
      <c r="CP1102" s="73"/>
      <c r="CQ1102" s="73"/>
      <c r="CR1102" s="73"/>
      <c r="CS1102" s="73"/>
      <c r="CT1102" s="73"/>
      <c r="CU1102" s="73"/>
      <c r="CV1102" s="73"/>
      <c r="CW1102" s="73"/>
      <c r="CX1102" s="73"/>
      <c r="CY1102" s="73"/>
      <c r="CZ1102" s="73"/>
      <c r="DA1102" s="73"/>
      <c r="DB1102" s="73"/>
      <c r="DC1102" s="73"/>
      <c r="DD1102" s="73"/>
      <c r="DE1102" s="73"/>
      <c r="DF1102" s="73"/>
      <c r="DG1102" s="73"/>
      <c r="DH1102" s="73"/>
      <c r="DI1102" s="73"/>
      <c r="DJ1102" s="73"/>
      <c r="DK1102" s="73"/>
      <c r="DL1102" s="73"/>
      <c r="DM1102" s="73"/>
      <c r="DN1102" s="73"/>
      <c r="DO1102" s="73"/>
      <c r="DP1102" s="73"/>
      <c r="DQ1102" s="73"/>
      <c r="DR1102" s="73"/>
      <c r="DS1102" s="73"/>
      <c r="DT1102" s="73"/>
      <c r="DU1102" s="73"/>
      <c r="DV1102" s="73"/>
      <c r="DW1102" s="73"/>
      <c r="DX1102" s="73"/>
      <c r="DY1102" s="73"/>
      <c r="DZ1102" s="73"/>
      <c r="EA1102" s="73"/>
      <c r="EB1102" s="73"/>
      <c r="EC1102" s="73"/>
      <c r="ED1102" s="73"/>
      <c r="EE1102" s="73"/>
      <c r="EF1102" s="73"/>
      <c r="EG1102" s="73"/>
      <c r="EH1102" s="73"/>
      <c r="EI1102" s="73"/>
      <c r="EJ1102" s="73"/>
      <c r="EK1102" s="73"/>
      <c r="EL1102" s="73"/>
      <c r="EM1102" s="73"/>
      <c r="EN1102" s="73"/>
      <c r="EO1102" s="73"/>
      <c r="EP1102" s="73"/>
      <c r="EQ1102" s="73"/>
      <c r="ER1102" s="73"/>
      <c r="ES1102" s="73"/>
      <c r="ET1102" s="73"/>
      <c r="EU1102" s="73"/>
      <c r="EV1102" s="73"/>
      <c r="EW1102" s="73"/>
      <c r="EX1102" s="73"/>
      <c r="EY1102" s="73"/>
      <c r="EZ1102" s="73"/>
      <c r="FA1102" s="73"/>
      <c r="FB1102" s="73"/>
      <c r="FC1102" s="73"/>
      <c r="FD1102" s="73"/>
      <c r="FE1102" s="73"/>
      <c r="FF1102" s="73"/>
      <c r="FG1102" s="73"/>
      <c r="FH1102" s="73"/>
      <c r="FI1102" s="73"/>
      <c r="FJ1102" s="73"/>
      <c r="FK1102" s="73"/>
      <c r="FL1102" s="73"/>
      <c r="FM1102" s="73"/>
      <c r="FN1102" s="73"/>
      <c r="FO1102" s="73"/>
      <c r="FP1102" s="73"/>
      <c r="FQ1102" s="73"/>
      <c r="FR1102" s="73"/>
      <c r="FS1102" s="73"/>
      <c r="FT1102" s="73"/>
      <c r="FU1102" s="73"/>
      <c r="FV1102" s="73"/>
      <c r="FW1102" s="73"/>
      <c r="FX1102" s="73"/>
      <c r="FY1102" s="73"/>
      <c r="FZ1102" s="73"/>
      <c r="GA1102" s="73"/>
      <c r="GB1102" s="73"/>
      <c r="GC1102" s="73"/>
      <c r="GD1102" s="73"/>
      <c r="GE1102" s="73"/>
      <c r="GF1102" s="73"/>
      <c r="GG1102" s="73"/>
      <c r="GH1102" s="73"/>
      <c r="GI1102" s="73"/>
      <c r="GJ1102" s="73"/>
      <c r="GK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c r="JD1102" s="73"/>
      <c r="JE1102" s="73"/>
      <c r="JF1102" s="73"/>
      <c r="JG1102" s="73"/>
      <c r="JH1102" s="73"/>
      <c r="JI1102" s="73"/>
      <c r="JJ1102" s="73"/>
      <c r="JK1102" s="73"/>
      <c r="JL1102" s="73"/>
      <c r="JM1102" s="73"/>
      <c r="JN1102" s="73"/>
      <c r="JO1102" s="73"/>
      <c r="JP1102" s="73"/>
      <c r="JQ1102" s="73"/>
      <c r="JR1102" s="73"/>
      <c r="JS1102" s="73"/>
      <c r="JT1102" s="73"/>
      <c r="JU1102" s="73"/>
      <c r="JV1102" s="73"/>
      <c r="JW1102" s="73"/>
      <c r="JX1102" s="73"/>
      <c r="JY1102" s="73"/>
      <c r="JZ1102" s="73"/>
      <c r="KA1102" s="73"/>
      <c r="KB1102" s="73"/>
      <c r="KC1102" s="73"/>
      <c r="KD1102" s="73"/>
      <c r="KE1102" s="73"/>
      <c r="KF1102" s="73"/>
      <c r="KG1102" s="73"/>
    </row>
    <row r="1103" spans="1:293" s="153" customFormat="1" x14ac:dyDescent="0.25">
      <c r="A1103" s="293"/>
      <c r="B1103" s="294"/>
      <c r="C1103" s="294"/>
      <c r="D1103" s="294"/>
      <c r="F1103" s="295"/>
      <c r="G1103" s="295"/>
      <c r="H1103" s="295"/>
      <c r="I1103" s="295"/>
      <c r="L1103" s="296"/>
      <c r="M1103" s="296"/>
      <c r="N1103" s="151"/>
      <c r="O1103" s="151"/>
      <c r="AB1103" s="152"/>
      <c r="AC1103" s="152"/>
      <c r="AD1103" s="152"/>
      <c r="AE1103" s="152"/>
      <c r="AF1103" s="152"/>
      <c r="AG1103" s="152"/>
      <c r="AH1103" s="297"/>
      <c r="AJ1103" s="298"/>
      <c r="AK1103" s="298"/>
      <c r="AO1103" s="73"/>
      <c r="AP1103" s="73"/>
      <c r="AQ1103" s="73"/>
      <c r="AR1103" s="73"/>
      <c r="AS1103" s="73"/>
      <c r="AT1103" s="73"/>
      <c r="AU1103" s="73"/>
      <c r="AV1103" s="73"/>
      <c r="AW1103" s="73"/>
      <c r="AX1103" s="73"/>
      <c r="AY1103" s="73"/>
      <c r="AZ1103" s="73"/>
      <c r="BA1103" s="73"/>
      <c r="BB1103" s="73"/>
      <c r="BC1103" s="73"/>
      <c r="BD1103" s="73"/>
      <c r="BE1103" s="73"/>
      <c r="BF1103" s="73"/>
      <c r="BG1103" s="73"/>
      <c r="BH1103" s="73"/>
      <c r="BI1103" s="73"/>
      <c r="BJ1103" s="73"/>
      <c r="BK1103" s="73"/>
      <c r="BL1103" s="73"/>
      <c r="BM1103" s="73"/>
      <c r="BN1103" s="73"/>
      <c r="BO1103" s="73"/>
      <c r="BP1103" s="73"/>
      <c r="BQ1103" s="73"/>
      <c r="BR1103" s="73"/>
      <c r="BS1103" s="73"/>
      <c r="BT1103" s="73"/>
      <c r="BU1103" s="73"/>
      <c r="BV1103" s="73"/>
      <c r="BW1103" s="73"/>
      <c r="BX1103" s="73"/>
      <c r="BY1103" s="73"/>
      <c r="BZ1103" s="73"/>
      <c r="CA1103" s="73"/>
      <c r="CB1103" s="73"/>
      <c r="CC1103" s="73"/>
      <c r="CD1103" s="73"/>
      <c r="CE1103" s="73"/>
      <c r="CF1103" s="73"/>
      <c r="CG1103" s="73"/>
      <c r="CH1103" s="73"/>
      <c r="CI1103" s="73"/>
      <c r="CJ1103" s="73"/>
      <c r="CK1103" s="73"/>
      <c r="CL1103" s="73"/>
      <c r="CM1103" s="73"/>
      <c r="CN1103" s="73"/>
      <c r="CO1103" s="73"/>
      <c r="CP1103" s="73"/>
      <c r="CQ1103" s="73"/>
      <c r="CR1103" s="73"/>
      <c r="CS1103" s="73"/>
      <c r="CT1103" s="73"/>
      <c r="CU1103" s="73"/>
      <c r="CV1103" s="73"/>
      <c r="CW1103" s="73"/>
      <c r="CX1103" s="73"/>
      <c r="CY1103" s="73"/>
      <c r="CZ1103" s="73"/>
      <c r="DA1103" s="73"/>
      <c r="DB1103" s="73"/>
      <c r="DC1103" s="73"/>
      <c r="DD1103" s="73"/>
      <c r="DE1103" s="73"/>
      <c r="DF1103" s="73"/>
      <c r="DG1103" s="73"/>
      <c r="DH1103" s="73"/>
      <c r="DI1103" s="73"/>
      <c r="DJ1103" s="73"/>
      <c r="DK1103" s="73"/>
      <c r="DL1103" s="73"/>
      <c r="DM1103" s="73"/>
      <c r="DN1103" s="73"/>
      <c r="DO1103" s="73"/>
      <c r="DP1103" s="73"/>
      <c r="DQ1103" s="73"/>
      <c r="DR1103" s="73"/>
      <c r="DS1103" s="73"/>
      <c r="DT1103" s="73"/>
      <c r="DU1103" s="73"/>
      <c r="DV1103" s="73"/>
      <c r="DW1103" s="73"/>
      <c r="DX1103" s="73"/>
      <c r="DY1103" s="73"/>
      <c r="DZ1103" s="73"/>
      <c r="EA1103" s="73"/>
      <c r="EB1103" s="73"/>
      <c r="EC1103" s="73"/>
      <c r="ED1103" s="73"/>
      <c r="EE1103" s="73"/>
      <c r="EF1103" s="73"/>
      <c r="EG1103" s="73"/>
      <c r="EH1103" s="73"/>
      <c r="EI1103" s="73"/>
      <c r="EJ1103" s="73"/>
      <c r="EK1103" s="73"/>
      <c r="EL1103" s="73"/>
      <c r="EM1103" s="73"/>
      <c r="EN1103" s="73"/>
      <c r="EO1103" s="73"/>
      <c r="EP1103" s="73"/>
      <c r="EQ1103" s="73"/>
      <c r="ER1103" s="73"/>
      <c r="ES1103" s="73"/>
      <c r="ET1103" s="73"/>
      <c r="EU1103" s="73"/>
      <c r="EV1103" s="73"/>
      <c r="EW1103" s="73"/>
      <c r="EX1103" s="73"/>
      <c r="EY1103" s="73"/>
      <c r="EZ1103" s="73"/>
      <c r="FA1103" s="73"/>
      <c r="FB1103" s="73"/>
      <c r="FC1103" s="73"/>
      <c r="FD1103" s="73"/>
      <c r="FE1103" s="73"/>
      <c r="FF1103" s="73"/>
      <c r="FG1103" s="73"/>
      <c r="FH1103" s="73"/>
      <c r="FI1103" s="73"/>
      <c r="FJ1103" s="73"/>
      <c r="FK1103" s="73"/>
      <c r="FL1103" s="73"/>
      <c r="FM1103" s="73"/>
      <c r="FN1103" s="73"/>
      <c r="FO1103" s="73"/>
      <c r="FP1103" s="73"/>
      <c r="FQ1103" s="73"/>
      <c r="FR1103" s="73"/>
      <c r="FS1103" s="73"/>
      <c r="FT1103" s="73"/>
      <c r="FU1103" s="73"/>
      <c r="FV1103" s="73"/>
      <c r="FW1103" s="73"/>
      <c r="FX1103" s="73"/>
      <c r="FY1103" s="73"/>
      <c r="FZ1103" s="73"/>
      <c r="GA1103" s="73"/>
      <c r="GB1103" s="73"/>
      <c r="GC1103" s="73"/>
      <c r="GD1103" s="73"/>
      <c r="GE1103" s="73"/>
      <c r="GF1103" s="73"/>
      <c r="GG1103" s="73"/>
      <c r="GH1103" s="73"/>
      <c r="GI1103" s="73"/>
      <c r="GJ1103" s="73"/>
      <c r="GK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c r="JD1103" s="73"/>
      <c r="JE1103" s="73"/>
      <c r="JF1103" s="73"/>
      <c r="JG1103" s="73"/>
      <c r="JH1103" s="73"/>
      <c r="JI1103" s="73"/>
      <c r="JJ1103" s="73"/>
      <c r="JK1103" s="73"/>
      <c r="JL1103" s="73"/>
      <c r="JM1103" s="73"/>
      <c r="JN1103" s="73"/>
      <c r="JO1103" s="73"/>
      <c r="JP1103" s="73"/>
      <c r="JQ1103" s="73"/>
      <c r="JR1103" s="73"/>
      <c r="JS1103" s="73"/>
      <c r="JT1103" s="73"/>
      <c r="JU1103" s="73"/>
      <c r="JV1103" s="73"/>
      <c r="JW1103" s="73"/>
      <c r="JX1103" s="73"/>
      <c r="JY1103" s="73"/>
      <c r="JZ1103" s="73"/>
      <c r="KA1103" s="73"/>
      <c r="KB1103" s="73"/>
      <c r="KC1103" s="73"/>
      <c r="KD1103" s="73"/>
      <c r="KE1103" s="73"/>
      <c r="KF1103" s="73"/>
      <c r="KG1103" s="73"/>
    </row>
    <row r="1104" spans="1:293" s="153" customFormat="1" x14ac:dyDescent="0.25">
      <c r="A1104" s="293"/>
      <c r="B1104" s="294"/>
      <c r="C1104" s="294"/>
      <c r="D1104" s="294"/>
      <c r="F1104" s="295"/>
      <c r="G1104" s="295"/>
      <c r="H1104" s="295"/>
      <c r="I1104" s="295"/>
      <c r="L1104" s="296"/>
      <c r="M1104" s="296"/>
      <c r="N1104" s="151"/>
      <c r="O1104" s="151"/>
      <c r="AB1104" s="152"/>
      <c r="AC1104" s="152"/>
      <c r="AD1104" s="152"/>
      <c r="AE1104" s="152"/>
      <c r="AF1104" s="152"/>
      <c r="AG1104" s="152"/>
      <c r="AH1104" s="297"/>
      <c r="AJ1104" s="298"/>
      <c r="AK1104" s="298"/>
      <c r="AO1104" s="73"/>
      <c r="AP1104" s="73"/>
      <c r="AQ1104" s="73"/>
      <c r="AR1104" s="73"/>
      <c r="AS1104" s="73"/>
      <c r="AT1104" s="73"/>
      <c r="AU1104" s="73"/>
      <c r="AV1104" s="73"/>
      <c r="AW1104" s="73"/>
      <c r="AX1104" s="73"/>
      <c r="AY1104" s="73"/>
      <c r="AZ1104" s="73"/>
      <c r="BA1104" s="73"/>
      <c r="BB1104" s="73"/>
      <c r="BC1104" s="73"/>
      <c r="BD1104" s="73"/>
      <c r="BE1104" s="73"/>
      <c r="BF1104" s="73"/>
      <c r="BG1104" s="73"/>
      <c r="BH1104" s="73"/>
      <c r="BI1104" s="73"/>
      <c r="BJ1104" s="73"/>
      <c r="BK1104" s="73"/>
      <c r="BL1104" s="73"/>
      <c r="BM1104" s="73"/>
      <c r="BN1104" s="73"/>
      <c r="BO1104" s="73"/>
      <c r="BP1104" s="73"/>
      <c r="BQ1104" s="73"/>
      <c r="BR1104" s="73"/>
      <c r="BS1104" s="73"/>
      <c r="BT1104" s="73"/>
      <c r="BU1104" s="73"/>
      <c r="BV1104" s="73"/>
      <c r="BW1104" s="73"/>
      <c r="BX1104" s="73"/>
      <c r="BY1104" s="73"/>
      <c r="BZ1104" s="73"/>
      <c r="CA1104" s="73"/>
      <c r="CB1104" s="73"/>
      <c r="CC1104" s="73"/>
      <c r="CD1104" s="73"/>
      <c r="CE1104" s="73"/>
      <c r="CF1104" s="73"/>
      <c r="CG1104" s="73"/>
      <c r="CH1104" s="73"/>
      <c r="CI1104" s="73"/>
      <c r="CJ1104" s="73"/>
      <c r="CK1104" s="73"/>
      <c r="CL1104" s="73"/>
      <c r="CM1104" s="73"/>
      <c r="CN1104" s="73"/>
      <c r="CO1104" s="73"/>
      <c r="CP1104" s="73"/>
      <c r="CQ1104" s="73"/>
      <c r="CR1104" s="73"/>
      <c r="CS1104" s="73"/>
      <c r="CT1104" s="73"/>
      <c r="CU1104" s="73"/>
      <c r="CV1104" s="73"/>
      <c r="CW1104" s="73"/>
      <c r="CX1104" s="73"/>
      <c r="CY1104" s="73"/>
      <c r="CZ1104" s="73"/>
      <c r="DA1104" s="73"/>
      <c r="DB1104" s="73"/>
      <c r="DC1104" s="73"/>
      <c r="DD1104" s="73"/>
      <c r="DE1104" s="73"/>
      <c r="DF1104" s="73"/>
      <c r="DG1104" s="73"/>
      <c r="DH1104" s="73"/>
      <c r="DI1104" s="73"/>
      <c r="DJ1104" s="73"/>
      <c r="DK1104" s="73"/>
      <c r="DL1104" s="73"/>
      <c r="DM1104" s="73"/>
      <c r="DN1104" s="73"/>
      <c r="DO1104" s="73"/>
      <c r="DP1104" s="73"/>
      <c r="DQ1104" s="73"/>
      <c r="DR1104" s="73"/>
      <c r="DS1104" s="73"/>
      <c r="DT1104" s="73"/>
      <c r="DU1104" s="73"/>
      <c r="DV1104" s="73"/>
      <c r="DW1104" s="73"/>
      <c r="DX1104" s="73"/>
      <c r="DY1104" s="73"/>
      <c r="DZ1104" s="73"/>
      <c r="EA1104" s="73"/>
      <c r="EB1104" s="73"/>
      <c r="EC1104" s="73"/>
      <c r="ED1104" s="73"/>
      <c r="EE1104" s="73"/>
      <c r="EF1104" s="73"/>
      <c r="EG1104" s="73"/>
      <c r="EH1104" s="73"/>
      <c r="EI1104" s="73"/>
      <c r="EJ1104" s="73"/>
      <c r="EK1104" s="73"/>
      <c r="EL1104" s="73"/>
      <c r="EM1104" s="73"/>
      <c r="EN1104" s="73"/>
      <c r="EO1104" s="73"/>
      <c r="EP1104" s="73"/>
      <c r="EQ1104" s="73"/>
      <c r="ER1104" s="73"/>
      <c r="ES1104" s="73"/>
      <c r="ET1104" s="73"/>
      <c r="EU1104" s="73"/>
      <c r="EV1104" s="73"/>
      <c r="EW1104" s="73"/>
      <c r="EX1104" s="73"/>
      <c r="EY1104" s="73"/>
      <c r="EZ1104" s="73"/>
      <c r="FA1104" s="73"/>
      <c r="FB1104" s="73"/>
      <c r="FC1104" s="73"/>
      <c r="FD1104" s="73"/>
      <c r="FE1104" s="73"/>
      <c r="FF1104" s="73"/>
      <c r="FG1104" s="73"/>
      <c r="FH1104" s="73"/>
      <c r="FI1104" s="73"/>
      <c r="FJ1104" s="73"/>
      <c r="FK1104" s="73"/>
      <c r="FL1104" s="73"/>
      <c r="FM1104" s="73"/>
      <c r="FN1104" s="73"/>
      <c r="FO1104" s="73"/>
      <c r="FP1104" s="73"/>
      <c r="FQ1104" s="73"/>
      <c r="FR1104" s="73"/>
      <c r="FS1104" s="73"/>
      <c r="FT1104" s="73"/>
      <c r="FU1104" s="73"/>
      <c r="FV1104" s="73"/>
      <c r="FW1104" s="73"/>
      <c r="FX1104" s="73"/>
      <c r="FY1104" s="73"/>
      <c r="FZ1104" s="73"/>
      <c r="GA1104" s="73"/>
      <c r="GB1104" s="73"/>
      <c r="GC1104" s="73"/>
      <c r="GD1104" s="73"/>
      <c r="GE1104" s="73"/>
      <c r="GF1104" s="73"/>
      <c r="GG1104" s="73"/>
      <c r="GH1104" s="73"/>
      <c r="GI1104" s="73"/>
      <c r="GJ1104" s="73"/>
      <c r="GK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c r="JD1104" s="73"/>
      <c r="JE1104" s="73"/>
      <c r="JF1104" s="73"/>
      <c r="JG1104" s="73"/>
      <c r="JH1104" s="73"/>
      <c r="JI1104" s="73"/>
      <c r="JJ1104" s="73"/>
      <c r="JK1104" s="73"/>
      <c r="JL1104" s="73"/>
      <c r="JM1104" s="73"/>
      <c r="JN1104" s="73"/>
      <c r="JO1104" s="73"/>
      <c r="JP1104" s="73"/>
      <c r="JQ1104" s="73"/>
      <c r="JR1104" s="73"/>
      <c r="JS1104" s="73"/>
      <c r="JT1104" s="73"/>
      <c r="JU1104" s="73"/>
      <c r="JV1104" s="73"/>
      <c r="JW1104" s="73"/>
      <c r="JX1104" s="73"/>
      <c r="JY1104" s="73"/>
      <c r="JZ1104" s="73"/>
      <c r="KA1104" s="73"/>
      <c r="KB1104" s="73"/>
      <c r="KC1104" s="73"/>
      <c r="KD1104" s="73"/>
      <c r="KE1104" s="73"/>
      <c r="KF1104" s="73"/>
      <c r="KG1104" s="73"/>
    </row>
    <row r="1105" spans="1:293" s="153" customFormat="1" x14ac:dyDescent="0.25">
      <c r="A1105" s="293"/>
      <c r="B1105" s="294"/>
      <c r="C1105" s="294"/>
      <c r="D1105" s="294"/>
      <c r="F1105" s="295"/>
      <c r="G1105" s="295"/>
      <c r="H1105" s="295"/>
      <c r="I1105" s="295"/>
      <c r="L1105" s="296"/>
      <c r="M1105" s="296"/>
      <c r="N1105" s="151"/>
      <c r="O1105" s="151"/>
      <c r="AB1105" s="152"/>
      <c r="AC1105" s="152"/>
      <c r="AD1105" s="152"/>
      <c r="AE1105" s="152"/>
      <c r="AF1105" s="152"/>
      <c r="AG1105" s="152"/>
      <c r="AH1105" s="297"/>
      <c r="AJ1105" s="298"/>
      <c r="AK1105" s="298"/>
      <c r="AO1105" s="73"/>
      <c r="AP1105" s="73"/>
      <c r="AQ1105" s="73"/>
      <c r="AR1105" s="73"/>
      <c r="AS1105" s="73"/>
      <c r="AT1105" s="73"/>
      <c r="AU1105" s="73"/>
      <c r="AV1105" s="73"/>
      <c r="AW1105" s="73"/>
      <c r="AX1105" s="73"/>
      <c r="AY1105" s="73"/>
      <c r="AZ1105" s="73"/>
      <c r="BA1105" s="73"/>
      <c r="BB1105" s="73"/>
      <c r="BC1105" s="73"/>
      <c r="BD1105" s="73"/>
      <c r="BE1105" s="73"/>
      <c r="BF1105" s="73"/>
      <c r="BG1105" s="73"/>
      <c r="BH1105" s="73"/>
      <c r="BI1105" s="73"/>
      <c r="BJ1105" s="73"/>
      <c r="BK1105" s="73"/>
      <c r="BL1105" s="73"/>
      <c r="BM1105" s="73"/>
      <c r="BN1105" s="73"/>
      <c r="BO1105" s="73"/>
      <c r="BP1105" s="73"/>
      <c r="BQ1105" s="73"/>
      <c r="BR1105" s="73"/>
      <c r="BS1105" s="73"/>
      <c r="BT1105" s="73"/>
      <c r="BU1105" s="73"/>
      <c r="BV1105" s="73"/>
      <c r="BW1105" s="73"/>
      <c r="BX1105" s="73"/>
      <c r="BY1105" s="73"/>
      <c r="BZ1105" s="73"/>
      <c r="CA1105" s="73"/>
      <c r="CB1105" s="73"/>
      <c r="CC1105" s="73"/>
      <c r="CD1105" s="73"/>
      <c r="CE1105" s="73"/>
      <c r="CF1105" s="73"/>
      <c r="CG1105" s="73"/>
      <c r="CH1105" s="73"/>
      <c r="CI1105" s="73"/>
      <c r="CJ1105" s="73"/>
      <c r="CK1105" s="73"/>
      <c r="CL1105" s="73"/>
      <c r="CM1105" s="73"/>
      <c r="CN1105" s="73"/>
      <c r="CO1105" s="73"/>
      <c r="CP1105" s="73"/>
      <c r="CQ1105" s="73"/>
      <c r="CR1105" s="73"/>
      <c r="CS1105" s="73"/>
      <c r="CT1105" s="73"/>
      <c r="CU1105" s="73"/>
      <c r="CV1105" s="73"/>
      <c r="CW1105" s="73"/>
      <c r="CX1105" s="73"/>
      <c r="CY1105" s="73"/>
      <c r="CZ1105" s="73"/>
      <c r="DA1105" s="73"/>
      <c r="DB1105" s="73"/>
      <c r="DC1105" s="73"/>
      <c r="DD1105" s="73"/>
      <c r="DE1105" s="73"/>
      <c r="DF1105" s="73"/>
      <c r="DG1105" s="73"/>
      <c r="DH1105" s="73"/>
      <c r="DI1105" s="73"/>
      <c r="DJ1105" s="73"/>
      <c r="DK1105" s="73"/>
      <c r="DL1105" s="73"/>
      <c r="DM1105" s="73"/>
      <c r="DN1105" s="73"/>
      <c r="DO1105" s="73"/>
      <c r="DP1105" s="73"/>
      <c r="DQ1105" s="73"/>
      <c r="DR1105" s="73"/>
      <c r="DS1105" s="73"/>
      <c r="DT1105" s="73"/>
      <c r="DU1105" s="73"/>
      <c r="DV1105" s="73"/>
      <c r="DW1105" s="73"/>
      <c r="DX1105" s="73"/>
      <c r="DY1105" s="73"/>
      <c r="DZ1105" s="73"/>
      <c r="EA1105" s="73"/>
      <c r="EB1105" s="73"/>
      <c r="EC1105" s="73"/>
      <c r="ED1105" s="73"/>
      <c r="EE1105" s="73"/>
      <c r="EF1105" s="73"/>
      <c r="EG1105" s="73"/>
      <c r="EH1105" s="73"/>
      <c r="EI1105" s="73"/>
      <c r="EJ1105" s="73"/>
      <c r="EK1105" s="73"/>
      <c r="EL1105" s="73"/>
      <c r="EM1105" s="73"/>
      <c r="EN1105" s="73"/>
      <c r="EO1105" s="73"/>
      <c r="EP1105" s="73"/>
      <c r="EQ1105" s="73"/>
      <c r="ER1105" s="73"/>
      <c r="ES1105" s="73"/>
      <c r="ET1105" s="73"/>
      <c r="EU1105" s="73"/>
      <c r="EV1105" s="73"/>
      <c r="EW1105" s="73"/>
      <c r="EX1105" s="73"/>
      <c r="EY1105" s="73"/>
      <c r="EZ1105" s="73"/>
      <c r="FA1105" s="73"/>
      <c r="FB1105" s="73"/>
      <c r="FC1105" s="73"/>
      <c r="FD1105" s="73"/>
      <c r="FE1105" s="73"/>
      <c r="FF1105" s="73"/>
      <c r="FG1105" s="73"/>
      <c r="FH1105" s="73"/>
      <c r="FI1105" s="73"/>
      <c r="FJ1105" s="73"/>
      <c r="FK1105" s="73"/>
      <c r="FL1105" s="73"/>
      <c r="FM1105" s="73"/>
      <c r="FN1105" s="73"/>
      <c r="FO1105" s="73"/>
      <c r="FP1105" s="73"/>
      <c r="FQ1105" s="73"/>
      <c r="FR1105" s="73"/>
      <c r="FS1105" s="73"/>
      <c r="FT1105" s="73"/>
      <c r="FU1105" s="73"/>
      <c r="FV1105" s="73"/>
      <c r="FW1105" s="73"/>
      <c r="FX1105" s="73"/>
      <c r="FY1105" s="73"/>
      <c r="FZ1105" s="73"/>
      <c r="GA1105" s="73"/>
      <c r="GB1105" s="73"/>
      <c r="GC1105" s="73"/>
      <c r="GD1105" s="73"/>
      <c r="GE1105" s="73"/>
      <c r="GF1105" s="73"/>
      <c r="GG1105" s="73"/>
      <c r="GH1105" s="73"/>
      <c r="GI1105" s="73"/>
      <c r="GJ1105" s="73"/>
      <c r="GK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c r="JD1105" s="73"/>
      <c r="JE1105" s="73"/>
      <c r="JF1105" s="73"/>
      <c r="JG1105" s="73"/>
      <c r="JH1105" s="73"/>
      <c r="JI1105" s="73"/>
      <c r="JJ1105" s="73"/>
      <c r="JK1105" s="73"/>
      <c r="JL1105" s="73"/>
      <c r="JM1105" s="73"/>
      <c r="JN1105" s="73"/>
      <c r="JO1105" s="73"/>
      <c r="JP1105" s="73"/>
      <c r="JQ1105" s="73"/>
      <c r="JR1105" s="73"/>
      <c r="JS1105" s="73"/>
      <c r="JT1105" s="73"/>
      <c r="JU1105" s="73"/>
      <c r="JV1105" s="73"/>
      <c r="JW1105" s="73"/>
      <c r="JX1105" s="73"/>
      <c r="JY1105" s="73"/>
      <c r="JZ1105" s="73"/>
      <c r="KA1105" s="73"/>
      <c r="KB1105" s="73"/>
      <c r="KC1105" s="73"/>
      <c r="KD1105" s="73"/>
      <c r="KE1105" s="73"/>
      <c r="KF1105" s="73"/>
      <c r="KG1105" s="73"/>
    </row>
  </sheetData>
  <sheetProtection password="CD31" sheet="1" objects="1" scenarios="1" selectLockedCells="1" selectUnlockedCells="1"/>
  <autoFilter ref="A5:AN1079"/>
  <sortState ref="A6:GV1087">
    <sortCondition ref="F6:F1087"/>
    <sortCondition ref="D6:D1087"/>
  </sortState>
  <printOptions horizontalCentered="1" verticalCentered="1"/>
  <pageMargins left="0" right="0" top="0.98425196850393704" bottom="0.98425196850393704" header="0.51181102362204722" footer="0.51181102362204722"/>
  <pageSetup paperSize="300" scale="80" orientation="landscape" r:id="rId1"/>
  <headerFooter>
    <oddFooter>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7"/>
  <sheetViews>
    <sheetView windowProtection="1" view="pageBreakPreview" zoomScaleNormal="100" zoomScaleSheetLayoutView="100" workbookViewId="0"/>
  </sheetViews>
  <sheetFormatPr baseColWidth="10" defaultRowHeight="15" x14ac:dyDescent="0.25"/>
  <cols>
    <col min="1" max="1" width="4.140625" style="300" bestFit="1" customWidth="1"/>
    <col min="2" max="2" width="17.28515625" style="300" customWidth="1"/>
    <col min="3" max="3" width="11.42578125" style="300"/>
    <col min="4" max="4" width="37.42578125" style="304" customWidth="1"/>
    <col min="5" max="5" width="66.140625" style="305" customWidth="1"/>
    <col min="6" max="6" width="13.7109375" style="306" bestFit="1" customWidth="1"/>
    <col min="7" max="7" width="7.85546875" style="300" bestFit="1" customWidth="1"/>
    <col min="8" max="8" width="11.42578125" style="300" customWidth="1"/>
    <col min="9" max="9" width="13.28515625" style="300" bestFit="1" customWidth="1"/>
    <col min="10" max="10" width="11.42578125" style="300"/>
    <col min="11" max="11" width="11.5703125" style="300" bestFit="1" customWidth="1"/>
    <col min="12" max="12" width="12.7109375" style="300" bestFit="1" customWidth="1"/>
    <col min="13" max="16384" width="11.42578125" style="300"/>
  </cols>
  <sheetData>
    <row r="1" spans="1:7" ht="28.5" x14ac:dyDescent="0.25">
      <c r="B1" s="301" t="s">
        <v>1680</v>
      </c>
      <c r="C1" s="301"/>
      <c r="D1" s="301"/>
      <c r="E1" s="301"/>
      <c r="F1" s="301"/>
    </row>
    <row r="3" spans="1:7" ht="36.75" customHeight="1" x14ac:dyDescent="0.25">
      <c r="A3" s="302"/>
      <c r="B3" s="303" t="s">
        <v>1588</v>
      </c>
      <c r="C3" s="303"/>
      <c r="D3" s="303"/>
      <c r="E3" s="303"/>
      <c r="F3" s="303"/>
      <c r="G3" s="303"/>
    </row>
    <row r="4" spans="1:7" ht="15.75" thickBot="1" x14ac:dyDescent="0.3"/>
    <row r="5" spans="1:7" s="302" customFormat="1" ht="12.75" x14ac:dyDescent="0.25">
      <c r="B5" s="307" t="s">
        <v>1305</v>
      </c>
      <c r="C5" s="308" t="s">
        <v>2</v>
      </c>
      <c r="D5" s="309" t="s">
        <v>1589</v>
      </c>
      <c r="E5" s="309" t="s">
        <v>1306</v>
      </c>
      <c r="F5" s="310" t="s">
        <v>1308</v>
      </c>
    </row>
    <row r="6" spans="1:7" x14ac:dyDescent="0.25">
      <c r="B6" s="311" t="s">
        <v>1309</v>
      </c>
      <c r="C6" s="312"/>
      <c r="D6" s="313" t="s">
        <v>1426</v>
      </c>
      <c r="E6" s="313" t="s">
        <v>1426</v>
      </c>
      <c r="F6" s="314">
        <v>0</v>
      </c>
    </row>
    <row r="7" spans="1:7" x14ac:dyDescent="0.25">
      <c r="B7" s="311" t="s">
        <v>1310</v>
      </c>
      <c r="C7" s="312"/>
      <c r="D7" s="313" t="s">
        <v>1426</v>
      </c>
      <c r="E7" s="313" t="s">
        <v>1426</v>
      </c>
      <c r="F7" s="314">
        <v>0</v>
      </c>
    </row>
    <row r="8" spans="1:7" ht="15.75" thickBot="1" x14ac:dyDescent="0.3">
      <c r="B8" s="315" t="s">
        <v>1590</v>
      </c>
      <c r="C8" s="316" t="s">
        <v>1431</v>
      </c>
      <c r="D8" s="317" t="s">
        <v>1591</v>
      </c>
      <c r="E8" s="318" t="s">
        <v>1592</v>
      </c>
      <c r="F8" s="319">
        <v>10000</v>
      </c>
    </row>
    <row r="9" spans="1:7" s="302" customFormat="1" ht="13.5" thickBot="1" x14ac:dyDescent="0.3">
      <c r="B9" s="320" t="s">
        <v>1593</v>
      </c>
      <c r="C9" s="321"/>
      <c r="D9" s="322"/>
      <c r="E9" s="322"/>
      <c r="F9" s="323">
        <f>SUM(F6:F8)</f>
        <v>10000</v>
      </c>
    </row>
    <row r="10" spans="1:7" ht="15.75" thickBot="1" x14ac:dyDescent="0.3"/>
    <row r="11" spans="1:7" ht="34.5" thickBot="1" x14ac:dyDescent="0.3">
      <c r="B11" s="324" t="s">
        <v>1305</v>
      </c>
      <c r="C11" s="325" t="s">
        <v>2</v>
      </c>
      <c r="D11" s="325" t="s">
        <v>1589</v>
      </c>
      <c r="E11" s="325" t="s">
        <v>1306</v>
      </c>
      <c r="F11" s="326" t="s">
        <v>1308</v>
      </c>
      <c r="G11" s="327" t="s">
        <v>2522</v>
      </c>
    </row>
    <row r="12" spans="1:7" x14ac:dyDescent="0.25">
      <c r="B12" s="328" t="s">
        <v>2482</v>
      </c>
      <c r="C12" s="329" t="s">
        <v>1251</v>
      </c>
      <c r="D12" s="330" t="s">
        <v>1986</v>
      </c>
      <c r="E12" s="331" t="s">
        <v>2523</v>
      </c>
      <c r="F12" s="332">
        <v>2800</v>
      </c>
      <c r="G12" s="333" t="s">
        <v>2524</v>
      </c>
    </row>
    <row r="13" spans="1:7" ht="22.5" x14ac:dyDescent="0.25">
      <c r="B13" s="334" t="s">
        <v>2482</v>
      </c>
      <c r="C13" s="335" t="s">
        <v>1251</v>
      </c>
      <c r="D13" s="336" t="s">
        <v>1975</v>
      </c>
      <c r="E13" s="337" t="s">
        <v>2525</v>
      </c>
      <c r="F13" s="338">
        <v>2780</v>
      </c>
      <c r="G13" s="339" t="s">
        <v>2524</v>
      </c>
    </row>
    <row r="14" spans="1:7" x14ac:dyDescent="0.25">
      <c r="B14" s="334" t="s">
        <v>2482</v>
      </c>
      <c r="C14" s="335" t="s">
        <v>1251</v>
      </c>
      <c r="D14" s="336" t="s">
        <v>2028</v>
      </c>
      <c r="E14" s="337" t="s">
        <v>2526</v>
      </c>
      <c r="F14" s="338">
        <v>3700</v>
      </c>
      <c r="G14" s="339" t="s">
        <v>2524</v>
      </c>
    </row>
    <row r="15" spans="1:7" ht="22.5" x14ac:dyDescent="0.25">
      <c r="B15" s="334" t="s">
        <v>2482</v>
      </c>
      <c r="C15" s="335" t="s">
        <v>1251</v>
      </c>
      <c r="D15" s="336" t="s">
        <v>1976</v>
      </c>
      <c r="E15" s="337" t="s">
        <v>2527</v>
      </c>
      <c r="F15" s="338">
        <v>3999</v>
      </c>
      <c r="G15" s="339" t="s">
        <v>2524</v>
      </c>
    </row>
    <row r="16" spans="1:7" ht="33.75" x14ac:dyDescent="0.25">
      <c r="B16" s="334" t="s">
        <v>2482</v>
      </c>
      <c r="C16" s="340" t="s">
        <v>1251</v>
      </c>
      <c r="D16" s="341" t="s">
        <v>1994</v>
      </c>
      <c r="E16" s="342" t="s">
        <v>2528</v>
      </c>
      <c r="F16" s="338">
        <v>4599</v>
      </c>
      <c r="G16" s="339" t="s">
        <v>2524</v>
      </c>
    </row>
    <row r="17" spans="2:7" ht="22.5" x14ac:dyDescent="0.25">
      <c r="B17" s="334" t="s">
        <v>2482</v>
      </c>
      <c r="C17" s="340" t="s">
        <v>1251</v>
      </c>
      <c r="D17" s="341" t="s">
        <v>1993</v>
      </c>
      <c r="E17" s="342" t="s">
        <v>2529</v>
      </c>
      <c r="F17" s="338">
        <v>10000</v>
      </c>
      <c r="G17" s="339" t="s">
        <v>2524</v>
      </c>
    </row>
    <row r="18" spans="2:7" ht="22.5" x14ac:dyDescent="0.25">
      <c r="B18" s="334" t="s">
        <v>2482</v>
      </c>
      <c r="C18" s="340" t="s">
        <v>1251</v>
      </c>
      <c r="D18" s="341" t="s">
        <v>2036</v>
      </c>
      <c r="E18" s="342" t="s">
        <v>2530</v>
      </c>
      <c r="F18" s="338">
        <v>16532</v>
      </c>
      <c r="G18" s="339" t="s">
        <v>2524</v>
      </c>
    </row>
    <row r="19" spans="2:7" x14ac:dyDescent="0.25">
      <c r="B19" s="334" t="s">
        <v>2482</v>
      </c>
      <c r="C19" s="343" t="s">
        <v>1251</v>
      </c>
      <c r="D19" s="344" t="s">
        <v>2430</v>
      </c>
      <c r="E19" s="345" t="s">
        <v>2531</v>
      </c>
      <c r="F19" s="338">
        <v>4918</v>
      </c>
      <c r="G19" s="339" t="s">
        <v>2532</v>
      </c>
    </row>
    <row r="20" spans="2:7" ht="22.5" x14ac:dyDescent="0.25">
      <c r="B20" s="334" t="s">
        <v>2482</v>
      </c>
      <c r="C20" s="346" t="s">
        <v>1251</v>
      </c>
      <c r="D20" s="347" t="s">
        <v>2103</v>
      </c>
      <c r="E20" s="348" t="s">
        <v>2533</v>
      </c>
      <c r="F20" s="338">
        <v>6000</v>
      </c>
      <c r="G20" s="339" t="s">
        <v>2532</v>
      </c>
    </row>
    <row r="21" spans="2:7" ht="33.75" x14ac:dyDescent="0.25">
      <c r="B21" s="334" t="s">
        <v>2482</v>
      </c>
      <c r="C21" s="343" t="s">
        <v>1251</v>
      </c>
      <c r="D21" s="344" t="s">
        <v>2534</v>
      </c>
      <c r="E21" s="345" t="s">
        <v>2535</v>
      </c>
      <c r="F21" s="338">
        <v>2212</v>
      </c>
      <c r="G21" s="339" t="s">
        <v>2532</v>
      </c>
    </row>
    <row r="22" spans="2:7" ht="22.5" x14ac:dyDescent="0.25">
      <c r="B22" s="334" t="s">
        <v>2482</v>
      </c>
      <c r="C22" s="346" t="s">
        <v>1251</v>
      </c>
      <c r="D22" s="347" t="s">
        <v>2150</v>
      </c>
      <c r="E22" s="348" t="s">
        <v>2536</v>
      </c>
      <c r="F22" s="338">
        <v>6236</v>
      </c>
      <c r="G22" s="339" t="s">
        <v>2532</v>
      </c>
    </row>
    <row r="23" spans="2:7" ht="22.5" x14ac:dyDescent="0.25">
      <c r="B23" s="334" t="s">
        <v>2482</v>
      </c>
      <c r="C23" s="349" t="s">
        <v>1251</v>
      </c>
      <c r="D23" s="350" t="s">
        <v>2076</v>
      </c>
      <c r="E23" s="351" t="s">
        <v>2537</v>
      </c>
      <c r="F23" s="338">
        <v>15315</v>
      </c>
      <c r="G23" s="339" t="s">
        <v>2532</v>
      </c>
    </row>
    <row r="24" spans="2:7" ht="22.5" x14ac:dyDescent="0.25">
      <c r="B24" s="334" t="s">
        <v>2482</v>
      </c>
      <c r="C24" s="349" t="s">
        <v>1251</v>
      </c>
      <c r="D24" s="350" t="s">
        <v>2133</v>
      </c>
      <c r="E24" s="351" t="s">
        <v>2537</v>
      </c>
      <c r="F24" s="338">
        <v>14323</v>
      </c>
      <c r="G24" s="339" t="s">
        <v>2532</v>
      </c>
    </row>
    <row r="25" spans="2:7" ht="22.5" x14ac:dyDescent="0.25">
      <c r="B25" s="334" t="s">
        <v>2482</v>
      </c>
      <c r="C25" s="349" t="s">
        <v>1251</v>
      </c>
      <c r="D25" s="350" t="s">
        <v>2169</v>
      </c>
      <c r="E25" s="351" t="s">
        <v>2538</v>
      </c>
      <c r="F25" s="338">
        <v>1873</v>
      </c>
      <c r="G25" s="339" t="s">
        <v>2532</v>
      </c>
    </row>
    <row r="26" spans="2:7" ht="22.5" x14ac:dyDescent="0.25">
      <c r="B26" s="334" t="s">
        <v>2482</v>
      </c>
      <c r="C26" s="343" t="s">
        <v>1251</v>
      </c>
      <c r="D26" s="344" t="s">
        <v>2539</v>
      </c>
      <c r="E26" s="345" t="s">
        <v>2540</v>
      </c>
      <c r="F26" s="338">
        <v>991</v>
      </c>
      <c r="G26" s="339" t="s">
        <v>2532</v>
      </c>
    </row>
    <row r="27" spans="2:7" ht="22.5" x14ac:dyDescent="0.25">
      <c r="B27" s="334" t="s">
        <v>2482</v>
      </c>
      <c r="C27" s="349" t="s">
        <v>1251</v>
      </c>
      <c r="D27" s="350" t="s">
        <v>2116</v>
      </c>
      <c r="E27" s="351" t="s">
        <v>2541</v>
      </c>
      <c r="F27" s="338">
        <v>4980</v>
      </c>
      <c r="G27" s="339" t="s">
        <v>2532</v>
      </c>
    </row>
    <row r="28" spans="2:7" ht="33.75" x14ac:dyDescent="0.25">
      <c r="B28" s="334" t="s">
        <v>2482</v>
      </c>
      <c r="C28" s="349" t="s">
        <v>1251</v>
      </c>
      <c r="D28" s="350" t="s">
        <v>2118</v>
      </c>
      <c r="E28" s="351" t="s">
        <v>2542</v>
      </c>
      <c r="F28" s="338">
        <v>2999</v>
      </c>
      <c r="G28" s="339" t="s">
        <v>2532</v>
      </c>
    </row>
    <row r="29" spans="2:7" ht="22.5" x14ac:dyDescent="0.25">
      <c r="B29" s="334" t="s">
        <v>2482</v>
      </c>
      <c r="C29" s="352" t="s">
        <v>1251</v>
      </c>
      <c r="D29" s="343" t="s">
        <v>2360</v>
      </c>
      <c r="E29" s="345" t="s">
        <v>2543</v>
      </c>
      <c r="F29" s="338">
        <v>5040</v>
      </c>
      <c r="G29" s="339" t="s">
        <v>2544</v>
      </c>
    </row>
    <row r="30" spans="2:7" x14ac:dyDescent="0.25">
      <c r="B30" s="334" t="s">
        <v>2482</v>
      </c>
      <c r="C30" s="352" t="s">
        <v>1251</v>
      </c>
      <c r="D30" s="343" t="s">
        <v>2376</v>
      </c>
      <c r="E30" s="345" t="s">
        <v>2545</v>
      </c>
      <c r="F30" s="338">
        <v>7017</v>
      </c>
      <c r="G30" s="339" t="s">
        <v>2544</v>
      </c>
    </row>
    <row r="31" spans="2:7" x14ac:dyDescent="0.25">
      <c r="B31" s="334" t="s">
        <v>2482</v>
      </c>
      <c r="C31" s="352" t="s">
        <v>1251</v>
      </c>
      <c r="D31" s="343" t="s">
        <v>2388</v>
      </c>
      <c r="E31" s="345" t="s">
        <v>2546</v>
      </c>
      <c r="F31" s="338">
        <v>7946</v>
      </c>
      <c r="G31" s="339" t="s">
        <v>2544</v>
      </c>
    </row>
    <row r="32" spans="2:7" x14ac:dyDescent="0.25">
      <c r="B32" s="334" t="s">
        <v>2482</v>
      </c>
      <c r="C32" s="352" t="s">
        <v>1251</v>
      </c>
      <c r="D32" s="343" t="s">
        <v>2410</v>
      </c>
      <c r="E32" s="345" t="s">
        <v>2547</v>
      </c>
      <c r="F32" s="338">
        <v>4950</v>
      </c>
      <c r="G32" s="339" t="s">
        <v>2544</v>
      </c>
    </row>
    <row r="33" spans="2:7" x14ac:dyDescent="0.25">
      <c r="B33" s="334" t="s">
        <v>2482</v>
      </c>
      <c r="C33" s="335" t="s">
        <v>1251</v>
      </c>
      <c r="D33" s="336" t="s">
        <v>2205</v>
      </c>
      <c r="E33" s="337" t="s">
        <v>2548</v>
      </c>
      <c r="F33" s="338">
        <v>13617</v>
      </c>
      <c r="G33" s="339" t="s">
        <v>2549</v>
      </c>
    </row>
    <row r="34" spans="2:7" x14ac:dyDescent="0.25">
      <c r="B34" s="334" t="s">
        <v>2482</v>
      </c>
      <c r="C34" s="335" t="s">
        <v>1251</v>
      </c>
      <c r="D34" s="336" t="s">
        <v>2246</v>
      </c>
      <c r="E34" s="337" t="s">
        <v>2548</v>
      </c>
      <c r="F34" s="338">
        <v>13684</v>
      </c>
      <c r="G34" s="339" t="s">
        <v>2550</v>
      </c>
    </row>
    <row r="35" spans="2:7" ht="22.5" x14ac:dyDescent="0.25">
      <c r="B35" s="334" t="s">
        <v>2482</v>
      </c>
      <c r="C35" s="335" t="s">
        <v>1251</v>
      </c>
      <c r="D35" s="336" t="s">
        <v>2252</v>
      </c>
      <c r="E35" s="337" t="s">
        <v>2548</v>
      </c>
      <c r="F35" s="338">
        <v>7106</v>
      </c>
      <c r="G35" s="339" t="s">
        <v>2550</v>
      </c>
    </row>
    <row r="36" spans="2:7" ht="22.5" x14ac:dyDescent="0.25">
      <c r="B36" s="334" t="s">
        <v>2482</v>
      </c>
      <c r="C36" s="335" t="s">
        <v>1253</v>
      </c>
      <c r="D36" s="336" t="s">
        <v>1958</v>
      </c>
      <c r="E36" s="337" t="s">
        <v>2551</v>
      </c>
      <c r="F36" s="338">
        <v>4398</v>
      </c>
      <c r="G36" s="339" t="s">
        <v>2524</v>
      </c>
    </row>
    <row r="37" spans="2:7" x14ac:dyDescent="0.25">
      <c r="B37" s="334" t="s">
        <v>2482</v>
      </c>
      <c r="C37" s="335" t="s">
        <v>1253</v>
      </c>
      <c r="D37" s="336" t="s">
        <v>2061</v>
      </c>
      <c r="E37" s="337" t="s">
        <v>2552</v>
      </c>
      <c r="F37" s="338">
        <v>2700</v>
      </c>
      <c r="G37" s="339" t="s">
        <v>2524</v>
      </c>
    </row>
    <row r="38" spans="2:7" x14ac:dyDescent="0.25">
      <c r="B38" s="334" t="s">
        <v>2482</v>
      </c>
      <c r="C38" s="340" t="s">
        <v>1253</v>
      </c>
      <c r="D38" s="341" t="s">
        <v>2051</v>
      </c>
      <c r="E38" s="342" t="s">
        <v>2553</v>
      </c>
      <c r="F38" s="338">
        <v>10000</v>
      </c>
      <c r="G38" s="339" t="s">
        <v>2524</v>
      </c>
    </row>
    <row r="39" spans="2:7" ht="22.5" x14ac:dyDescent="0.25">
      <c r="B39" s="334" t="s">
        <v>2482</v>
      </c>
      <c r="C39" s="340" t="s">
        <v>1253</v>
      </c>
      <c r="D39" s="341" t="s">
        <v>2023</v>
      </c>
      <c r="E39" s="342" t="s">
        <v>2554</v>
      </c>
      <c r="F39" s="338">
        <v>4914</v>
      </c>
      <c r="G39" s="339" t="s">
        <v>2524</v>
      </c>
    </row>
    <row r="40" spans="2:7" ht="22.5" x14ac:dyDescent="0.25">
      <c r="B40" s="334" t="s">
        <v>2482</v>
      </c>
      <c r="C40" s="340" t="s">
        <v>1253</v>
      </c>
      <c r="D40" s="341" t="s">
        <v>1980</v>
      </c>
      <c r="E40" s="342" t="s">
        <v>2555</v>
      </c>
      <c r="F40" s="338">
        <v>5000</v>
      </c>
      <c r="G40" s="339" t="s">
        <v>2524</v>
      </c>
    </row>
    <row r="41" spans="2:7" x14ac:dyDescent="0.25">
      <c r="B41" s="334" t="s">
        <v>2482</v>
      </c>
      <c r="C41" s="340" t="s">
        <v>1253</v>
      </c>
      <c r="D41" s="341" t="s">
        <v>2066</v>
      </c>
      <c r="E41" s="342" t="s">
        <v>2556</v>
      </c>
      <c r="F41" s="338">
        <v>9254</v>
      </c>
      <c r="G41" s="339" t="s">
        <v>2524</v>
      </c>
    </row>
    <row r="42" spans="2:7" x14ac:dyDescent="0.25">
      <c r="B42" s="334" t="s">
        <v>2482</v>
      </c>
      <c r="C42" s="340" t="s">
        <v>1253</v>
      </c>
      <c r="D42" s="341" t="s">
        <v>2012</v>
      </c>
      <c r="E42" s="342" t="s">
        <v>2557</v>
      </c>
      <c r="F42" s="338">
        <v>3000</v>
      </c>
      <c r="G42" s="339" t="s">
        <v>2524</v>
      </c>
    </row>
    <row r="43" spans="2:7" x14ac:dyDescent="0.25">
      <c r="B43" s="334" t="s">
        <v>2482</v>
      </c>
      <c r="C43" s="340" t="s">
        <v>1253</v>
      </c>
      <c r="D43" s="341" t="s">
        <v>1997</v>
      </c>
      <c r="E43" s="342" t="s">
        <v>2558</v>
      </c>
      <c r="F43" s="338">
        <v>3000</v>
      </c>
      <c r="G43" s="339" t="s">
        <v>2524</v>
      </c>
    </row>
    <row r="44" spans="2:7" x14ac:dyDescent="0.25">
      <c r="B44" s="334" t="s">
        <v>2482</v>
      </c>
      <c r="C44" s="346" t="s">
        <v>1253</v>
      </c>
      <c r="D44" s="347" t="s">
        <v>2172</v>
      </c>
      <c r="E44" s="348" t="s">
        <v>2559</v>
      </c>
      <c r="F44" s="338">
        <v>3000</v>
      </c>
      <c r="G44" s="339" t="s">
        <v>2532</v>
      </c>
    </row>
    <row r="45" spans="2:7" ht="22.5" x14ac:dyDescent="0.25">
      <c r="B45" s="334" t="s">
        <v>2482</v>
      </c>
      <c r="C45" s="349" t="s">
        <v>1253</v>
      </c>
      <c r="D45" s="350" t="s">
        <v>2170</v>
      </c>
      <c r="E45" s="351" t="s">
        <v>2560</v>
      </c>
      <c r="F45" s="338">
        <v>2440</v>
      </c>
      <c r="G45" s="339" t="s">
        <v>2532</v>
      </c>
    </row>
    <row r="46" spans="2:7" ht="22.5" x14ac:dyDescent="0.25">
      <c r="B46" s="334" t="s">
        <v>2482</v>
      </c>
      <c r="C46" s="349" t="s">
        <v>1253</v>
      </c>
      <c r="D46" s="350" t="s">
        <v>2174</v>
      </c>
      <c r="E46" s="351" t="s">
        <v>2561</v>
      </c>
      <c r="F46" s="338">
        <v>4942</v>
      </c>
      <c r="G46" s="339" t="s">
        <v>2532</v>
      </c>
    </row>
    <row r="47" spans="2:7" ht="22.5" x14ac:dyDescent="0.25">
      <c r="B47" s="334" t="s">
        <v>2482</v>
      </c>
      <c r="C47" s="349" t="s">
        <v>1253</v>
      </c>
      <c r="D47" s="350" t="s">
        <v>2132</v>
      </c>
      <c r="E47" s="351" t="s">
        <v>2562</v>
      </c>
      <c r="F47" s="338">
        <v>6000</v>
      </c>
      <c r="G47" s="339" t="s">
        <v>2532</v>
      </c>
    </row>
    <row r="48" spans="2:7" ht="22.5" x14ac:dyDescent="0.25">
      <c r="B48" s="334" t="s">
        <v>2482</v>
      </c>
      <c r="C48" s="352" t="s">
        <v>1253</v>
      </c>
      <c r="D48" s="343" t="s">
        <v>2336</v>
      </c>
      <c r="E48" s="345" t="s">
        <v>2563</v>
      </c>
      <c r="F48" s="338">
        <v>8000</v>
      </c>
      <c r="G48" s="339" t="s">
        <v>2544</v>
      </c>
    </row>
    <row r="49" spans="2:7" ht="22.5" x14ac:dyDescent="0.25">
      <c r="B49" s="334" t="s">
        <v>2482</v>
      </c>
      <c r="C49" s="352" t="s">
        <v>1253</v>
      </c>
      <c r="D49" s="343" t="s">
        <v>2340</v>
      </c>
      <c r="E49" s="345" t="s">
        <v>2564</v>
      </c>
      <c r="F49" s="338">
        <v>8000</v>
      </c>
      <c r="G49" s="339" t="s">
        <v>2544</v>
      </c>
    </row>
    <row r="50" spans="2:7" ht="22.5" x14ac:dyDescent="0.25">
      <c r="B50" s="334" t="s">
        <v>2482</v>
      </c>
      <c r="C50" s="352" t="s">
        <v>1253</v>
      </c>
      <c r="D50" s="343" t="s">
        <v>2348</v>
      </c>
      <c r="E50" s="345" t="s">
        <v>2565</v>
      </c>
      <c r="F50" s="338">
        <v>5000</v>
      </c>
      <c r="G50" s="339" t="s">
        <v>2544</v>
      </c>
    </row>
    <row r="51" spans="2:7" x14ac:dyDescent="0.25">
      <c r="B51" s="334" t="s">
        <v>2482</v>
      </c>
      <c r="C51" s="352" t="s">
        <v>1253</v>
      </c>
      <c r="D51" s="343" t="s">
        <v>2365</v>
      </c>
      <c r="E51" s="345" t="s">
        <v>2566</v>
      </c>
      <c r="F51" s="338">
        <v>8000</v>
      </c>
      <c r="G51" s="339" t="s">
        <v>2544</v>
      </c>
    </row>
    <row r="52" spans="2:7" x14ac:dyDescent="0.25">
      <c r="B52" s="334" t="s">
        <v>2482</v>
      </c>
      <c r="C52" s="352" t="s">
        <v>1253</v>
      </c>
      <c r="D52" s="343" t="s">
        <v>2367</v>
      </c>
      <c r="E52" s="345" t="s">
        <v>2567</v>
      </c>
      <c r="F52" s="338">
        <v>5000</v>
      </c>
      <c r="G52" s="339" t="s">
        <v>2544</v>
      </c>
    </row>
    <row r="53" spans="2:7" ht="22.5" x14ac:dyDescent="0.25">
      <c r="B53" s="334" t="s">
        <v>2482</v>
      </c>
      <c r="C53" s="352" t="s">
        <v>1253</v>
      </c>
      <c r="D53" s="343" t="s">
        <v>2397</v>
      </c>
      <c r="E53" s="345" t="s">
        <v>2568</v>
      </c>
      <c r="F53" s="338">
        <v>7969</v>
      </c>
      <c r="G53" s="339" t="s">
        <v>2544</v>
      </c>
    </row>
    <row r="54" spans="2:7" x14ac:dyDescent="0.25">
      <c r="B54" s="334" t="s">
        <v>2482</v>
      </c>
      <c r="C54" s="352" t="s">
        <v>1253</v>
      </c>
      <c r="D54" s="343" t="s">
        <v>2400</v>
      </c>
      <c r="E54" s="345" t="s">
        <v>2569</v>
      </c>
      <c r="F54" s="338">
        <v>5000</v>
      </c>
      <c r="G54" s="339" t="s">
        <v>2544</v>
      </c>
    </row>
    <row r="55" spans="2:7" x14ac:dyDescent="0.25">
      <c r="B55" s="334" t="s">
        <v>2482</v>
      </c>
      <c r="C55" s="352" t="s">
        <v>1253</v>
      </c>
      <c r="D55" s="343" t="s">
        <v>2409</v>
      </c>
      <c r="E55" s="345" t="s">
        <v>2570</v>
      </c>
      <c r="F55" s="338">
        <v>8000</v>
      </c>
      <c r="G55" s="339" t="s">
        <v>2544</v>
      </c>
    </row>
    <row r="56" spans="2:7" ht="22.5" x14ac:dyDescent="0.25">
      <c r="B56" s="334" t="s">
        <v>2482</v>
      </c>
      <c r="C56" s="352" t="s">
        <v>1253</v>
      </c>
      <c r="D56" s="343" t="s">
        <v>2417</v>
      </c>
      <c r="E56" s="345" t="s">
        <v>2571</v>
      </c>
      <c r="F56" s="338">
        <v>3516</v>
      </c>
      <c r="G56" s="339" t="s">
        <v>2544</v>
      </c>
    </row>
    <row r="57" spans="2:7" x14ac:dyDescent="0.25">
      <c r="B57" s="334" t="s">
        <v>2482</v>
      </c>
      <c r="C57" s="352" t="s">
        <v>1253</v>
      </c>
      <c r="D57" s="343" t="s">
        <v>2418</v>
      </c>
      <c r="E57" s="345" t="s">
        <v>2572</v>
      </c>
      <c r="F57" s="338">
        <v>8000</v>
      </c>
      <c r="G57" s="339" t="s">
        <v>2544</v>
      </c>
    </row>
    <row r="58" spans="2:7" ht="33.75" x14ac:dyDescent="0.25">
      <c r="B58" s="334" t="s">
        <v>2482</v>
      </c>
      <c r="C58" s="335" t="s">
        <v>1253</v>
      </c>
      <c r="D58" s="336" t="s">
        <v>2216</v>
      </c>
      <c r="E58" s="337" t="s">
        <v>2573</v>
      </c>
      <c r="F58" s="338">
        <v>6188</v>
      </c>
      <c r="G58" s="339" t="s">
        <v>2549</v>
      </c>
    </row>
    <row r="59" spans="2:7" x14ac:dyDescent="0.25">
      <c r="B59" s="334" t="s">
        <v>2482</v>
      </c>
      <c r="C59" s="346" t="s">
        <v>1253</v>
      </c>
      <c r="D59" s="347" t="s">
        <v>2197</v>
      </c>
      <c r="E59" s="348" t="s">
        <v>2573</v>
      </c>
      <c r="F59" s="338">
        <v>8774</v>
      </c>
      <c r="G59" s="339" t="s">
        <v>2549</v>
      </c>
    </row>
    <row r="60" spans="2:7" ht="22.5" x14ac:dyDescent="0.25">
      <c r="B60" s="334" t="s">
        <v>2482</v>
      </c>
      <c r="C60" s="335" t="s">
        <v>1253</v>
      </c>
      <c r="D60" s="336" t="s">
        <v>2182</v>
      </c>
      <c r="E60" s="337" t="s">
        <v>2573</v>
      </c>
      <c r="F60" s="338">
        <v>8840</v>
      </c>
      <c r="G60" s="339" t="s">
        <v>2549</v>
      </c>
    </row>
    <row r="61" spans="2:7" ht="22.5" x14ac:dyDescent="0.25">
      <c r="B61" s="334" t="s">
        <v>2482</v>
      </c>
      <c r="C61" s="335" t="s">
        <v>1253</v>
      </c>
      <c r="D61" s="336" t="s">
        <v>2265</v>
      </c>
      <c r="E61" s="337" t="s">
        <v>2573</v>
      </c>
      <c r="F61" s="338">
        <v>5000</v>
      </c>
      <c r="G61" s="339" t="s">
        <v>2550</v>
      </c>
    </row>
    <row r="62" spans="2:7" ht="22.5" x14ac:dyDescent="0.25">
      <c r="B62" s="334" t="s">
        <v>2482</v>
      </c>
      <c r="C62" s="335" t="s">
        <v>1253</v>
      </c>
      <c r="D62" s="336" t="s">
        <v>2235</v>
      </c>
      <c r="E62" s="337" t="s">
        <v>2573</v>
      </c>
      <c r="F62" s="338">
        <v>22024</v>
      </c>
      <c r="G62" s="339" t="s">
        <v>2550</v>
      </c>
    </row>
    <row r="63" spans="2:7" ht="22.5" x14ac:dyDescent="0.25">
      <c r="B63" s="334" t="s">
        <v>2482</v>
      </c>
      <c r="C63" s="352" t="s">
        <v>1253</v>
      </c>
      <c r="D63" s="343" t="s">
        <v>2574</v>
      </c>
      <c r="E63" s="345" t="s">
        <v>2575</v>
      </c>
      <c r="F63" s="338">
        <v>13000</v>
      </c>
      <c r="G63" s="339" t="s">
        <v>2576</v>
      </c>
    </row>
    <row r="64" spans="2:7" ht="22.5" x14ac:dyDescent="0.25">
      <c r="B64" s="334" t="s">
        <v>2482</v>
      </c>
      <c r="C64" s="352" t="s">
        <v>1253</v>
      </c>
      <c r="D64" s="343" t="s">
        <v>2323</v>
      </c>
      <c r="E64" s="345" t="s">
        <v>2577</v>
      </c>
      <c r="F64" s="338">
        <v>20000</v>
      </c>
      <c r="G64" s="339" t="s">
        <v>2576</v>
      </c>
    </row>
    <row r="65" spans="2:7" x14ac:dyDescent="0.25">
      <c r="B65" s="334" t="s">
        <v>2482</v>
      </c>
      <c r="C65" s="352" t="s">
        <v>1253</v>
      </c>
      <c r="D65" s="343" t="s">
        <v>2310</v>
      </c>
      <c r="E65" s="345" t="s">
        <v>2578</v>
      </c>
      <c r="F65" s="338">
        <v>20000</v>
      </c>
      <c r="G65" s="339" t="s">
        <v>2576</v>
      </c>
    </row>
    <row r="66" spans="2:7" ht="45" x14ac:dyDescent="0.25">
      <c r="B66" s="334" t="s">
        <v>2482</v>
      </c>
      <c r="C66" s="343" t="s">
        <v>1459</v>
      </c>
      <c r="D66" s="344" t="s">
        <v>2579</v>
      </c>
      <c r="E66" s="345" t="s">
        <v>2580</v>
      </c>
      <c r="F66" s="338">
        <v>6000</v>
      </c>
      <c r="G66" s="339" t="s">
        <v>2532</v>
      </c>
    </row>
    <row r="67" spans="2:7" ht="45" x14ac:dyDescent="0.25">
      <c r="B67" s="334" t="s">
        <v>2482</v>
      </c>
      <c r="C67" s="343" t="s">
        <v>1459</v>
      </c>
      <c r="D67" s="344" t="s">
        <v>2581</v>
      </c>
      <c r="E67" s="345" t="s">
        <v>2582</v>
      </c>
      <c r="F67" s="338">
        <v>6000</v>
      </c>
      <c r="G67" s="339" t="s">
        <v>2532</v>
      </c>
    </row>
    <row r="68" spans="2:7" ht="22.5" x14ac:dyDescent="0.25">
      <c r="B68" s="334" t="s">
        <v>2482</v>
      </c>
      <c r="C68" s="352" t="s">
        <v>1372</v>
      </c>
      <c r="D68" s="343" t="s">
        <v>2328</v>
      </c>
      <c r="E68" s="345" t="s">
        <v>2583</v>
      </c>
      <c r="F68" s="338">
        <v>5000</v>
      </c>
      <c r="G68" s="339" t="s">
        <v>2544</v>
      </c>
    </row>
    <row r="69" spans="2:7" ht="22.5" x14ac:dyDescent="0.25">
      <c r="B69" s="334" t="s">
        <v>2482</v>
      </c>
      <c r="C69" s="352" t="s">
        <v>1372</v>
      </c>
      <c r="D69" s="343" t="s">
        <v>2329</v>
      </c>
      <c r="E69" s="345" t="s">
        <v>2584</v>
      </c>
      <c r="F69" s="338">
        <v>5000</v>
      </c>
      <c r="G69" s="339" t="s">
        <v>2544</v>
      </c>
    </row>
    <row r="70" spans="2:7" ht="22.5" x14ac:dyDescent="0.25">
      <c r="B70" s="334" t="s">
        <v>2482</v>
      </c>
      <c r="C70" s="352" t="s">
        <v>1372</v>
      </c>
      <c r="D70" s="343" t="s">
        <v>2385</v>
      </c>
      <c r="E70" s="345" t="s">
        <v>2585</v>
      </c>
      <c r="F70" s="338">
        <v>3596</v>
      </c>
      <c r="G70" s="339" t="s">
        <v>2544</v>
      </c>
    </row>
    <row r="71" spans="2:7" x14ac:dyDescent="0.25">
      <c r="B71" s="334" t="s">
        <v>2482</v>
      </c>
      <c r="C71" s="352" t="s">
        <v>1372</v>
      </c>
      <c r="D71" s="343" t="s">
        <v>2406</v>
      </c>
      <c r="E71" s="345" t="s">
        <v>2586</v>
      </c>
      <c r="F71" s="338">
        <v>8000</v>
      </c>
      <c r="G71" s="339" t="s">
        <v>2544</v>
      </c>
    </row>
    <row r="72" spans="2:7" x14ac:dyDescent="0.25">
      <c r="B72" s="334" t="s">
        <v>2482</v>
      </c>
      <c r="C72" s="352" t="s">
        <v>1372</v>
      </c>
      <c r="D72" s="343" t="s">
        <v>2407</v>
      </c>
      <c r="E72" s="345" t="s">
        <v>2587</v>
      </c>
      <c r="F72" s="338">
        <v>8000</v>
      </c>
      <c r="G72" s="339" t="s">
        <v>2544</v>
      </c>
    </row>
    <row r="73" spans="2:7" x14ac:dyDescent="0.25">
      <c r="B73" s="334" t="s">
        <v>2482</v>
      </c>
      <c r="C73" s="352" t="s">
        <v>1372</v>
      </c>
      <c r="D73" s="343" t="s">
        <v>2406</v>
      </c>
      <c r="E73" s="345" t="s">
        <v>2588</v>
      </c>
      <c r="F73" s="338">
        <v>8000</v>
      </c>
      <c r="G73" s="339" t="s">
        <v>2544</v>
      </c>
    </row>
    <row r="74" spans="2:7" x14ac:dyDescent="0.25">
      <c r="B74" s="334" t="s">
        <v>2482</v>
      </c>
      <c r="C74" s="352" t="s">
        <v>1372</v>
      </c>
      <c r="D74" s="343" t="s">
        <v>2408</v>
      </c>
      <c r="E74" s="345" t="s">
        <v>2589</v>
      </c>
      <c r="F74" s="338">
        <v>8000</v>
      </c>
      <c r="G74" s="339" t="s">
        <v>2544</v>
      </c>
    </row>
    <row r="75" spans="2:7" x14ac:dyDescent="0.25">
      <c r="B75" s="334" t="s">
        <v>2482</v>
      </c>
      <c r="C75" s="352" t="s">
        <v>1372</v>
      </c>
      <c r="D75" s="343" t="s">
        <v>2412</v>
      </c>
      <c r="E75" s="345" t="s">
        <v>2590</v>
      </c>
      <c r="F75" s="338">
        <v>8000</v>
      </c>
      <c r="G75" s="339" t="s">
        <v>2544</v>
      </c>
    </row>
    <row r="76" spans="2:7" x14ac:dyDescent="0.25">
      <c r="B76" s="334" t="s">
        <v>2482</v>
      </c>
      <c r="C76" s="340" t="s">
        <v>2475</v>
      </c>
      <c r="D76" s="336" t="s">
        <v>2047</v>
      </c>
      <c r="E76" s="337" t="s">
        <v>2591</v>
      </c>
      <c r="F76" s="338">
        <v>5000</v>
      </c>
      <c r="G76" s="339" t="s">
        <v>2524</v>
      </c>
    </row>
    <row r="77" spans="2:7" ht="78.75" x14ac:dyDescent="0.25">
      <c r="B77" s="334" t="s">
        <v>2482</v>
      </c>
      <c r="C77" s="349" t="s">
        <v>2475</v>
      </c>
      <c r="D77" s="350" t="s">
        <v>2107</v>
      </c>
      <c r="E77" s="351" t="s">
        <v>2592</v>
      </c>
      <c r="F77" s="338">
        <v>4991</v>
      </c>
      <c r="G77" s="339" t="s">
        <v>2532</v>
      </c>
    </row>
    <row r="78" spans="2:7" ht="22.5" x14ac:dyDescent="0.25">
      <c r="B78" s="334" t="s">
        <v>2482</v>
      </c>
      <c r="C78" s="340" t="s">
        <v>2475</v>
      </c>
      <c r="D78" s="341" t="s">
        <v>2208</v>
      </c>
      <c r="E78" s="342" t="s">
        <v>2593</v>
      </c>
      <c r="F78" s="338">
        <v>8840</v>
      </c>
      <c r="G78" s="339" t="s">
        <v>2549</v>
      </c>
    </row>
    <row r="79" spans="2:7" ht="33.75" x14ac:dyDescent="0.25">
      <c r="B79" s="334" t="s">
        <v>2482</v>
      </c>
      <c r="C79" s="340" t="s">
        <v>2475</v>
      </c>
      <c r="D79" s="341" t="s">
        <v>2206</v>
      </c>
      <c r="E79" s="342" t="s">
        <v>2593</v>
      </c>
      <c r="F79" s="338">
        <v>8840</v>
      </c>
      <c r="G79" s="339" t="s">
        <v>2549</v>
      </c>
    </row>
    <row r="80" spans="2:7" ht="22.5" x14ac:dyDescent="0.25">
      <c r="B80" s="334" t="s">
        <v>2482</v>
      </c>
      <c r="C80" s="340" t="s">
        <v>2475</v>
      </c>
      <c r="D80" s="341" t="s">
        <v>2213</v>
      </c>
      <c r="E80" s="342" t="s">
        <v>2593</v>
      </c>
      <c r="F80" s="338">
        <v>17680</v>
      </c>
      <c r="G80" s="339" t="s">
        <v>2549</v>
      </c>
    </row>
    <row r="81" spans="2:7" ht="22.5" x14ac:dyDescent="0.25">
      <c r="B81" s="334" t="s">
        <v>2482</v>
      </c>
      <c r="C81" s="340" t="s">
        <v>2475</v>
      </c>
      <c r="D81" s="336" t="s">
        <v>2181</v>
      </c>
      <c r="E81" s="337" t="s">
        <v>2593</v>
      </c>
      <c r="F81" s="338">
        <v>26520</v>
      </c>
      <c r="G81" s="339" t="s">
        <v>2549</v>
      </c>
    </row>
    <row r="82" spans="2:7" x14ac:dyDescent="0.25">
      <c r="B82" s="334" t="s">
        <v>2482</v>
      </c>
      <c r="C82" s="340" t="s">
        <v>2475</v>
      </c>
      <c r="D82" s="336" t="s">
        <v>2233</v>
      </c>
      <c r="E82" s="337" t="s">
        <v>2593</v>
      </c>
      <c r="F82" s="338">
        <v>15000</v>
      </c>
      <c r="G82" s="339" t="s">
        <v>2550</v>
      </c>
    </row>
    <row r="83" spans="2:7" ht="22.5" x14ac:dyDescent="0.25">
      <c r="B83" s="334" t="s">
        <v>2482</v>
      </c>
      <c r="C83" s="340" t="s">
        <v>2475</v>
      </c>
      <c r="D83" s="336" t="s">
        <v>2249</v>
      </c>
      <c r="E83" s="337" t="s">
        <v>2593</v>
      </c>
      <c r="F83" s="338">
        <v>15000</v>
      </c>
      <c r="G83" s="339" t="s">
        <v>2550</v>
      </c>
    </row>
    <row r="84" spans="2:7" x14ac:dyDescent="0.25">
      <c r="B84" s="334" t="s">
        <v>2482</v>
      </c>
      <c r="C84" s="340" t="s">
        <v>2475</v>
      </c>
      <c r="D84" s="336" t="s">
        <v>2250</v>
      </c>
      <c r="E84" s="337" t="s">
        <v>2593</v>
      </c>
      <c r="F84" s="338">
        <v>10000</v>
      </c>
      <c r="G84" s="339" t="s">
        <v>2550</v>
      </c>
    </row>
    <row r="85" spans="2:7" x14ac:dyDescent="0.25">
      <c r="B85" s="334" t="s">
        <v>2482</v>
      </c>
      <c r="C85" s="340" t="s">
        <v>2475</v>
      </c>
      <c r="D85" s="336" t="s">
        <v>2231</v>
      </c>
      <c r="E85" s="337" t="s">
        <v>2593</v>
      </c>
      <c r="F85" s="338">
        <v>10000</v>
      </c>
      <c r="G85" s="339" t="s">
        <v>2550</v>
      </c>
    </row>
    <row r="86" spans="2:7" ht="33.75" x14ac:dyDescent="0.25">
      <c r="B86" s="334" t="s">
        <v>2482</v>
      </c>
      <c r="C86" s="352" t="s">
        <v>2475</v>
      </c>
      <c r="D86" s="343" t="s">
        <v>2316</v>
      </c>
      <c r="E86" s="345" t="s">
        <v>2594</v>
      </c>
      <c r="F86" s="338">
        <v>12500</v>
      </c>
      <c r="G86" s="339" t="s">
        <v>2576</v>
      </c>
    </row>
    <row r="87" spans="2:7" ht="33.75" x14ac:dyDescent="0.25">
      <c r="B87" s="334" t="s">
        <v>2482</v>
      </c>
      <c r="C87" s="352" t="s">
        <v>2475</v>
      </c>
      <c r="D87" s="343" t="s">
        <v>2595</v>
      </c>
      <c r="E87" s="345" t="s">
        <v>2596</v>
      </c>
      <c r="F87" s="338">
        <v>12500</v>
      </c>
      <c r="G87" s="339" t="s">
        <v>2576</v>
      </c>
    </row>
    <row r="88" spans="2:7" ht="22.5" x14ac:dyDescent="0.25">
      <c r="B88" s="334" t="s">
        <v>2482</v>
      </c>
      <c r="C88" s="352" t="s">
        <v>2475</v>
      </c>
      <c r="D88" s="343" t="s">
        <v>2317</v>
      </c>
      <c r="E88" s="345" t="s">
        <v>2597</v>
      </c>
      <c r="F88" s="338">
        <v>12500</v>
      </c>
      <c r="G88" s="339" t="s">
        <v>2576</v>
      </c>
    </row>
    <row r="89" spans="2:7" ht="22.5" x14ac:dyDescent="0.25">
      <c r="B89" s="334" t="s">
        <v>2482</v>
      </c>
      <c r="C89" s="346" t="s">
        <v>1250</v>
      </c>
      <c r="D89" s="347" t="s">
        <v>2097</v>
      </c>
      <c r="E89" s="348" t="s">
        <v>2598</v>
      </c>
      <c r="F89" s="338">
        <v>6000</v>
      </c>
      <c r="G89" s="339" t="s">
        <v>2532</v>
      </c>
    </row>
    <row r="90" spans="2:7" ht="45" x14ac:dyDescent="0.25">
      <c r="B90" s="334" t="s">
        <v>2482</v>
      </c>
      <c r="C90" s="349" t="s">
        <v>1250</v>
      </c>
      <c r="D90" s="350" t="s">
        <v>2105</v>
      </c>
      <c r="E90" s="351" t="s">
        <v>2599</v>
      </c>
      <c r="F90" s="338">
        <v>5000</v>
      </c>
      <c r="G90" s="339" t="s">
        <v>2532</v>
      </c>
    </row>
    <row r="91" spans="2:7" ht="22.5" x14ac:dyDescent="0.25">
      <c r="B91" s="334" t="s">
        <v>2482</v>
      </c>
      <c r="C91" s="349" t="s">
        <v>1250</v>
      </c>
      <c r="D91" s="350" t="s">
        <v>2171</v>
      </c>
      <c r="E91" s="351" t="s">
        <v>2600</v>
      </c>
      <c r="F91" s="338">
        <v>10000</v>
      </c>
      <c r="G91" s="339" t="s">
        <v>2532</v>
      </c>
    </row>
    <row r="92" spans="2:7" x14ac:dyDescent="0.25">
      <c r="B92" s="334" t="s">
        <v>2482</v>
      </c>
      <c r="C92" s="352" t="s">
        <v>1250</v>
      </c>
      <c r="D92" s="343" t="s">
        <v>2354</v>
      </c>
      <c r="E92" s="345" t="s">
        <v>2601</v>
      </c>
      <c r="F92" s="338">
        <v>6000</v>
      </c>
      <c r="G92" s="339" t="s">
        <v>2544</v>
      </c>
    </row>
    <row r="93" spans="2:7" x14ac:dyDescent="0.25">
      <c r="B93" s="334" t="s">
        <v>2482</v>
      </c>
      <c r="C93" s="352" t="s">
        <v>1250</v>
      </c>
      <c r="D93" s="343" t="s">
        <v>2395</v>
      </c>
      <c r="E93" s="345" t="s">
        <v>2602</v>
      </c>
      <c r="F93" s="338">
        <v>4970</v>
      </c>
      <c r="G93" s="339" t="s">
        <v>2544</v>
      </c>
    </row>
    <row r="94" spans="2:7" x14ac:dyDescent="0.25">
      <c r="B94" s="334" t="s">
        <v>2482</v>
      </c>
      <c r="C94" s="352" t="s">
        <v>1250</v>
      </c>
      <c r="D94" s="343" t="s">
        <v>2427</v>
      </c>
      <c r="E94" s="345" t="s">
        <v>2603</v>
      </c>
      <c r="F94" s="338">
        <v>8000</v>
      </c>
      <c r="G94" s="339" t="s">
        <v>2544</v>
      </c>
    </row>
    <row r="95" spans="2:7" ht="22.5" x14ac:dyDescent="0.25">
      <c r="B95" s="334" t="s">
        <v>2482</v>
      </c>
      <c r="C95" s="340" t="s">
        <v>1250</v>
      </c>
      <c r="D95" s="341" t="s">
        <v>2226</v>
      </c>
      <c r="E95" s="342" t="s">
        <v>2604</v>
      </c>
      <c r="F95" s="338">
        <v>10000</v>
      </c>
      <c r="G95" s="339" t="s">
        <v>2550</v>
      </c>
    </row>
    <row r="96" spans="2:7" ht="22.5" x14ac:dyDescent="0.25">
      <c r="B96" s="334" t="s">
        <v>2482</v>
      </c>
      <c r="C96" s="352" t="s">
        <v>1250</v>
      </c>
      <c r="D96" s="343" t="s">
        <v>2301</v>
      </c>
      <c r="E96" s="345" t="s">
        <v>2605</v>
      </c>
      <c r="F96" s="338">
        <v>20000</v>
      </c>
      <c r="G96" s="339" t="s">
        <v>2576</v>
      </c>
    </row>
    <row r="97" spans="2:7" x14ac:dyDescent="0.25">
      <c r="B97" s="334" t="s">
        <v>2482</v>
      </c>
      <c r="C97" s="335" t="s">
        <v>1247</v>
      </c>
      <c r="D97" s="336" t="s">
        <v>2025</v>
      </c>
      <c r="E97" s="337" t="s">
        <v>2606</v>
      </c>
      <c r="F97" s="338">
        <v>5000</v>
      </c>
      <c r="G97" s="339" t="s">
        <v>2524</v>
      </c>
    </row>
    <row r="98" spans="2:7" x14ac:dyDescent="0.25">
      <c r="B98" s="334" t="s">
        <v>2482</v>
      </c>
      <c r="C98" s="335" t="s">
        <v>1247</v>
      </c>
      <c r="D98" s="336" t="s">
        <v>2026</v>
      </c>
      <c r="E98" s="337" t="s">
        <v>2607</v>
      </c>
      <c r="F98" s="338">
        <v>5000</v>
      </c>
      <c r="G98" s="339" t="s">
        <v>2524</v>
      </c>
    </row>
    <row r="99" spans="2:7" x14ac:dyDescent="0.25">
      <c r="B99" s="334" t="s">
        <v>2482</v>
      </c>
      <c r="C99" s="335" t="s">
        <v>1247</v>
      </c>
      <c r="D99" s="336" t="s">
        <v>2005</v>
      </c>
      <c r="E99" s="337" t="s">
        <v>2608</v>
      </c>
      <c r="F99" s="338">
        <v>2568</v>
      </c>
      <c r="G99" s="339" t="s">
        <v>2524</v>
      </c>
    </row>
    <row r="100" spans="2:7" x14ac:dyDescent="0.25">
      <c r="B100" s="334" t="s">
        <v>2482</v>
      </c>
      <c r="C100" s="335" t="s">
        <v>1247</v>
      </c>
      <c r="D100" s="336" t="s">
        <v>1974</v>
      </c>
      <c r="E100" s="337" t="s">
        <v>2609</v>
      </c>
      <c r="F100" s="338">
        <v>2493</v>
      </c>
      <c r="G100" s="339" t="s">
        <v>2524</v>
      </c>
    </row>
    <row r="101" spans="2:7" ht="22.5" x14ac:dyDescent="0.25">
      <c r="B101" s="334" t="s">
        <v>2482</v>
      </c>
      <c r="C101" s="335" t="s">
        <v>1247</v>
      </c>
      <c r="D101" s="336" t="s">
        <v>2058</v>
      </c>
      <c r="E101" s="337" t="s">
        <v>2610</v>
      </c>
      <c r="F101" s="338">
        <v>4003</v>
      </c>
      <c r="G101" s="339" t="s">
        <v>2524</v>
      </c>
    </row>
    <row r="102" spans="2:7" ht="45" x14ac:dyDescent="0.25">
      <c r="B102" s="334" t="s">
        <v>2482</v>
      </c>
      <c r="C102" s="346" t="s">
        <v>1247</v>
      </c>
      <c r="D102" s="347" t="s">
        <v>2157</v>
      </c>
      <c r="E102" s="348" t="s">
        <v>2611</v>
      </c>
      <c r="F102" s="338">
        <v>4387</v>
      </c>
      <c r="G102" s="339" t="s">
        <v>2532</v>
      </c>
    </row>
    <row r="103" spans="2:7" ht="45" x14ac:dyDescent="0.25">
      <c r="B103" s="334" t="s">
        <v>2482</v>
      </c>
      <c r="C103" s="346" t="s">
        <v>1247</v>
      </c>
      <c r="D103" s="347" t="s">
        <v>2111</v>
      </c>
      <c r="E103" s="348" t="s">
        <v>2612</v>
      </c>
      <c r="F103" s="338">
        <v>5000</v>
      </c>
      <c r="G103" s="339" t="s">
        <v>2532</v>
      </c>
    </row>
    <row r="104" spans="2:7" x14ac:dyDescent="0.25">
      <c r="B104" s="334" t="s">
        <v>2482</v>
      </c>
      <c r="C104" s="346" t="s">
        <v>1247</v>
      </c>
      <c r="D104" s="347" t="s">
        <v>2112</v>
      </c>
      <c r="E104" s="348" t="s">
        <v>2613</v>
      </c>
      <c r="F104" s="338">
        <v>2297</v>
      </c>
      <c r="G104" s="339" t="s">
        <v>2532</v>
      </c>
    </row>
    <row r="105" spans="2:7" ht="22.5" x14ac:dyDescent="0.25">
      <c r="B105" s="334" t="s">
        <v>2482</v>
      </c>
      <c r="C105" s="346" t="s">
        <v>1247</v>
      </c>
      <c r="D105" s="347" t="s">
        <v>2138</v>
      </c>
      <c r="E105" s="348" t="s">
        <v>2614</v>
      </c>
      <c r="F105" s="338">
        <v>5092</v>
      </c>
      <c r="G105" s="339" t="s">
        <v>2532</v>
      </c>
    </row>
    <row r="106" spans="2:7" ht="22.5" x14ac:dyDescent="0.25">
      <c r="B106" s="334" t="s">
        <v>2482</v>
      </c>
      <c r="C106" s="349" t="s">
        <v>1247</v>
      </c>
      <c r="D106" s="350" t="s">
        <v>2167</v>
      </c>
      <c r="E106" s="351" t="s">
        <v>2615</v>
      </c>
      <c r="F106" s="338">
        <v>5710</v>
      </c>
      <c r="G106" s="339" t="s">
        <v>2532</v>
      </c>
    </row>
    <row r="107" spans="2:7" x14ac:dyDescent="0.25">
      <c r="B107" s="334" t="s">
        <v>2482</v>
      </c>
      <c r="C107" s="352" t="s">
        <v>1247</v>
      </c>
      <c r="D107" s="343" t="s">
        <v>2355</v>
      </c>
      <c r="E107" s="345" t="s">
        <v>2616</v>
      </c>
      <c r="F107" s="338">
        <v>7919</v>
      </c>
      <c r="G107" s="339" t="s">
        <v>2544</v>
      </c>
    </row>
    <row r="108" spans="2:7" x14ac:dyDescent="0.25">
      <c r="B108" s="334" t="s">
        <v>2482</v>
      </c>
      <c r="C108" s="352" t="s">
        <v>1247</v>
      </c>
      <c r="D108" s="343" t="s">
        <v>2389</v>
      </c>
      <c r="E108" s="345" t="s">
        <v>2617</v>
      </c>
      <c r="F108" s="338">
        <v>4276</v>
      </c>
      <c r="G108" s="339" t="s">
        <v>2544</v>
      </c>
    </row>
    <row r="109" spans="2:7" x14ac:dyDescent="0.25">
      <c r="B109" s="334" t="s">
        <v>2482</v>
      </c>
      <c r="C109" s="352" t="s">
        <v>1247</v>
      </c>
      <c r="D109" s="343" t="s">
        <v>2398</v>
      </c>
      <c r="E109" s="345" t="s">
        <v>2618</v>
      </c>
      <c r="F109" s="338">
        <v>7991</v>
      </c>
      <c r="G109" s="339" t="s">
        <v>2544</v>
      </c>
    </row>
    <row r="110" spans="2:7" ht="22.5" x14ac:dyDescent="0.25">
      <c r="B110" s="334" t="s">
        <v>2482</v>
      </c>
      <c r="C110" s="352" t="s">
        <v>1247</v>
      </c>
      <c r="D110" s="343" t="s">
        <v>2424</v>
      </c>
      <c r="E110" s="345" t="s">
        <v>2619</v>
      </c>
      <c r="F110" s="338">
        <v>4900</v>
      </c>
      <c r="G110" s="339" t="s">
        <v>2544</v>
      </c>
    </row>
    <row r="111" spans="2:7" ht="22.5" x14ac:dyDescent="0.25">
      <c r="B111" s="334" t="s">
        <v>2482</v>
      </c>
      <c r="C111" s="340" t="s">
        <v>1247</v>
      </c>
      <c r="D111" s="341" t="s">
        <v>2194</v>
      </c>
      <c r="E111" s="342" t="s">
        <v>2620</v>
      </c>
      <c r="F111" s="338">
        <v>31267</v>
      </c>
      <c r="G111" s="339" t="s">
        <v>2549</v>
      </c>
    </row>
    <row r="112" spans="2:7" x14ac:dyDescent="0.25">
      <c r="B112" s="334" t="s">
        <v>2482</v>
      </c>
      <c r="C112" s="340" t="s">
        <v>1247</v>
      </c>
      <c r="D112" s="341" t="s">
        <v>2254</v>
      </c>
      <c r="E112" s="342" t="s">
        <v>2620</v>
      </c>
      <c r="F112" s="338">
        <v>40000</v>
      </c>
      <c r="G112" s="339" t="s">
        <v>2550</v>
      </c>
    </row>
    <row r="113" spans="2:7" ht="33.75" x14ac:dyDescent="0.25">
      <c r="B113" s="334" t="s">
        <v>2482</v>
      </c>
      <c r="C113" s="340" t="s">
        <v>1247</v>
      </c>
      <c r="D113" s="341" t="s">
        <v>2255</v>
      </c>
      <c r="E113" s="342" t="s">
        <v>2620</v>
      </c>
      <c r="F113" s="338">
        <v>10000</v>
      </c>
      <c r="G113" s="339" t="s">
        <v>2550</v>
      </c>
    </row>
    <row r="114" spans="2:7" ht="22.5" x14ac:dyDescent="0.25">
      <c r="B114" s="334" t="s">
        <v>2482</v>
      </c>
      <c r="C114" s="352" t="s">
        <v>1247</v>
      </c>
      <c r="D114" s="343" t="s">
        <v>2621</v>
      </c>
      <c r="E114" s="345" t="s">
        <v>2622</v>
      </c>
      <c r="F114" s="338">
        <v>18604</v>
      </c>
      <c r="G114" s="339" t="s">
        <v>2576</v>
      </c>
    </row>
    <row r="115" spans="2:7" x14ac:dyDescent="0.25">
      <c r="B115" s="334" t="s">
        <v>2482</v>
      </c>
      <c r="C115" s="352" t="s">
        <v>1247</v>
      </c>
      <c r="D115" s="343" t="s">
        <v>2293</v>
      </c>
      <c r="E115" s="345" t="s">
        <v>2623</v>
      </c>
      <c r="F115" s="338">
        <v>14038</v>
      </c>
      <c r="G115" s="339" t="s">
        <v>2576</v>
      </c>
    </row>
    <row r="116" spans="2:7" x14ac:dyDescent="0.25">
      <c r="B116" s="334" t="s">
        <v>2482</v>
      </c>
      <c r="C116" s="340" t="s">
        <v>1368</v>
      </c>
      <c r="D116" s="336" t="s">
        <v>2046</v>
      </c>
      <c r="E116" s="337" t="s">
        <v>2624</v>
      </c>
      <c r="F116" s="338">
        <v>4800</v>
      </c>
      <c r="G116" s="339" t="s">
        <v>2524</v>
      </c>
    </row>
    <row r="117" spans="2:7" ht="22.5" x14ac:dyDescent="0.25">
      <c r="B117" s="334" t="s">
        <v>2482</v>
      </c>
      <c r="C117" s="340" t="s">
        <v>1368</v>
      </c>
      <c r="D117" s="341" t="s">
        <v>2054</v>
      </c>
      <c r="E117" s="342" t="s">
        <v>2625</v>
      </c>
      <c r="F117" s="338">
        <v>4955</v>
      </c>
      <c r="G117" s="339" t="s">
        <v>2524</v>
      </c>
    </row>
    <row r="118" spans="2:7" x14ac:dyDescent="0.25">
      <c r="B118" s="334" t="s">
        <v>2482</v>
      </c>
      <c r="C118" s="349" t="s">
        <v>1368</v>
      </c>
      <c r="D118" s="350" t="s">
        <v>2168</v>
      </c>
      <c r="E118" s="351" t="s">
        <v>2626</v>
      </c>
      <c r="F118" s="338">
        <v>4935</v>
      </c>
      <c r="G118" s="339" t="s">
        <v>2532</v>
      </c>
    </row>
    <row r="119" spans="2:7" x14ac:dyDescent="0.25">
      <c r="B119" s="334" t="s">
        <v>2482</v>
      </c>
      <c r="C119" s="349" t="s">
        <v>1368</v>
      </c>
      <c r="D119" s="350" t="s">
        <v>2154</v>
      </c>
      <c r="E119" s="351" t="s">
        <v>2627</v>
      </c>
      <c r="F119" s="338">
        <v>9335</v>
      </c>
      <c r="G119" s="339" t="s">
        <v>2532</v>
      </c>
    </row>
    <row r="120" spans="2:7" x14ac:dyDescent="0.25">
      <c r="B120" s="334" t="s">
        <v>2482</v>
      </c>
      <c r="C120" s="352" t="s">
        <v>1368</v>
      </c>
      <c r="D120" s="343" t="s">
        <v>2326</v>
      </c>
      <c r="E120" s="345" t="s">
        <v>2628</v>
      </c>
      <c r="F120" s="338">
        <v>4000</v>
      </c>
      <c r="G120" s="339" t="s">
        <v>2544</v>
      </c>
    </row>
    <row r="121" spans="2:7" x14ac:dyDescent="0.25">
      <c r="B121" s="334" t="s">
        <v>2482</v>
      </c>
      <c r="C121" s="352" t="s">
        <v>1368</v>
      </c>
      <c r="D121" s="343" t="s">
        <v>2327</v>
      </c>
      <c r="E121" s="345" t="s">
        <v>2629</v>
      </c>
      <c r="F121" s="338">
        <v>8000</v>
      </c>
      <c r="G121" s="339" t="s">
        <v>2544</v>
      </c>
    </row>
    <row r="122" spans="2:7" ht="33.75" x14ac:dyDescent="0.25">
      <c r="B122" s="334" t="s">
        <v>2482</v>
      </c>
      <c r="C122" s="340" t="s">
        <v>1368</v>
      </c>
      <c r="D122" s="336" t="s">
        <v>2236</v>
      </c>
      <c r="E122" s="337" t="s">
        <v>2630</v>
      </c>
      <c r="F122" s="338">
        <v>10000</v>
      </c>
      <c r="G122" s="339" t="s">
        <v>2550</v>
      </c>
    </row>
    <row r="123" spans="2:7" x14ac:dyDescent="0.25">
      <c r="B123" s="334" t="s">
        <v>2482</v>
      </c>
      <c r="C123" s="340" t="s">
        <v>1368</v>
      </c>
      <c r="D123" s="336" t="s">
        <v>2243</v>
      </c>
      <c r="E123" s="337" t="s">
        <v>2630</v>
      </c>
      <c r="F123" s="338">
        <v>9151</v>
      </c>
      <c r="G123" s="339" t="s">
        <v>2550</v>
      </c>
    </row>
    <row r="124" spans="2:7" ht="22.5" x14ac:dyDescent="0.25">
      <c r="B124" s="334" t="s">
        <v>2482</v>
      </c>
      <c r="C124" s="340" t="s">
        <v>1368</v>
      </c>
      <c r="D124" s="336" t="s">
        <v>2259</v>
      </c>
      <c r="E124" s="337" t="s">
        <v>2630</v>
      </c>
      <c r="F124" s="338">
        <v>9544</v>
      </c>
      <c r="G124" s="339" t="s">
        <v>2550</v>
      </c>
    </row>
    <row r="125" spans="2:7" ht="22.5" x14ac:dyDescent="0.25">
      <c r="B125" s="334" t="s">
        <v>2482</v>
      </c>
      <c r="C125" s="340" t="s">
        <v>1368</v>
      </c>
      <c r="D125" s="336" t="s">
        <v>2268</v>
      </c>
      <c r="E125" s="337" t="s">
        <v>2630</v>
      </c>
      <c r="F125" s="338">
        <v>25200</v>
      </c>
      <c r="G125" s="339" t="s">
        <v>2550</v>
      </c>
    </row>
    <row r="126" spans="2:7" ht="22.5" x14ac:dyDescent="0.25">
      <c r="B126" s="334" t="s">
        <v>2482</v>
      </c>
      <c r="C126" s="346" t="s">
        <v>1270</v>
      </c>
      <c r="D126" s="347" t="s">
        <v>2092</v>
      </c>
      <c r="E126" s="348" t="s">
        <v>2631</v>
      </c>
      <c r="F126" s="338">
        <v>5000</v>
      </c>
      <c r="G126" s="339" t="s">
        <v>2532</v>
      </c>
    </row>
    <row r="127" spans="2:7" ht="22.5" x14ac:dyDescent="0.25">
      <c r="B127" s="334" t="s">
        <v>2482</v>
      </c>
      <c r="C127" s="346" t="s">
        <v>1270</v>
      </c>
      <c r="D127" s="347" t="s">
        <v>2102</v>
      </c>
      <c r="E127" s="348" t="s">
        <v>2632</v>
      </c>
      <c r="F127" s="338">
        <v>2410</v>
      </c>
      <c r="G127" s="339" t="s">
        <v>2532</v>
      </c>
    </row>
    <row r="128" spans="2:7" ht="22.5" x14ac:dyDescent="0.25">
      <c r="B128" s="334" t="s">
        <v>2482</v>
      </c>
      <c r="C128" s="349" t="s">
        <v>1270</v>
      </c>
      <c r="D128" s="350" t="s">
        <v>2131</v>
      </c>
      <c r="E128" s="351" t="s">
        <v>2633</v>
      </c>
      <c r="F128" s="338">
        <v>3529</v>
      </c>
      <c r="G128" s="339" t="s">
        <v>2532</v>
      </c>
    </row>
    <row r="129" spans="2:7" ht="33.75" x14ac:dyDescent="0.25">
      <c r="B129" s="334" t="s">
        <v>2482</v>
      </c>
      <c r="C129" s="335" t="s">
        <v>1270</v>
      </c>
      <c r="D129" s="336" t="s">
        <v>2177</v>
      </c>
      <c r="E129" s="337" t="s">
        <v>2634</v>
      </c>
      <c r="F129" s="338">
        <v>7253</v>
      </c>
      <c r="G129" s="339" t="s">
        <v>2549</v>
      </c>
    </row>
    <row r="130" spans="2:7" ht="33.75" x14ac:dyDescent="0.25">
      <c r="B130" s="334" t="s">
        <v>2482</v>
      </c>
      <c r="C130" s="335" t="s">
        <v>1270</v>
      </c>
      <c r="D130" s="336" t="s">
        <v>2223</v>
      </c>
      <c r="E130" s="337" t="s">
        <v>2634</v>
      </c>
      <c r="F130" s="338">
        <v>10000</v>
      </c>
      <c r="G130" s="339" t="s">
        <v>2550</v>
      </c>
    </row>
    <row r="131" spans="2:7" ht="22.5" x14ac:dyDescent="0.25">
      <c r="B131" s="334" t="s">
        <v>2482</v>
      </c>
      <c r="C131" s="335" t="s">
        <v>1270</v>
      </c>
      <c r="D131" s="336" t="s">
        <v>2227</v>
      </c>
      <c r="E131" s="337" t="s">
        <v>2634</v>
      </c>
      <c r="F131" s="338">
        <v>8923</v>
      </c>
      <c r="G131" s="339" t="s">
        <v>2550</v>
      </c>
    </row>
    <row r="132" spans="2:7" ht="22.5" x14ac:dyDescent="0.25">
      <c r="B132" s="334" t="s">
        <v>2482</v>
      </c>
      <c r="C132" s="340" t="s">
        <v>1259</v>
      </c>
      <c r="D132" s="341" t="s">
        <v>2029</v>
      </c>
      <c r="E132" s="342" t="s">
        <v>2635</v>
      </c>
      <c r="F132" s="338">
        <v>6000</v>
      </c>
      <c r="G132" s="339" t="s">
        <v>2524</v>
      </c>
    </row>
    <row r="133" spans="2:7" x14ac:dyDescent="0.25">
      <c r="B133" s="334" t="s">
        <v>2482</v>
      </c>
      <c r="C133" s="343" t="s">
        <v>1259</v>
      </c>
      <c r="D133" s="344" t="s">
        <v>2281</v>
      </c>
      <c r="E133" s="345" t="s">
        <v>2636</v>
      </c>
      <c r="F133" s="338">
        <v>5000</v>
      </c>
      <c r="G133" s="339" t="s">
        <v>2524</v>
      </c>
    </row>
    <row r="134" spans="2:7" ht="45" x14ac:dyDescent="0.25">
      <c r="B134" s="334" t="s">
        <v>2482</v>
      </c>
      <c r="C134" s="340" t="s">
        <v>1259</v>
      </c>
      <c r="D134" s="341" t="s">
        <v>2040</v>
      </c>
      <c r="E134" s="342" t="s">
        <v>2637</v>
      </c>
      <c r="F134" s="338">
        <v>5380</v>
      </c>
      <c r="G134" s="339" t="s">
        <v>2524</v>
      </c>
    </row>
    <row r="135" spans="2:7" x14ac:dyDescent="0.25">
      <c r="B135" s="334" t="s">
        <v>2482</v>
      </c>
      <c r="C135" s="352" t="s">
        <v>1259</v>
      </c>
      <c r="D135" s="343" t="s">
        <v>2371</v>
      </c>
      <c r="E135" s="345" t="s">
        <v>2638</v>
      </c>
      <c r="F135" s="338">
        <v>7800</v>
      </c>
      <c r="G135" s="339" t="s">
        <v>2544</v>
      </c>
    </row>
    <row r="136" spans="2:7" x14ac:dyDescent="0.25">
      <c r="B136" s="334" t="s">
        <v>2482</v>
      </c>
      <c r="C136" s="352" t="s">
        <v>1259</v>
      </c>
      <c r="D136" s="343" t="s">
        <v>2377</v>
      </c>
      <c r="E136" s="345" t="s">
        <v>2639</v>
      </c>
      <c r="F136" s="338">
        <v>7900</v>
      </c>
      <c r="G136" s="339" t="s">
        <v>2544</v>
      </c>
    </row>
    <row r="137" spans="2:7" x14ac:dyDescent="0.25">
      <c r="B137" s="334" t="s">
        <v>2482</v>
      </c>
      <c r="C137" s="340" t="s">
        <v>1259</v>
      </c>
      <c r="D137" s="341" t="s">
        <v>2209</v>
      </c>
      <c r="E137" s="342" t="s">
        <v>2640</v>
      </c>
      <c r="F137" s="338">
        <v>35360</v>
      </c>
      <c r="G137" s="339" t="s">
        <v>2549</v>
      </c>
    </row>
    <row r="138" spans="2:7" x14ac:dyDescent="0.25">
      <c r="B138" s="334" t="s">
        <v>2482</v>
      </c>
      <c r="C138" s="340" t="s">
        <v>1259</v>
      </c>
      <c r="D138" s="341" t="s">
        <v>2267</v>
      </c>
      <c r="E138" s="342" t="s">
        <v>2640</v>
      </c>
      <c r="F138" s="338">
        <v>10000</v>
      </c>
      <c r="G138" s="339" t="s">
        <v>2550</v>
      </c>
    </row>
    <row r="139" spans="2:7" x14ac:dyDescent="0.25">
      <c r="B139" s="334" t="s">
        <v>2482</v>
      </c>
      <c r="C139" s="340" t="s">
        <v>1259</v>
      </c>
      <c r="D139" s="341" t="s">
        <v>2258</v>
      </c>
      <c r="E139" s="342" t="s">
        <v>2640</v>
      </c>
      <c r="F139" s="338">
        <v>10000</v>
      </c>
      <c r="G139" s="339" t="s">
        <v>2550</v>
      </c>
    </row>
    <row r="140" spans="2:7" ht="22.5" x14ac:dyDescent="0.25">
      <c r="B140" s="334" t="s">
        <v>2482</v>
      </c>
      <c r="C140" s="352" t="s">
        <v>1259</v>
      </c>
      <c r="D140" s="343" t="s">
        <v>2319</v>
      </c>
      <c r="E140" s="345" t="s">
        <v>2641</v>
      </c>
      <c r="F140" s="338">
        <v>10300</v>
      </c>
      <c r="G140" s="339" t="s">
        <v>2576</v>
      </c>
    </row>
    <row r="141" spans="2:7" ht="22.5" x14ac:dyDescent="0.25">
      <c r="B141" s="334" t="s">
        <v>2482</v>
      </c>
      <c r="C141" s="352" t="s">
        <v>1259</v>
      </c>
      <c r="D141" s="343" t="s">
        <v>2320</v>
      </c>
      <c r="E141" s="345" t="s">
        <v>2642</v>
      </c>
      <c r="F141" s="338">
        <v>18110</v>
      </c>
      <c r="G141" s="339" t="s">
        <v>2576</v>
      </c>
    </row>
    <row r="142" spans="2:7" x14ac:dyDescent="0.25">
      <c r="B142" s="334" t="s">
        <v>2482</v>
      </c>
      <c r="C142" s="340" t="s">
        <v>1273</v>
      </c>
      <c r="D142" s="341" t="s">
        <v>2008</v>
      </c>
      <c r="E142" s="342" t="s">
        <v>2643</v>
      </c>
      <c r="F142" s="338">
        <v>3000</v>
      </c>
      <c r="G142" s="339" t="s">
        <v>2524</v>
      </c>
    </row>
    <row r="143" spans="2:7" ht="22.5" x14ac:dyDescent="0.25">
      <c r="B143" s="334" t="s">
        <v>2482</v>
      </c>
      <c r="C143" s="340" t="s">
        <v>1273</v>
      </c>
      <c r="D143" s="341" t="s">
        <v>2050</v>
      </c>
      <c r="E143" s="342" t="s">
        <v>2644</v>
      </c>
      <c r="F143" s="338">
        <v>2498</v>
      </c>
      <c r="G143" s="339" t="s">
        <v>2524</v>
      </c>
    </row>
    <row r="144" spans="2:7" x14ac:dyDescent="0.25">
      <c r="B144" s="334" t="s">
        <v>2482</v>
      </c>
      <c r="C144" s="349" t="s">
        <v>1273</v>
      </c>
      <c r="D144" s="350" t="s">
        <v>2128</v>
      </c>
      <c r="E144" s="351" t="s">
        <v>2645</v>
      </c>
      <c r="F144" s="338">
        <v>20261</v>
      </c>
      <c r="G144" s="339" t="s">
        <v>2532</v>
      </c>
    </row>
    <row r="145" spans="2:7" ht="22.5" x14ac:dyDescent="0.25">
      <c r="B145" s="334" t="s">
        <v>2482</v>
      </c>
      <c r="C145" s="352" t="s">
        <v>1273</v>
      </c>
      <c r="D145" s="343" t="s">
        <v>2334</v>
      </c>
      <c r="E145" s="345" t="s">
        <v>2646</v>
      </c>
      <c r="F145" s="338">
        <v>8000</v>
      </c>
      <c r="G145" s="339" t="s">
        <v>2544</v>
      </c>
    </row>
    <row r="146" spans="2:7" x14ac:dyDescent="0.25">
      <c r="B146" s="334" t="s">
        <v>2482</v>
      </c>
      <c r="C146" s="352" t="s">
        <v>1273</v>
      </c>
      <c r="D146" s="343" t="s">
        <v>2338</v>
      </c>
      <c r="E146" s="345" t="s">
        <v>2647</v>
      </c>
      <c r="F146" s="338">
        <v>2725</v>
      </c>
      <c r="G146" s="339" t="s">
        <v>2544</v>
      </c>
    </row>
    <row r="147" spans="2:7" ht="22.5" x14ac:dyDescent="0.25">
      <c r="B147" s="334" t="s">
        <v>2482</v>
      </c>
      <c r="C147" s="352" t="s">
        <v>1273</v>
      </c>
      <c r="D147" s="343" t="s">
        <v>2401</v>
      </c>
      <c r="E147" s="345" t="s">
        <v>2648</v>
      </c>
      <c r="F147" s="338">
        <v>7813</v>
      </c>
      <c r="G147" s="339" t="s">
        <v>2544</v>
      </c>
    </row>
    <row r="148" spans="2:7" x14ac:dyDescent="0.25">
      <c r="B148" s="334" t="s">
        <v>2482</v>
      </c>
      <c r="C148" s="335" t="s">
        <v>1273</v>
      </c>
      <c r="D148" s="336" t="s">
        <v>2204</v>
      </c>
      <c r="E148" s="337" t="s">
        <v>2649</v>
      </c>
      <c r="F148" s="338">
        <v>6365</v>
      </c>
      <c r="G148" s="339" t="s">
        <v>2549</v>
      </c>
    </row>
    <row r="149" spans="2:7" ht="22.5" x14ac:dyDescent="0.25">
      <c r="B149" s="334" t="s">
        <v>2482</v>
      </c>
      <c r="C149" s="335" t="s">
        <v>1273</v>
      </c>
      <c r="D149" s="336" t="s">
        <v>2179</v>
      </c>
      <c r="E149" s="337" t="s">
        <v>2649</v>
      </c>
      <c r="F149" s="338">
        <v>30940</v>
      </c>
      <c r="G149" s="339" t="s">
        <v>2549</v>
      </c>
    </row>
    <row r="150" spans="2:7" x14ac:dyDescent="0.25">
      <c r="B150" s="334" t="s">
        <v>2482</v>
      </c>
      <c r="C150" s="335" t="s">
        <v>1273</v>
      </c>
      <c r="D150" s="336" t="s">
        <v>2257</v>
      </c>
      <c r="E150" s="337" t="s">
        <v>2649</v>
      </c>
      <c r="F150" s="338">
        <v>5819</v>
      </c>
      <c r="G150" s="339" t="s">
        <v>2550</v>
      </c>
    </row>
    <row r="151" spans="2:7" x14ac:dyDescent="0.25">
      <c r="B151" s="334" t="s">
        <v>2482</v>
      </c>
      <c r="C151" s="335" t="s">
        <v>1273</v>
      </c>
      <c r="D151" s="336" t="s">
        <v>2245</v>
      </c>
      <c r="E151" s="337" t="s">
        <v>2649</v>
      </c>
      <c r="F151" s="338">
        <v>10000</v>
      </c>
      <c r="G151" s="339" t="s">
        <v>2550</v>
      </c>
    </row>
    <row r="152" spans="2:7" x14ac:dyDescent="0.25">
      <c r="B152" s="334" t="s">
        <v>2482</v>
      </c>
      <c r="C152" s="335" t="s">
        <v>1273</v>
      </c>
      <c r="D152" s="336" t="s">
        <v>2234</v>
      </c>
      <c r="E152" s="337" t="s">
        <v>2649</v>
      </c>
      <c r="F152" s="338">
        <v>20000</v>
      </c>
      <c r="G152" s="339" t="s">
        <v>2550</v>
      </c>
    </row>
    <row r="153" spans="2:7" ht="22.5" x14ac:dyDescent="0.25">
      <c r="B153" s="334" t="s">
        <v>2482</v>
      </c>
      <c r="C153" s="352" t="s">
        <v>1273</v>
      </c>
      <c r="D153" s="343" t="s">
        <v>2285</v>
      </c>
      <c r="E153" s="345" t="s">
        <v>2650</v>
      </c>
      <c r="F153" s="338">
        <v>20000</v>
      </c>
      <c r="G153" s="339" t="s">
        <v>2576</v>
      </c>
    </row>
    <row r="154" spans="2:7" ht="33.75" x14ac:dyDescent="0.25">
      <c r="B154" s="334" t="s">
        <v>2482</v>
      </c>
      <c r="C154" s="352" t="s">
        <v>1273</v>
      </c>
      <c r="D154" s="343" t="s">
        <v>2651</v>
      </c>
      <c r="E154" s="345" t="s">
        <v>2652</v>
      </c>
      <c r="F154" s="338">
        <v>15925</v>
      </c>
      <c r="G154" s="339" t="s">
        <v>2576</v>
      </c>
    </row>
    <row r="155" spans="2:7" x14ac:dyDescent="0.25">
      <c r="B155" s="334" t="s">
        <v>2482</v>
      </c>
      <c r="C155" s="335" t="s">
        <v>1262</v>
      </c>
      <c r="D155" s="336" t="s">
        <v>1965</v>
      </c>
      <c r="E155" s="337" t="s">
        <v>2653</v>
      </c>
      <c r="F155" s="338">
        <v>3000</v>
      </c>
      <c r="G155" s="339" t="s">
        <v>2524</v>
      </c>
    </row>
    <row r="156" spans="2:7" ht="33.75" x14ac:dyDescent="0.25">
      <c r="B156" s="334" t="s">
        <v>2482</v>
      </c>
      <c r="C156" s="340" t="s">
        <v>1262</v>
      </c>
      <c r="D156" s="341" t="s">
        <v>1979</v>
      </c>
      <c r="E156" s="342" t="s">
        <v>2654</v>
      </c>
      <c r="F156" s="338">
        <v>5000</v>
      </c>
      <c r="G156" s="339" t="s">
        <v>2524</v>
      </c>
    </row>
    <row r="157" spans="2:7" ht="22.5" x14ac:dyDescent="0.25">
      <c r="B157" s="334" t="s">
        <v>2482</v>
      </c>
      <c r="C157" s="346" t="s">
        <v>1262</v>
      </c>
      <c r="D157" s="347" t="s">
        <v>2082</v>
      </c>
      <c r="E157" s="348" t="s">
        <v>2655</v>
      </c>
      <c r="F157" s="338">
        <v>4000</v>
      </c>
      <c r="G157" s="339" t="s">
        <v>2532</v>
      </c>
    </row>
    <row r="158" spans="2:7" x14ac:dyDescent="0.25">
      <c r="B158" s="334" t="s">
        <v>2482</v>
      </c>
      <c r="C158" s="346" t="s">
        <v>1262</v>
      </c>
      <c r="D158" s="347" t="s">
        <v>2113</v>
      </c>
      <c r="E158" s="348" t="s">
        <v>2656</v>
      </c>
      <c r="F158" s="338">
        <v>3500</v>
      </c>
      <c r="G158" s="339" t="s">
        <v>2532</v>
      </c>
    </row>
    <row r="159" spans="2:7" ht="33.75" x14ac:dyDescent="0.25">
      <c r="B159" s="334" t="s">
        <v>2482</v>
      </c>
      <c r="C159" s="352" t="s">
        <v>1262</v>
      </c>
      <c r="D159" s="343" t="s">
        <v>2353</v>
      </c>
      <c r="E159" s="345" t="s">
        <v>2657</v>
      </c>
      <c r="F159" s="338">
        <v>5000</v>
      </c>
      <c r="G159" s="339" t="s">
        <v>2544</v>
      </c>
    </row>
    <row r="160" spans="2:7" ht="56.25" x14ac:dyDescent="0.25">
      <c r="B160" s="334" t="s">
        <v>2482</v>
      </c>
      <c r="C160" s="340" t="s">
        <v>1262</v>
      </c>
      <c r="D160" s="341" t="s">
        <v>2187</v>
      </c>
      <c r="E160" s="342" t="s">
        <v>2658</v>
      </c>
      <c r="F160" s="338">
        <v>20686</v>
      </c>
      <c r="G160" s="339" t="s">
        <v>2549</v>
      </c>
    </row>
    <row r="161" spans="2:7" ht="33.75" x14ac:dyDescent="0.25">
      <c r="B161" s="334" t="s">
        <v>2482</v>
      </c>
      <c r="C161" s="335" t="s">
        <v>1278</v>
      </c>
      <c r="D161" s="336" t="s">
        <v>2027</v>
      </c>
      <c r="E161" s="337" t="s">
        <v>2659</v>
      </c>
      <c r="F161" s="338">
        <v>2677</v>
      </c>
      <c r="G161" s="339" t="s">
        <v>2524</v>
      </c>
    </row>
    <row r="162" spans="2:7" x14ac:dyDescent="0.25">
      <c r="B162" s="334" t="s">
        <v>2482</v>
      </c>
      <c r="C162" s="340" t="s">
        <v>1278</v>
      </c>
      <c r="D162" s="341" t="s">
        <v>2037</v>
      </c>
      <c r="E162" s="342" t="s">
        <v>2660</v>
      </c>
      <c r="F162" s="338">
        <v>1828</v>
      </c>
      <c r="G162" s="339" t="s">
        <v>2524</v>
      </c>
    </row>
    <row r="163" spans="2:7" x14ac:dyDescent="0.25">
      <c r="B163" s="334" t="s">
        <v>2482</v>
      </c>
      <c r="C163" s="343" t="s">
        <v>1278</v>
      </c>
      <c r="D163" s="344" t="s">
        <v>2277</v>
      </c>
      <c r="E163" s="345" t="s">
        <v>2661</v>
      </c>
      <c r="F163" s="338">
        <v>2916</v>
      </c>
      <c r="G163" s="339" t="s">
        <v>2524</v>
      </c>
    </row>
    <row r="164" spans="2:7" ht="22.5" x14ac:dyDescent="0.25">
      <c r="B164" s="334" t="s">
        <v>2482</v>
      </c>
      <c r="C164" s="340" t="s">
        <v>1278</v>
      </c>
      <c r="D164" s="341" t="s">
        <v>2068</v>
      </c>
      <c r="E164" s="342" t="s">
        <v>2662</v>
      </c>
      <c r="F164" s="338">
        <v>3019</v>
      </c>
      <c r="G164" s="339" t="s">
        <v>2524</v>
      </c>
    </row>
    <row r="165" spans="2:7" x14ac:dyDescent="0.25">
      <c r="B165" s="334" t="s">
        <v>2482</v>
      </c>
      <c r="C165" s="340" t="s">
        <v>1278</v>
      </c>
      <c r="D165" s="341" t="s">
        <v>2055</v>
      </c>
      <c r="E165" s="342" t="s">
        <v>2663</v>
      </c>
      <c r="F165" s="338">
        <v>1240</v>
      </c>
      <c r="G165" s="339" t="s">
        <v>2524</v>
      </c>
    </row>
    <row r="166" spans="2:7" x14ac:dyDescent="0.25">
      <c r="B166" s="334" t="s">
        <v>2482</v>
      </c>
      <c r="C166" s="335" t="s">
        <v>1278</v>
      </c>
      <c r="D166" s="336" t="s">
        <v>2069</v>
      </c>
      <c r="E166" s="337" t="s">
        <v>2664</v>
      </c>
      <c r="F166" s="338">
        <v>2100</v>
      </c>
      <c r="G166" s="339" t="s">
        <v>2524</v>
      </c>
    </row>
    <row r="167" spans="2:7" ht="22.5" x14ac:dyDescent="0.25">
      <c r="B167" s="334" t="s">
        <v>2482</v>
      </c>
      <c r="C167" s="340" t="s">
        <v>1278</v>
      </c>
      <c r="D167" s="341" t="s">
        <v>2043</v>
      </c>
      <c r="E167" s="342" t="s">
        <v>2665</v>
      </c>
      <c r="F167" s="338">
        <v>7726</v>
      </c>
      <c r="G167" s="339" t="s">
        <v>2524</v>
      </c>
    </row>
    <row r="168" spans="2:7" ht="22.5" x14ac:dyDescent="0.25">
      <c r="B168" s="334" t="s">
        <v>2482</v>
      </c>
      <c r="C168" s="340" t="s">
        <v>1278</v>
      </c>
      <c r="D168" s="341" t="s">
        <v>2067</v>
      </c>
      <c r="E168" s="342" t="s">
        <v>2666</v>
      </c>
      <c r="F168" s="338">
        <v>2550</v>
      </c>
      <c r="G168" s="339" t="s">
        <v>2524</v>
      </c>
    </row>
    <row r="169" spans="2:7" x14ac:dyDescent="0.25">
      <c r="B169" s="334" t="s">
        <v>2482</v>
      </c>
      <c r="C169" s="346" t="s">
        <v>1278</v>
      </c>
      <c r="D169" s="347" t="s">
        <v>2159</v>
      </c>
      <c r="E169" s="348" t="s">
        <v>2667</v>
      </c>
      <c r="F169" s="338">
        <v>5000</v>
      </c>
      <c r="G169" s="339" t="s">
        <v>2532</v>
      </c>
    </row>
    <row r="170" spans="2:7" x14ac:dyDescent="0.25">
      <c r="B170" s="334" t="s">
        <v>2482</v>
      </c>
      <c r="C170" s="346" t="s">
        <v>1278</v>
      </c>
      <c r="D170" s="347" t="s">
        <v>2119</v>
      </c>
      <c r="E170" s="348" t="s">
        <v>2668</v>
      </c>
      <c r="F170" s="338">
        <v>10000</v>
      </c>
      <c r="G170" s="339" t="s">
        <v>2532</v>
      </c>
    </row>
    <row r="171" spans="2:7" ht="22.5" x14ac:dyDescent="0.25">
      <c r="B171" s="334" t="s">
        <v>2482</v>
      </c>
      <c r="C171" s="346" t="s">
        <v>1278</v>
      </c>
      <c r="D171" s="347" t="s">
        <v>2146</v>
      </c>
      <c r="E171" s="348" t="s">
        <v>2669</v>
      </c>
      <c r="F171" s="338">
        <v>3000</v>
      </c>
      <c r="G171" s="339" t="s">
        <v>2532</v>
      </c>
    </row>
    <row r="172" spans="2:7" ht="22.5" x14ac:dyDescent="0.25">
      <c r="B172" s="334" t="s">
        <v>2482</v>
      </c>
      <c r="C172" s="352" t="s">
        <v>1278</v>
      </c>
      <c r="D172" s="343" t="s">
        <v>2337</v>
      </c>
      <c r="E172" s="345" t="s">
        <v>2670</v>
      </c>
      <c r="F172" s="338">
        <v>8000</v>
      </c>
      <c r="G172" s="339" t="s">
        <v>2544</v>
      </c>
    </row>
    <row r="173" spans="2:7" ht="22.5" x14ac:dyDescent="0.25">
      <c r="B173" s="334" t="s">
        <v>2482</v>
      </c>
      <c r="C173" s="352" t="s">
        <v>1278</v>
      </c>
      <c r="D173" s="343" t="s">
        <v>2374</v>
      </c>
      <c r="E173" s="345" t="s">
        <v>2659</v>
      </c>
      <c r="F173" s="338">
        <v>4951</v>
      </c>
      <c r="G173" s="339" t="s">
        <v>2544</v>
      </c>
    </row>
    <row r="174" spans="2:7" ht="22.5" x14ac:dyDescent="0.25">
      <c r="B174" s="334" t="s">
        <v>2482</v>
      </c>
      <c r="C174" s="352" t="s">
        <v>1278</v>
      </c>
      <c r="D174" s="343" t="s">
        <v>2381</v>
      </c>
      <c r="E174" s="345" t="s">
        <v>2671</v>
      </c>
      <c r="F174" s="338">
        <v>5850</v>
      </c>
      <c r="G174" s="339" t="s">
        <v>2544</v>
      </c>
    </row>
    <row r="175" spans="2:7" ht="22.5" x14ac:dyDescent="0.25">
      <c r="B175" s="334" t="s">
        <v>2482</v>
      </c>
      <c r="C175" s="352" t="s">
        <v>1278</v>
      </c>
      <c r="D175" s="343" t="s">
        <v>2403</v>
      </c>
      <c r="E175" s="345" t="s">
        <v>2672</v>
      </c>
      <c r="F175" s="338">
        <v>8000</v>
      </c>
      <c r="G175" s="339" t="s">
        <v>2544</v>
      </c>
    </row>
    <row r="176" spans="2:7" ht="22.5" x14ac:dyDescent="0.25">
      <c r="B176" s="334" t="s">
        <v>2482</v>
      </c>
      <c r="C176" s="352" t="s">
        <v>1278</v>
      </c>
      <c r="D176" s="343" t="s">
        <v>2414</v>
      </c>
      <c r="E176" s="345" t="s">
        <v>2673</v>
      </c>
      <c r="F176" s="338">
        <v>5287</v>
      </c>
      <c r="G176" s="339" t="s">
        <v>2544</v>
      </c>
    </row>
    <row r="177" spans="2:7" ht="33.75" x14ac:dyDescent="0.25">
      <c r="B177" s="334" t="s">
        <v>2482</v>
      </c>
      <c r="C177" s="352" t="s">
        <v>1278</v>
      </c>
      <c r="D177" s="343" t="s">
        <v>2422</v>
      </c>
      <c r="E177" s="345" t="s">
        <v>2674</v>
      </c>
      <c r="F177" s="338">
        <v>6000</v>
      </c>
      <c r="G177" s="339" t="s">
        <v>2544</v>
      </c>
    </row>
    <row r="178" spans="2:7" x14ac:dyDescent="0.25">
      <c r="B178" s="334" t="s">
        <v>2482</v>
      </c>
      <c r="C178" s="340" t="s">
        <v>1278</v>
      </c>
      <c r="D178" s="341" t="s">
        <v>2247</v>
      </c>
      <c r="E178" s="342" t="s">
        <v>2675</v>
      </c>
      <c r="F178" s="338">
        <v>20000</v>
      </c>
      <c r="G178" s="339" t="s">
        <v>2550</v>
      </c>
    </row>
    <row r="179" spans="2:7" ht="33.75" x14ac:dyDescent="0.25">
      <c r="B179" s="334" t="s">
        <v>2482</v>
      </c>
      <c r="C179" s="352" t="s">
        <v>1278</v>
      </c>
      <c r="D179" s="343" t="s">
        <v>2676</v>
      </c>
      <c r="E179" s="345" t="s">
        <v>2677</v>
      </c>
      <c r="F179" s="338">
        <v>15000</v>
      </c>
      <c r="G179" s="339" t="s">
        <v>2576</v>
      </c>
    </row>
    <row r="180" spans="2:7" ht="22.5" x14ac:dyDescent="0.25">
      <c r="B180" s="334" t="s">
        <v>2482</v>
      </c>
      <c r="C180" s="352" t="s">
        <v>1278</v>
      </c>
      <c r="D180" s="343" t="s">
        <v>2292</v>
      </c>
      <c r="E180" s="345" t="s">
        <v>2678</v>
      </c>
      <c r="F180" s="338">
        <v>7500</v>
      </c>
      <c r="G180" s="339" t="s">
        <v>2576</v>
      </c>
    </row>
    <row r="181" spans="2:7" ht="67.5" x14ac:dyDescent="0.25">
      <c r="B181" s="334" t="s">
        <v>2482</v>
      </c>
      <c r="C181" s="335" t="s">
        <v>1264</v>
      </c>
      <c r="D181" s="336" t="s">
        <v>2024</v>
      </c>
      <c r="E181" s="337" t="s">
        <v>2679</v>
      </c>
      <c r="F181" s="338">
        <v>5000</v>
      </c>
      <c r="G181" s="339" t="s">
        <v>2524</v>
      </c>
    </row>
    <row r="182" spans="2:7" ht="22.5" x14ac:dyDescent="0.25">
      <c r="B182" s="334" t="s">
        <v>2482</v>
      </c>
      <c r="C182" s="335" t="s">
        <v>1264</v>
      </c>
      <c r="D182" s="336" t="s">
        <v>1998</v>
      </c>
      <c r="E182" s="337" t="s">
        <v>2680</v>
      </c>
      <c r="F182" s="338">
        <v>5000</v>
      </c>
      <c r="G182" s="339" t="s">
        <v>2524</v>
      </c>
    </row>
    <row r="183" spans="2:7" x14ac:dyDescent="0.25">
      <c r="B183" s="334" t="s">
        <v>2482</v>
      </c>
      <c r="C183" s="335" t="s">
        <v>1264</v>
      </c>
      <c r="D183" s="336" t="s">
        <v>2033</v>
      </c>
      <c r="E183" s="337" t="s">
        <v>2681</v>
      </c>
      <c r="F183" s="338">
        <v>4800</v>
      </c>
      <c r="G183" s="339" t="s">
        <v>2524</v>
      </c>
    </row>
    <row r="184" spans="2:7" x14ac:dyDescent="0.25">
      <c r="B184" s="334" t="s">
        <v>2482</v>
      </c>
      <c r="C184" s="343" t="s">
        <v>1264</v>
      </c>
      <c r="D184" s="344" t="s">
        <v>2278</v>
      </c>
      <c r="E184" s="345" t="s">
        <v>2682</v>
      </c>
      <c r="F184" s="338">
        <v>4800</v>
      </c>
      <c r="G184" s="339" t="s">
        <v>2524</v>
      </c>
    </row>
    <row r="185" spans="2:7" ht="22.5" x14ac:dyDescent="0.25">
      <c r="B185" s="334" t="s">
        <v>2482</v>
      </c>
      <c r="C185" s="335" t="s">
        <v>1264</v>
      </c>
      <c r="D185" s="336" t="s">
        <v>2053</v>
      </c>
      <c r="E185" s="337" t="s">
        <v>2683</v>
      </c>
      <c r="F185" s="338">
        <v>4800</v>
      </c>
      <c r="G185" s="339" t="s">
        <v>2524</v>
      </c>
    </row>
    <row r="186" spans="2:7" ht="22.5" x14ac:dyDescent="0.25">
      <c r="B186" s="334" t="s">
        <v>2482</v>
      </c>
      <c r="C186" s="335" t="s">
        <v>1264</v>
      </c>
      <c r="D186" s="336" t="s">
        <v>2000</v>
      </c>
      <c r="E186" s="337" t="s">
        <v>2684</v>
      </c>
      <c r="F186" s="338">
        <v>5000</v>
      </c>
      <c r="G186" s="339" t="s">
        <v>2524</v>
      </c>
    </row>
    <row r="187" spans="2:7" ht="22.5" x14ac:dyDescent="0.25">
      <c r="B187" s="334" t="s">
        <v>2482</v>
      </c>
      <c r="C187" s="340" t="s">
        <v>1264</v>
      </c>
      <c r="D187" s="341" t="s">
        <v>2049</v>
      </c>
      <c r="E187" s="342" t="s">
        <v>2685</v>
      </c>
      <c r="F187" s="338">
        <v>8650</v>
      </c>
      <c r="G187" s="339" t="s">
        <v>2524</v>
      </c>
    </row>
    <row r="188" spans="2:7" x14ac:dyDescent="0.25">
      <c r="B188" s="334" t="s">
        <v>2482</v>
      </c>
      <c r="C188" s="340" t="s">
        <v>1264</v>
      </c>
      <c r="D188" s="341" t="s">
        <v>1983</v>
      </c>
      <c r="E188" s="342" t="s">
        <v>2686</v>
      </c>
      <c r="F188" s="338">
        <v>5000</v>
      </c>
      <c r="G188" s="339" t="s">
        <v>2524</v>
      </c>
    </row>
    <row r="189" spans="2:7" ht="22.5" x14ac:dyDescent="0.25">
      <c r="B189" s="334" t="s">
        <v>2482</v>
      </c>
      <c r="C189" s="346" t="s">
        <v>1264</v>
      </c>
      <c r="D189" s="347" t="s">
        <v>2091</v>
      </c>
      <c r="E189" s="348" t="s">
        <v>2687</v>
      </c>
      <c r="F189" s="338">
        <v>5000</v>
      </c>
      <c r="G189" s="339" t="s">
        <v>2532</v>
      </c>
    </row>
    <row r="190" spans="2:7" ht="33.75" x14ac:dyDescent="0.25">
      <c r="B190" s="334" t="s">
        <v>2482</v>
      </c>
      <c r="C190" s="346" t="s">
        <v>1264</v>
      </c>
      <c r="D190" s="347" t="s">
        <v>2110</v>
      </c>
      <c r="E190" s="348" t="s">
        <v>2688</v>
      </c>
      <c r="F190" s="338">
        <v>4600</v>
      </c>
      <c r="G190" s="339" t="s">
        <v>2532</v>
      </c>
    </row>
    <row r="191" spans="2:7" x14ac:dyDescent="0.25">
      <c r="B191" s="334" t="s">
        <v>2482</v>
      </c>
      <c r="C191" s="346" t="s">
        <v>1264</v>
      </c>
      <c r="D191" s="347" t="s">
        <v>2173</v>
      </c>
      <c r="E191" s="348" t="s">
        <v>2689</v>
      </c>
      <c r="F191" s="338">
        <v>5000</v>
      </c>
      <c r="G191" s="339" t="s">
        <v>2532</v>
      </c>
    </row>
    <row r="192" spans="2:7" ht="22.5" x14ac:dyDescent="0.25">
      <c r="B192" s="334" t="s">
        <v>2482</v>
      </c>
      <c r="C192" s="349" t="s">
        <v>1264</v>
      </c>
      <c r="D192" s="350" t="s">
        <v>2130</v>
      </c>
      <c r="E192" s="351" t="s">
        <v>2690</v>
      </c>
      <c r="F192" s="338">
        <v>4953</v>
      </c>
      <c r="G192" s="339" t="s">
        <v>2532</v>
      </c>
    </row>
    <row r="193" spans="2:7" x14ac:dyDescent="0.25">
      <c r="B193" s="334" t="s">
        <v>2482</v>
      </c>
      <c r="C193" s="352" t="s">
        <v>1264</v>
      </c>
      <c r="D193" s="343" t="s">
        <v>2366</v>
      </c>
      <c r="E193" s="345" t="s">
        <v>2691</v>
      </c>
      <c r="F193" s="338">
        <v>6000</v>
      </c>
      <c r="G193" s="339" t="s">
        <v>2544</v>
      </c>
    </row>
    <row r="194" spans="2:7" ht="22.5" x14ac:dyDescent="0.25">
      <c r="B194" s="334" t="s">
        <v>2482</v>
      </c>
      <c r="C194" s="352" t="s">
        <v>1264</v>
      </c>
      <c r="D194" s="343" t="s">
        <v>2378</v>
      </c>
      <c r="E194" s="345" t="s">
        <v>2692</v>
      </c>
      <c r="F194" s="338">
        <v>6500</v>
      </c>
      <c r="G194" s="339" t="s">
        <v>2544</v>
      </c>
    </row>
    <row r="195" spans="2:7" ht="22.5" x14ac:dyDescent="0.25">
      <c r="B195" s="334" t="s">
        <v>2482</v>
      </c>
      <c r="C195" s="352" t="s">
        <v>1264</v>
      </c>
      <c r="D195" s="343" t="s">
        <v>2384</v>
      </c>
      <c r="E195" s="345" t="s">
        <v>2693</v>
      </c>
      <c r="F195" s="338">
        <v>5023</v>
      </c>
      <c r="G195" s="339" t="s">
        <v>2544</v>
      </c>
    </row>
    <row r="196" spans="2:7" ht="22.5" x14ac:dyDescent="0.25">
      <c r="B196" s="334" t="s">
        <v>2482</v>
      </c>
      <c r="C196" s="352" t="s">
        <v>1264</v>
      </c>
      <c r="D196" s="343" t="s">
        <v>2392</v>
      </c>
      <c r="E196" s="345" t="s">
        <v>2694</v>
      </c>
      <c r="F196" s="338">
        <v>5200</v>
      </c>
      <c r="G196" s="339" t="s">
        <v>2544</v>
      </c>
    </row>
    <row r="197" spans="2:7" ht="22.5" x14ac:dyDescent="0.25">
      <c r="B197" s="334" t="s">
        <v>2482</v>
      </c>
      <c r="C197" s="352" t="s">
        <v>1264</v>
      </c>
      <c r="D197" s="343" t="s">
        <v>2394</v>
      </c>
      <c r="E197" s="345" t="s">
        <v>2695</v>
      </c>
      <c r="F197" s="338">
        <v>6000</v>
      </c>
      <c r="G197" s="339" t="s">
        <v>2544</v>
      </c>
    </row>
    <row r="198" spans="2:7" ht="22.5" x14ac:dyDescent="0.25">
      <c r="B198" s="334" t="s">
        <v>2482</v>
      </c>
      <c r="C198" s="340" t="s">
        <v>1264</v>
      </c>
      <c r="D198" s="341" t="s">
        <v>2199</v>
      </c>
      <c r="E198" s="342" t="s">
        <v>2696</v>
      </c>
      <c r="F198" s="338">
        <v>3536</v>
      </c>
      <c r="G198" s="339" t="s">
        <v>2549</v>
      </c>
    </row>
    <row r="199" spans="2:7" ht="22.5" x14ac:dyDescent="0.25">
      <c r="B199" s="334" t="s">
        <v>2482</v>
      </c>
      <c r="C199" s="340" t="s">
        <v>1264</v>
      </c>
      <c r="D199" s="341" t="s">
        <v>2196</v>
      </c>
      <c r="E199" s="342" t="s">
        <v>2696</v>
      </c>
      <c r="F199" s="338">
        <v>8840</v>
      </c>
      <c r="G199" s="339" t="s">
        <v>2549</v>
      </c>
    </row>
    <row r="200" spans="2:7" ht="22.5" x14ac:dyDescent="0.25">
      <c r="B200" s="334" t="s">
        <v>2482</v>
      </c>
      <c r="C200" s="340" t="s">
        <v>1264</v>
      </c>
      <c r="D200" s="341" t="s">
        <v>2189</v>
      </c>
      <c r="E200" s="342" t="s">
        <v>2696</v>
      </c>
      <c r="F200" s="338">
        <v>8840</v>
      </c>
      <c r="G200" s="339" t="s">
        <v>2549</v>
      </c>
    </row>
    <row r="201" spans="2:7" ht="22.5" x14ac:dyDescent="0.25">
      <c r="B201" s="334" t="s">
        <v>2482</v>
      </c>
      <c r="C201" s="340" t="s">
        <v>1264</v>
      </c>
      <c r="D201" s="341" t="s">
        <v>2178</v>
      </c>
      <c r="E201" s="342" t="s">
        <v>2696</v>
      </c>
      <c r="F201" s="338">
        <v>17680</v>
      </c>
      <c r="G201" s="339" t="s">
        <v>2549</v>
      </c>
    </row>
    <row r="202" spans="2:7" x14ac:dyDescent="0.25">
      <c r="B202" s="334" t="s">
        <v>2482</v>
      </c>
      <c r="C202" s="335" t="s">
        <v>1264</v>
      </c>
      <c r="D202" s="336" t="s">
        <v>2272</v>
      </c>
      <c r="E202" s="337" t="s">
        <v>2696</v>
      </c>
      <c r="F202" s="338">
        <v>17050</v>
      </c>
      <c r="G202" s="339" t="s">
        <v>2550</v>
      </c>
    </row>
    <row r="203" spans="2:7" x14ac:dyDescent="0.25">
      <c r="B203" s="334" t="s">
        <v>2482</v>
      </c>
      <c r="C203" s="335" t="s">
        <v>1264</v>
      </c>
      <c r="D203" s="336" t="s">
        <v>2271</v>
      </c>
      <c r="E203" s="337" t="s">
        <v>2696</v>
      </c>
      <c r="F203" s="338">
        <v>10000</v>
      </c>
      <c r="G203" s="339" t="s">
        <v>2550</v>
      </c>
    </row>
    <row r="204" spans="2:7" x14ac:dyDescent="0.25">
      <c r="B204" s="334" t="s">
        <v>2482</v>
      </c>
      <c r="C204" s="335" t="s">
        <v>1264</v>
      </c>
      <c r="D204" s="336" t="s">
        <v>2256</v>
      </c>
      <c r="E204" s="337" t="s">
        <v>2696</v>
      </c>
      <c r="F204" s="338">
        <v>20000</v>
      </c>
      <c r="G204" s="339" t="s">
        <v>2550</v>
      </c>
    </row>
    <row r="205" spans="2:7" ht="22.5" x14ac:dyDescent="0.25">
      <c r="B205" s="334" t="s">
        <v>2482</v>
      </c>
      <c r="C205" s="352" t="s">
        <v>1264</v>
      </c>
      <c r="D205" s="343" t="s">
        <v>2697</v>
      </c>
      <c r="E205" s="345" t="s">
        <v>2698</v>
      </c>
      <c r="F205" s="338">
        <v>16000</v>
      </c>
      <c r="G205" s="339" t="s">
        <v>2576</v>
      </c>
    </row>
    <row r="206" spans="2:7" ht="22.5" x14ac:dyDescent="0.25">
      <c r="B206" s="334" t="s">
        <v>2482</v>
      </c>
      <c r="C206" s="352" t="s">
        <v>1264</v>
      </c>
      <c r="D206" s="343" t="s">
        <v>2699</v>
      </c>
      <c r="E206" s="345" t="s">
        <v>2700</v>
      </c>
      <c r="F206" s="338">
        <v>15000</v>
      </c>
      <c r="G206" s="339" t="s">
        <v>2576</v>
      </c>
    </row>
    <row r="207" spans="2:7" x14ac:dyDescent="0.25">
      <c r="B207" s="334" t="s">
        <v>2482</v>
      </c>
      <c r="C207" s="349" t="s">
        <v>1252</v>
      </c>
      <c r="D207" s="350" t="s">
        <v>2134</v>
      </c>
      <c r="E207" s="351" t="s">
        <v>2701</v>
      </c>
      <c r="F207" s="338">
        <v>4983</v>
      </c>
      <c r="G207" s="339" t="s">
        <v>2532</v>
      </c>
    </row>
    <row r="208" spans="2:7" x14ac:dyDescent="0.25">
      <c r="B208" s="334" t="s">
        <v>2482</v>
      </c>
      <c r="C208" s="352" t="s">
        <v>1252</v>
      </c>
      <c r="D208" s="343" t="s">
        <v>2470</v>
      </c>
      <c r="E208" s="345" t="s">
        <v>2702</v>
      </c>
      <c r="F208" s="338">
        <v>1596</v>
      </c>
      <c r="G208" s="339" t="s">
        <v>2544</v>
      </c>
    </row>
    <row r="209" spans="2:7" ht="22.5" x14ac:dyDescent="0.25">
      <c r="B209" s="334" t="s">
        <v>2482</v>
      </c>
      <c r="C209" s="340" t="s">
        <v>1252</v>
      </c>
      <c r="D209" s="341" t="s">
        <v>2217</v>
      </c>
      <c r="E209" s="342" t="s">
        <v>2703</v>
      </c>
      <c r="F209" s="338">
        <v>5481</v>
      </c>
      <c r="G209" s="339" t="s">
        <v>2549</v>
      </c>
    </row>
    <row r="210" spans="2:7" ht="22.5" x14ac:dyDescent="0.25">
      <c r="B210" s="334" t="s">
        <v>2482</v>
      </c>
      <c r="C210" s="340" t="s">
        <v>1252</v>
      </c>
      <c r="D210" s="341" t="s">
        <v>2202</v>
      </c>
      <c r="E210" s="342" t="s">
        <v>2703</v>
      </c>
      <c r="F210" s="338">
        <v>13127</v>
      </c>
      <c r="G210" s="339" t="s">
        <v>2549</v>
      </c>
    </row>
    <row r="211" spans="2:7" x14ac:dyDescent="0.25">
      <c r="B211" s="334" t="s">
        <v>2482</v>
      </c>
      <c r="C211" s="340" t="s">
        <v>1252</v>
      </c>
      <c r="D211" s="341" t="s">
        <v>2225</v>
      </c>
      <c r="E211" s="342" t="s">
        <v>2703</v>
      </c>
      <c r="F211" s="338">
        <v>20000</v>
      </c>
      <c r="G211" s="339" t="s">
        <v>2550</v>
      </c>
    </row>
    <row r="212" spans="2:7" ht="22.5" x14ac:dyDescent="0.25">
      <c r="B212" s="334" t="s">
        <v>2482</v>
      </c>
      <c r="C212" s="340" t="s">
        <v>1252</v>
      </c>
      <c r="D212" s="341" t="s">
        <v>2253</v>
      </c>
      <c r="E212" s="342" t="s">
        <v>2703</v>
      </c>
      <c r="F212" s="338">
        <v>16600</v>
      </c>
      <c r="G212" s="339" t="s">
        <v>2550</v>
      </c>
    </row>
    <row r="213" spans="2:7" ht="33.75" x14ac:dyDescent="0.25">
      <c r="B213" s="334" t="s">
        <v>2482</v>
      </c>
      <c r="C213" s="340" t="s">
        <v>1248</v>
      </c>
      <c r="D213" s="341" t="s">
        <v>1968</v>
      </c>
      <c r="E213" s="342" t="s">
        <v>2704</v>
      </c>
      <c r="F213" s="338">
        <v>5000</v>
      </c>
      <c r="G213" s="339" t="s">
        <v>2524</v>
      </c>
    </row>
    <row r="214" spans="2:7" x14ac:dyDescent="0.25">
      <c r="B214" s="334" t="s">
        <v>2482</v>
      </c>
      <c r="C214" s="340" t="s">
        <v>1248</v>
      </c>
      <c r="D214" s="341" t="s">
        <v>2039</v>
      </c>
      <c r="E214" s="342" t="s">
        <v>2705</v>
      </c>
      <c r="F214" s="338">
        <v>1460</v>
      </c>
      <c r="G214" s="339" t="s">
        <v>2524</v>
      </c>
    </row>
    <row r="215" spans="2:7" x14ac:dyDescent="0.25">
      <c r="B215" s="334" t="s">
        <v>2482</v>
      </c>
      <c r="C215" s="346" t="s">
        <v>1248</v>
      </c>
      <c r="D215" s="347" t="s">
        <v>2137</v>
      </c>
      <c r="E215" s="348" t="s">
        <v>2706</v>
      </c>
      <c r="F215" s="338">
        <v>2733</v>
      </c>
      <c r="G215" s="339" t="s">
        <v>2532</v>
      </c>
    </row>
    <row r="216" spans="2:7" x14ac:dyDescent="0.25">
      <c r="B216" s="334" t="s">
        <v>2482</v>
      </c>
      <c r="C216" s="346" t="s">
        <v>1248</v>
      </c>
      <c r="D216" s="347" t="s">
        <v>2094</v>
      </c>
      <c r="E216" s="348" t="s">
        <v>2707</v>
      </c>
      <c r="F216" s="338">
        <v>3000</v>
      </c>
      <c r="G216" s="339" t="s">
        <v>2532</v>
      </c>
    </row>
    <row r="217" spans="2:7" x14ac:dyDescent="0.25">
      <c r="B217" s="334" t="s">
        <v>2482</v>
      </c>
      <c r="C217" s="349" t="s">
        <v>1248</v>
      </c>
      <c r="D217" s="350" t="s">
        <v>2166</v>
      </c>
      <c r="E217" s="351" t="s">
        <v>2708</v>
      </c>
      <c r="F217" s="338">
        <v>3000</v>
      </c>
      <c r="G217" s="339" t="s">
        <v>2532</v>
      </c>
    </row>
    <row r="218" spans="2:7" ht="22.5" x14ac:dyDescent="0.25">
      <c r="B218" s="334" t="s">
        <v>2482</v>
      </c>
      <c r="C218" s="352" t="s">
        <v>1248</v>
      </c>
      <c r="D218" s="343" t="s">
        <v>2425</v>
      </c>
      <c r="E218" s="345" t="s">
        <v>2709</v>
      </c>
      <c r="F218" s="338">
        <v>7400</v>
      </c>
      <c r="G218" s="339" t="s">
        <v>2544</v>
      </c>
    </row>
    <row r="219" spans="2:7" ht="33.75" x14ac:dyDescent="0.25">
      <c r="B219" s="334" t="s">
        <v>2482</v>
      </c>
      <c r="C219" s="340" t="s">
        <v>1248</v>
      </c>
      <c r="D219" s="341" t="s">
        <v>2273</v>
      </c>
      <c r="E219" s="342" t="s">
        <v>2710</v>
      </c>
      <c r="F219" s="338">
        <v>32365</v>
      </c>
      <c r="G219" s="339" t="s">
        <v>2550</v>
      </c>
    </row>
    <row r="220" spans="2:7" x14ac:dyDescent="0.25">
      <c r="B220" s="334" t="s">
        <v>2482</v>
      </c>
      <c r="C220" s="340" t="s">
        <v>1248</v>
      </c>
      <c r="D220" s="341" t="s">
        <v>2238</v>
      </c>
      <c r="E220" s="342" t="s">
        <v>2710</v>
      </c>
      <c r="F220" s="338">
        <v>9997</v>
      </c>
      <c r="G220" s="339" t="s">
        <v>2550</v>
      </c>
    </row>
    <row r="221" spans="2:7" ht="33.75" x14ac:dyDescent="0.25">
      <c r="B221" s="334" t="s">
        <v>2482</v>
      </c>
      <c r="C221" s="346" t="s">
        <v>1267</v>
      </c>
      <c r="D221" s="347" t="s">
        <v>2080</v>
      </c>
      <c r="E221" s="348" t="s">
        <v>2711</v>
      </c>
      <c r="F221" s="338">
        <v>5053</v>
      </c>
      <c r="G221" s="339" t="s">
        <v>2532</v>
      </c>
    </row>
    <row r="222" spans="2:7" ht="22.5" x14ac:dyDescent="0.25">
      <c r="B222" s="334" t="s">
        <v>2482</v>
      </c>
      <c r="C222" s="352" t="s">
        <v>1267</v>
      </c>
      <c r="D222" s="343" t="s">
        <v>2369</v>
      </c>
      <c r="E222" s="345" t="s">
        <v>2712</v>
      </c>
      <c r="F222" s="338">
        <v>1028</v>
      </c>
      <c r="G222" s="339" t="s">
        <v>2544</v>
      </c>
    </row>
    <row r="223" spans="2:7" ht="22.5" x14ac:dyDescent="0.25">
      <c r="B223" s="334" t="s">
        <v>2482</v>
      </c>
      <c r="C223" s="352" t="s">
        <v>1267</v>
      </c>
      <c r="D223" s="343" t="s">
        <v>2370</v>
      </c>
      <c r="E223" s="345" t="s">
        <v>2713</v>
      </c>
      <c r="F223" s="338">
        <v>3405</v>
      </c>
      <c r="G223" s="339" t="s">
        <v>2544</v>
      </c>
    </row>
    <row r="224" spans="2:7" x14ac:dyDescent="0.25">
      <c r="B224" s="334" t="s">
        <v>2482</v>
      </c>
      <c r="C224" s="352" t="s">
        <v>1267</v>
      </c>
      <c r="D224" s="343" t="s">
        <v>2393</v>
      </c>
      <c r="E224" s="345" t="s">
        <v>2714</v>
      </c>
      <c r="F224" s="338">
        <v>6680</v>
      </c>
      <c r="G224" s="339" t="s">
        <v>2544</v>
      </c>
    </row>
    <row r="225" spans="2:7" ht="22.5" x14ac:dyDescent="0.25">
      <c r="B225" s="334" t="s">
        <v>2482</v>
      </c>
      <c r="C225" s="340" t="s">
        <v>1267</v>
      </c>
      <c r="D225" s="341" t="s">
        <v>2201</v>
      </c>
      <c r="E225" s="342" t="s">
        <v>2715</v>
      </c>
      <c r="F225" s="338">
        <v>8840</v>
      </c>
      <c r="G225" s="339" t="s">
        <v>2549</v>
      </c>
    </row>
    <row r="226" spans="2:7" ht="22.5" x14ac:dyDescent="0.25">
      <c r="B226" s="334" t="s">
        <v>2482</v>
      </c>
      <c r="C226" s="340" t="s">
        <v>1267</v>
      </c>
      <c r="D226" s="341" t="s">
        <v>2207</v>
      </c>
      <c r="E226" s="342" t="s">
        <v>2715</v>
      </c>
      <c r="F226" s="338">
        <v>8840</v>
      </c>
      <c r="G226" s="339" t="s">
        <v>2549</v>
      </c>
    </row>
    <row r="227" spans="2:7" ht="22.5" x14ac:dyDescent="0.25">
      <c r="B227" s="334" t="s">
        <v>2482</v>
      </c>
      <c r="C227" s="340" t="s">
        <v>1267</v>
      </c>
      <c r="D227" s="341" t="s">
        <v>2244</v>
      </c>
      <c r="E227" s="342" t="s">
        <v>2715</v>
      </c>
      <c r="F227" s="338">
        <v>5897</v>
      </c>
      <c r="G227" s="339" t="s">
        <v>2550</v>
      </c>
    </row>
    <row r="228" spans="2:7" ht="22.5" x14ac:dyDescent="0.25">
      <c r="B228" s="334" t="s">
        <v>2482</v>
      </c>
      <c r="C228" s="340" t="s">
        <v>1267</v>
      </c>
      <c r="D228" s="341" t="s">
        <v>2262</v>
      </c>
      <c r="E228" s="342" t="s">
        <v>2715</v>
      </c>
      <c r="F228" s="338">
        <v>6797</v>
      </c>
      <c r="G228" s="339" t="s">
        <v>2550</v>
      </c>
    </row>
    <row r="229" spans="2:7" ht="33.75" x14ac:dyDescent="0.25">
      <c r="B229" s="334" t="s">
        <v>2482</v>
      </c>
      <c r="C229" s="340" t="s">
        <v>1267</v>
      </c>
      <c r="D229" s="341" t="s">
        <v>2248</v>
      </c>
      <c r="E229" s="342" t="s">
        <v>2715</v>
      </c>
      <c r="F229" s="338">
        <v>4573</v>
      </c>
      <c r="G229" s="339" t="s">
        <v>2550</v>
      </c>
    </row>
    <row r="230" spans="2:7" ht="22.5" x14ac:dyDescent="0.25">
      <c r="B230" s="334" t="s">
        <v>2482</v>
      </c>
      <c r="C230" s="340" t="s">
        <v>1267</v>
      </c>
      <c r="D230" s="341" t="s">
        <v>2264</v>
      </c>
      <c r="E230" s="342" t="s">
        <v>2715</v>
      </c>
      <c r="F230" s="338">
        <v>8786</v>
      </c>
      <c r="G230" s="339" t="s">
        <v>2550</v>
      </c>
    </row>
    <row r="231" spans="2:7" ht="22.5" x14ac:dyDescent="0.25">
      <c r="B231" s="334" t="s">
        <v>2482</v>
      </c>
      <c r="C231" s="352" t="s">
        <v>1267</v>
      </c>
      <c r="D231" s="343" t="s">
        <v>2296</v>
      </c>
      <c r="E231" s="345" t="s">
        <v>2596</v>
      </c>
      <c r="F231" s="338">
        <v>16132</v>
      </c>
      <c r="G231" s="339" t="s">
        <v>2576</v>
      </c>
    </row>
    <row r="232" spans="2:7" x14ac:dyDescent="0.25">
      <c r="B232" s="334" t="s">
        <v>2482</v>
      </c>
      <c r="C232" s="352" t="s">
        <v>1267</v>
      </c>
      <c r="D232" s="343" t="s">
        <v>2289</v>
      </c>
      <c r="E232" s="345" t="s">
        <v>2700</v>
      </c>
      <c r="F232" s="338">
        <v>19658</v>
      </c>
      <c r="G232" s="339" t="s">
        <v>2576</v>
      </c>
    </row>
    <row r="233" spans="2:7" x14ac:dyDescent="0.25">
      <c r="B233" s="334" t="s">
        <v>2482</v>
      </c>
      <c r="C233" s="352" t="s">
        <v>1267</v>
      </c>
      <c r="D233" s="343" t="s">
        <v>2290</v>
      </c>
      <c r="E233" s="345" t="s">
        <v>2700</v>
      </c>
      <c r="F233" s="338">
        <v>10000</v>
      </c>
      <c r="G233" s="339" t="s">
        <v>2576</v>
      </c>
    </row>
    <row r="234" spans="2:7" x14ac:dyDescent="0.25">
      <c r="B234" s="334" t="s">
        <v>2482</v>
      </c>
      <c r="C234" s="335" t="s">
        <v>1276</v>
      </c>
      <c r="D234" s="336" t="s">
        <v>1966</v>
      </c>
      <c r="E234" s="337" t="s">
        <v>2716</v>
      </c>
      <c r="F234" s="338">
        <v>2000</v>
      </c>
      <c r="G234" s="339" t="s">
        <v>2524</v>
      </c>
    </row>
    <row r="235" spans="2:7" x14ac:dyDescent="0.25">
      <c r="B235" s="334" t="s">
        <v>2482</v>
      </c>
      <c r="C235" s="335" t="s">
        <v>1276</v>
      </c>
      <c r="D235" s="336" t="s">
        <v>1991</v>
      </c>
      <c r="E235" s="337" t="s">
        <v>2717</v>
      </c>
      <c r="F235" s="338">
        <v>5000</v>
      </c>
      <c r="G235" s="339" t="s">
        <v>2524</v>
      </c>
    </row>
    <row r="236" spans="2:7" ht="22.5" x14ac:dyDescent="0.25">
      <c r="B236" s="334" t="s">
        <v>2482</v>
      </c>
      <c r="C236" s="346" t="s">
        <v>1276</v>
      </c>
      <c r="D236" s="347" t="s">
        <v>2096</v>
      </c>
      <c r="E236" s="348" t="s">
        <v>2718</v>
      </c>
      <c r="F236" s="338">
        <v>5000</v>
      </c>
      <c r="G236" s="339" t="s">
        <v>2532</v>
      </c>
    </row>
    <row r="237" spans="2:7" x14ac:dyDescent="0.25">
      <c r="B237" s="334" t="s">
        <v>2482</v>
      </c>
      <c r="C237" s="349" t="s">
        <v>1276</v>
      </c>
      <c r="D237" s="350" t="s">
        <v>2098</v>
      </c>
      <c r="E237" s="351" t="s">
        <v>2719</v>
      </c>
      <c r="F237" s="338">
        <v>2000</v>
      </c>
      <c r="G237" s="339" t="s">
        <v>2532</v>
      </c>
    </row>
    <row r="238" spans="2:7" ht="22.5" x14ac:dyDescent="0.25">
      <c r="B238" s="334" t="s">
        <v>2482</v>
      </c>
      <c r="C238" s="349" t="s">
        <v>1276</v>
      </c>
      <c r="D238" s="350" t="s">
        <v>2129</v>
      </c>
      <c r="E238" s="351" t="s">
        <v>2720</v>
      </c>
      <c r="F238" s="338">
        <v>6000</v>
      </c>
      <c r="G238" s="339" t="s">
        <v>2532</v>
      </c>
    </row>
    <row r="239" spans="2:7" x14ac:dyDescent="0.25">
      <c r="B239" s="334" t="s">
        <v>2482</v>
      </c>
      <c r="C239" s="352" t="s">
        <v>1276</v>
      </c>
      <c r="D239" s="343" t="s">
        <v>2350</v>
      </c>
      <c r="E239" s="345" t="s">
        <v>2721</v>
      </c>
      <c r="F239" s="338">
        <v>6000</v>
      </c>
      <c r="G239" s="339" t="s">
        <v>2544</v>
      </c>
    </row>
    <row r="240" spans="2:7" ht="22.5" x14ac:dyDescent="0.25">
      <c r="B240" s="334" t="s">
        <v>2482</v>
      </c>
      <c r="C240" s="352" t="s">
        <v>1276</v>
      </c>
      <c r="D240" s="343" t="s">
        <v>2380</v>
      </c>
      <c r="E240" s="345" t="s">
        <v>2722</v>
      </c>
      <c r="F240" s="338">
        <v>7889</v>
      </c>
      <c r="G240" s="339" t="s">
        <v>2544</v>
      </c>
    </row>
    <row r="241" spans="2:7" ht="22.5" x14ac:dyDescent="0.25">
      <c r="B241" s="334" t="s">
        <v>2482</v>
      </c>
      <c r="C241" s="335" t="s">
        <v>1276</v>
      </c>
      <c r="D241" s="336" t="s">
        <v>2210</v>
      </c>
      <c r="E241" s="337" t="s">
        <v>2723</v>
      </c>
      <c r="F241" s="338">
        <v>8840</v>
      </c>
      <c r="G241" s="339" t="s">
        <v>2549</v>
      </c>
    </row>
    <row r="242" spans="2:7" x14ac:dyDescent="0.25">
      <c r="B242" s="334" t="s">
        <v>2482</v>
      </c>
      <c r="C242" s="335" t="s">
        <v>1276</v>
      </c>
      <c r="D242" s="336" t="s">
        <v>2220</v>
      </c>
      <c r="E242" s="337" t="s">
        <v>2723</v>
      </c>
      <c r="F242" s="338">
        <v>8840</v>
      </c>
      <c r="G242" s="339" t="s">
        <v>2549</v>
      </c>
    </row>
    <row r="243" spans="2:7" ht="22.5" x14ac:dyDescent="0.25">
      <c r="B243" s="334" t="s">
        <v>2482</v>
      </c>
      <c r="C243" s="335" t="s">
        <v>1276</v>
      </c>
      <c r="D243" s="336" t="s">
        <v>2260</v>
      </c>
      <c r="E243" s="337" t="s">
        <v>2723</v>
      </c>
      <c r="F243" s="338">
        <v>10000</v>
      </c>
      <c r="G243" s="339" t="s">
        <v>2550</v>
      </c>
    </row>
    <row r="244" spans="2:7" ht="22.5" x14ac:dyDescent="0.25">
      <c r="B244" s="334" t="s">
        <v>2482</v>
      </c>
      <c r="C244" s="335" t="s">
        <v>1276</v>
      </c>
      <c r="D244" s="336" t="s">
        <v>2269</v>
      </c>
      <c r="E244" s="337" t="s">
        <v>2723</v>
      </c>
      <c r="F244" s="338">
        <v>10000</v>
      </c>
      <c r="G244" s="339" t="s">
        <v>2550</v>
      </c>
    </row>
    <row r="245" spans="2:7" ht="22.5" x14ac:dyDescent="0.25">
      <c r="B245" s="334" t="s">
        <v>2482</v>
      </c>
      <c r="C245" s="335" t="s">
        <v>1276</v>
      </c>
      <c r="D245" s="336" t="s">
        <v>2270</v>
      </c>
      <c r="E245" s="337" t="s">
        <v>2723</v>
      </c>
      <c r="F245" s="338">
        <v>10000</v>
      </c>
      <c r="G245" s="339" t="s">
        <v>2550</v>
      </c>
    </row>
    <row r="246" spans="2:7" ht="22.5" x14ac:dyDescent="0.25">
      <c r="B246" s="334" t="s">
        <v>2482</v>
      </c>
      <c r="C246" s="352" t="s">
        <v>1276</v>
      </c>
      <c r="D246" s="343" t="s">
        <v>2284</v>
      </c>
      <c r="E246" s="345" t="s">
        <v>2724</v>
      </c>
      <c r="F246" s="338">
        <v>20000</v>
      </c>
      <c r="G246" s="339" t="s">
        <v>2576</v>
      </c>
    </row>
    <row r="247" spans="2:7" x14ac:dyDescent="0.25">
      <c r="B247" s="334" t="s">
        <v>2482</v>
      </c>
      <c r="C247" s="335" t="s">
        <v>1256</v>
      </c>
      <c r="D247" s="336" t="s">
        <v>2002</v>
      </c>
      <c r="E247" s="337" t="s">
        <v>2725</v>
      </c>
      <c r="F247" s="338">
        <v>4787</v>
      </c>
      <c r="G247" s="339" t="s">
        <v>2524</v>
      </c>
    </row>
    <row r="248" spans="2:7" ht="33.75" x14ac:dyDescent="0.25">
      <c r="B248" s="334" t="s">
        <v>2482</v>
      </c>
      <c r="C248" s="340" t="s">
        <v>1256</v>
      </c>
      <c r="D248" s="341" t="s">
        <v>1907</v>
      </c>
      <c r="E248" s="342" t="s">
        <v>2726</v>
      </c>
      <c r="F248" s="338">
        <v>24021</v>
      </c>
      <c r="G248" s="339" t="s">
        <v>2549</v>
      </c>
    </row>
    <row r="249" spans="2:7" ht="22.5" x14ac:dyDescent="0.25">
      <c r="B249" s="334" t="s">
        <v>2482</v>
      </c>
      <c r="C249" s="335" t="s">
        <v>2472</v>
      </c>
      <c r="D249" s="336" t="s">
        <v>1990</v>
      </c>
      <c r="E249" s="337" t="s">
        <v>2727</v>
      </c>
      <c r="F249" s="338">
        <v>5000</v>
      </c>
      <c r="G249" s="339" t="s">
        <v>2524</v>
      </c>
    </row>
    <row r="250" spans="2:7" ht="22.5" x14ac:dyDescent="0.25">
      <c r="B250" s="334" t="s">
        <v>2482</v>
      </c>
      <c r="C250" s="340" t="s">
        <v>2472</v>
      </c>
      <c r="D250" s="341" t="s">
        <v>2038</v>
      </c>
      <c r="E250" s="342" t="s">
        <v>2728</v>
      </c>
      <c r="F250" s="338">
        <v>6000</v>
      </c>
      <c r="G250" s="339" t="s">
        <v>2524</v>
      </c>
    </row>
    <row r="251" spans="2:7" ht="22.5" x14ac:dyDescent="0.25">
      <c r="B251" s="334" t="s">
        <v>2482</v>
      </c>
      <c r="C251" s="340" t="s">
        <v>2472</v>
      </c>
      <c r="D251" s="341" t="s">
        <v>2007</v>
      </c>
      <c r="E251" s="342" t="s">
        <v>2729</v>
      </c>
      <c r="F251" s="338">
        <v>1618</v>
      </c>
      <c r="G251" s="339" t="s">
        <v>2524</v>
      </c>
    </row>
    <row r="252" spans="2:7" ht="22.5" x14ac:dyDescent="0.25">
      <c r="B252" s="334" t="s">
        <v>2482</v>
      </c>
      <c r="C252" s="340" t="s">
        <v>2472</v>
      </c>
      <c r="D252" s="341" t="s">
        <v>2010</v>
      </c>
      <c r="E252" s="342" t="s">
        <v>2730</v>
      </c>
      <c r="F252" s="338">
        <v>9275</v>
      </c>
      <c r="G252" s="339" t="s">
        <v>2524</v>
      </c>
    </row>
    <row r="253" spans="2:7" ht="22.5" x14ac:dyDescent="0.25">
      <c r="B253" s="334" t="s">
        <v>2482</v>
      </c>
      <c r="C253" s="340" t="s">
        <v>2472</v>
      </c>
      <c r="D253" s="341" t="s">
        <v>2063</v>
      </c>
      <c r="E253" s="342" t="s">
        <v>2731</v>
      </c>
      <c r="F253" s="338">
        <v>1800</v>
      </c>
      <c r="G253" s="339" t="s">
        <v>2524</v>
      </c>
    </row>
    <row r="254" spans="2:7" ht="22.5" x14ac:dyDescent="0.25">
      <c r="B254" s="334" t="s">
        <v>2482</v>
      </c>
      <c r="C254" s="340" t="s">
        <v>2472</v>
      </c>
      <c r="D254" s="341" t="s">
        <v>2011</v>
      </c>
      <c r="E254" s="342" t="s">
        <v>2732</v>
      </c>
      <c r="F254" s="338">
        <v>2860</v>
      </c>
      <c r="G254" s="339" t="s">
        <v>2524</v>
      </c>
    </row>
    <row r="255" spans="2:7" ht="33.75" x14ac:dyDescent="0.25">
      <c r="B255" s="334" t="s">
        <v>2482</v>
      </c>
      <c r="C255" s="340" t="s">
        <v>2472</v>
      </c>
      <c r="D255" s="341" t="s">
        <v>2052</v>
      </c>
      <c r="E255" s="342" t="s">
        <v>2733</v>
      </c>
      <c r="F255" s="338">
        <v>5000</v>
      </c>
      <c r="G255" s="339" t="s">
        <v>2524</v>
      </c>
    </row>
    <row r="256" spans="2:7" ht="22.5" x14ac:dyDescent="0.25">
      <c r="B256" s="334" t="s">
        <v>2482</v>
      </c>
      <c r="C256" s="346" t="s">
        <v>2472</v>
      </c>
      <c r="D256" s="347" t="s">
        <v>2075</v>
      </c>
      <c r="E256" s="348" t="s">
        <v>2734</v>
      </c>
      <c r="F256" s="338">
        <v>2184</v>
      </c>
      <c r="G256" s="339" t="s">
        <v>2532</v>
      </c>
    </row>
    <row r="257" spans="2:7" ht="22.5" x14ac:dyDescent="0.25">
      <c r="B257" s="334" t="s">
        <v>2482</v>
      </c>
      <c r="C257" s="346" t="s">
        <v>2472</v>
      </c>
      <c r="D257" s="347" t="s">
        <v>2083</v>
      </c>
      <c r="E257" s="348" t="s">
        <v>2735</v>
      </c>
      <c r="F257" s="338">
        <v>6000</v>
      </c>
      <c r="G257" s="339" t="s">
        <v>2532</v>
      </c>
    </row>
    <row r="258" spans="2:7" ht="22.5" x14ac:dyDescent="0.25">
      <c r="B258" s="334" t="s">
        <v>2482</v>
      </c>
      <c r="C258" s="349" t="s">
        <v>2472</v>
      </c>
      <c r="D258" s="350" t="s">
        <v>2077</v>
      </c>
      <c r="E258" s="351" t="s">
        <v>2736</v>
      </c>
      <c r="F258" s="338">
        <v>2753</v>
      </c>
      <c r="G258" s="339" t="s">
        <v>2532</v>
      </c>
    </row>
    <row r="259" spans="2:7" ht="45" x14ac:dyDescent="0.25">
      <c r="B259" s="334" t="s">
        <v>2482</v>
      </c>
      <c r="C259" s="349" t="s">
        <v>2472</v>
      </c>
      <c r="D259" s="350" t="s">
        <v>2143</v>
      </c>
      <c r="E259" s="351" t="s">
        <v>2737</v>
      </c>
      <c r="F259" s="338">
        <v>5000</v>
      </c>
      <c r="G259" s="339" t="s">
        <v>2532</v>
      </c>
    </row>
    <row r="260" spans="2:7" ht="33.75" x14ac:dyDescent="0.25">
      <c r="B260" s="334" t="s">
        <v>2482</v>
      </c>
      <c r="C260" s="352" t="s">
        <v>2472</v>
      </c>
      <c r="D260" s="343" t="s">
        <v>2341</v>
      </c>
      <c r="E260" s="345" t="s">
        <v>2738</v>
      </c>
      <c r="F260" s="338">
        <v>3500</v>
      </c>
      <c r="G260" s="339" t="s">
        <v>2544</v>
      </c>
    </row>
    <row r="261" spans="2:7" ht="22.5" x14ac:dyDescent="0.25">
      <c r="B261" s="334" t="s">
        <v>2482</v>
      </c>
      <c r="C261" s="352" t="s">
        <v>2472</v>
      </c>
      <c r="D261" s="343" t="s">
        <v>2352</v>
      </c>
      <c r="E261" s="345" t="s">
        <v>2739</v>
      </c>
      <c r="F261" s="338">
        <v>5083</v>
      </c>
      <c r="G261" s="339" t="s">
        <v>2544</v>
      </c>
    </row>
    <row r="262" spans="2:7" ht="33.75" x14ac:dyDescent="0.25">
      <c r="B262" s="334" t="s">
        <v>2482</v>
      </c>
      <c r="C262" s="352" t="s">
        <v>2472</v>
      </c>
      <c r="D262" s="343" t="s">
        <v>2362</v>
      </c>
      <c r="E262" s="345" t="s">
        <v>2740</v>
      </c>
      <c r="F262" s="338">
        <v>4134</v>
      </c>
      <c r="G262" s="339" t="s">
        <v>2544</v>
      </c>
    </row>
    <row r="263" spans="2:7" ht="22.5" x14ac:dyDescent="0.25">
      <c r="B263" s="334" t="s">
        <v>2482</v>
      </c>
      <c r="C263" s="352" t="s">
        <v>2472</v>
      </c>
      <c r="D263" s="343" t="s">
        <v>2373</v>
      </c>
      <c r="E263" s="345" t="s">
        <v>2741</v>
      </c>
      <c r="F263" s="338">
        <v>1339</v>
      </c>
      <c r="G263" s="339" t="s">
        <v>2544</v>
      </c>
    </row>
    <row r="264" spans="2:7" ht="22.5" x14ac:dyDescent="0.25">
      <c r="B264" s="334" t="s">
        <v>2482</v>
      </c>
      <c r="C264" s="352" t="s">
        <v>2472</v>
      </c>
      <c r="D264" s="343" t="s">
        <v>2390</v>
      </c>
      <c r="E264" s="345" t="s">
        <v>2742</v>
      </c>
      <c r="F264" s="338">
        <v>5000</v>
      </c>
      <c r="G264" s="339" t="s">
        <v>2544</v>
      </c>
    </row>
    <row r="265" spans="2:7" ht="22.5" x14ac:dyDescent="0.25">
      <c r="B265" s="334" t="s">
        <v>2482</v>
      </c>
      <c r="C265" s="352" t="s">
        <v>2472</v>
      </c>
      <c r="D265" s="343" t="s">
        <v>2391</v>
      </c>
      <c r="E265" s="345" t="s">
        <v>2743</v>
      </c>
      <c r="F265" s="338">
        <v>2207</v>
      </c>
      <c r="G265" s="339" t="s">
        <v>2544</v>
      </c>
    </row>
    <row r="266" spans="2:7" ht="22.5" x14ac:dyDescent="0.25">
      <c r="B266" s="334" t="s">
        <v>2482</v>
      </c>
      <c r="C266" s="352" t="s">
        <v>2472</v>
      </c>
      <c r="D266" s="343" t="s">
        <v>2413</v>
      </c>
      <c r="E266" s="345" t="s">
        <v>2744</v>
      </c>
      <c r="F266" s="338">
        <v>8000</v>
      </c>
      <c r="G266" s="339" t="s">
        <v>2544</v>
      </c>
    </row>
    <row r="267" spans="2:7" ht="22.5" x14ac:dyDescent="0.25">
      <c r="B267" s="334" t="s">
        <v>2482</v>
      </c>
      <c r="C267" s="340" t="s">
        <v>2472</v>
      </c>
      <c r="D267" s="341" t="s">
        <v>2212</v>
      </c>
      <c r="E267" s="342" t="s">
        <v>2745</v>
      </c>
      <c r="F267" s="338">
        <v>3306</v>
      </c>
      <c r="G267" s="339" t="s">
        <v>2549</v>
      </c>
    </row>
    <row r="268" spans="2:7" ht="33.75" x14ac:dyDescent="0.25">
      <c r="B268" s="334" t="s">
        <v>2482</v>
      </c>
      <c r="C268" s="340" t="s">
        <v>2472</v>
      </c>
      <c r="D268" s="341" t="s">
        <v>2176</v>
      </c>
      <c r="E268" s="342" t="s">
        <v>2745</v>
      </c>
      <c r="F268" s="338">
        <v>44200</v>
      </c>
      <c r="G268" s="339" t="s">
        <v>2549</v>
      </c>
    </row>
    <row r="269" spans="2:7" ht="22.5" x14ac:dyDescent="0.25">
      <c r="B269" s="334" t="s">
        <v>2482</v>
      </c>
      <c r="C269" s="340" t="s">
        <v>2472</v>
      </c>
      <c r="D269" s="341" t="s">
        <v>2222</v>
      </c>
      <c r="E269" s="342" t="s">
        <v>2745</v>
      </c>
      <c r="F269" s="338">
        <v>10000</v>
      </c>
      <c r="G269" s="339" t="s">
        <v>2550</v>
      </c>
    </row>
    <row r="270" spans="2:7" ht="33.75" x14ac:dyDescent="0.25">
      <c r="B270" s="334" t="s">
        <v>2482</v>
      </c>
      <c r="C270" s="352" t="s">
        <v>2472</v>
      </c>
      <c r="D270" s="343" t="s">
        <v>2297</v>
      </c>
      <c r="E270" s="345" t="s">
        <v>2596</v>
      </c>
      <c r="F270" s="338">
        <v>15000</v>
      </c>
      <c r="G270" s="339" t="s">
        <v>2576</v>
      </c>
    </row>
    <row r="271" spans="2:7" ht="33.75" x14ac:dyDescent="0.25">
      <c r="B271" s="334" t="s">
        <v>2482</v>
      </c>
      <c r="C271" s="335" t="s">
        <v>2473</v>
      </c>
      <c r="D271" s="336" t="s">
        <v>2034</v>
      </c>
      <c r="E271" s="337" t="s">
        <v>2746</v>
      </c>
      <c r="F271" s="338">
        <v>5000</v>
      </c>
      <c r="G271" s="339" t="s">
        <v>2524</v>
      </c>
    </row>
    <row r="272" spans="2:7" ht="22.5" x14ac:dyDescent="0.25">
      <c r="B272" s="334" t="s">
        <v>2482</v>
      </c>
      <c r="C272" s="343" t="s">
        <v>2473</v>
      </c>
      <c r="D272" s="344" t="s">
        <v>2275</v>
      </c>
      <c r="E272" s="345" t="s">
        <v>2747</v>
      </c>
      <c r="F272" s="338">
        <v>5000</v>
      </c>
      <c r="G272" s="339" t="s">
        <v>2524</v>
      </c>
    </row>
    <row r="273" spans="2:7" ht="22.5" x14ac:dyDescent="0.25">
      <c r="B273" s="334" t="s">
        <v>2482</v>
      </c>
      <c r="C273" s="343" t="s">
        <v>2473</v>
      </c>
      <c r="D273" s="344" t="s">
        <v>2748</v>
      </c>
      <c r="E273" s="345" t="s">
        <v>2749</v>
      </c>
      <c r="F273" s="338">
        <v>5000</v>
      </c>
      <c r="G273" s="339" t="s">
        <v>2524</v>
      </c>
    </row>
    <row r="274" spans="2:7" ht="22.5" x14ac:dyDescent="0.25">
      <c r="B274" s="334" t="s">
        <v>2482</v>
      </c>
      <c r="C274" s="335" t="s">
        <v>2473</v>
      </c>
      <c r="D274" s="336" t="s">
        <v>1957</v>
      </c>
      <c r="E274" s="337" t="s">
        <v>2750</v>
      </c>
      <c r="F274" s="338">
        <v>3000</v>
      </c>
      <c r="G274" s="339" t="s">
        <v>2524</v>
      </c>
    </row>
    <row r="275" spans="2:7" ht="33.75" x14ac:dyDescent="0.25">
      <c r="B275" s="334" t="s">
        <v>2482</v>
      </c>
      <c r="C275" s="335" t="s">
        <v>2473</v>
      </c>
      <c r="D275" s="336" t="s">
        <v>1961</v>
      </c>
      <c r="E275" s="337" t="s">
        <v>2751</v>
      </c>
      <c r="F275" s="338">
        <v>6000</v>
      </c>
      <c r="G275" s="339" t="s">
        <v>2524</v>
      </c>
    </row>
    <row r="276" spans="2:7" ht="22.5" x14ac:dyDescent="0.25">
      <c r="B276" s="334" t="s">
        <v>2482</v>
      </c>
      <c r="C276" s="340" t="s">
        <v>2473</v>
      </c>
      <c r="D276" s="341" t="s">
        <v>2071</v>
      </c>
      <c r="E276" s="342" t="s">
        <v>2752</v>
      </c>
      <c r="F276" s="338">
        <v>11200</v>
      </c>
      <c r="G276" s="339" t="s">
        <v>2524</v>
      </c>
    </row>
    <row r="277" spans="2:7" ht="22.5" x14ac:dyDescent="0.25">
      <c r="B277" s="334" t="s">
        <v>2482</v>
      </c>
      <c r="C277" s="340" t="s">
        <v>2473</v>
      </c>
      <c r="D277" s="341" t="s">
        <v>2060</v>
      </c>
      <c r="E277" s="342" t="s">
        <v>2753</v>
      </c>
      <c r="F277" s="338">
        <v>5000</v>
      </c>
      <c r="G277" s="339" t="s">
        <v>2524</v>
      </c>
    </row>
    <row r="278" spans="2:7" ht="33.75" x14ac:dyDescent="0.25">
      <c r="B278" s="334" t="s">
        <v>2482</v>
      </c>
      <c r="C278" s="340" t="s">
        <v>2473</v>
      </c>
      <c r="D278" s="341" t="s">
        <v>1987</v>
      </c>
      <c r="E278" s="342" t="s">
        <v>2754</v>
      </c>
      <c r="F278" s="338">
        <v>1525</v>
      </c>
      <c r="G278" s="339" t="s">
        <v>2524</v>
      </c>
    </row>
    <row r="279" spans="2:7" ht="22.5" x14ac:dyDescent="0.25">
      <c r="B279" s="334" t="s">
        <v>2482</v>
      </c>
      <c r="C279" s="346" t="s">
        <v>2473</v>
      </c>
      <c r="D279" s="347" t="s">
        <v>2073</v>
      </c>
      <c r="E279" s="348" t="s">
        <v>2755</v>
      </c>
      <c r="F279" s="338">
        <v>15000</v>
      </c>
      <c r="G279" s="339" t="s">
        <v>2532</v>
      </c>
    </row>
    <row r="280" spans="2:7" ht="22.5" x14ac:dyDescent="0.25">
      <c r="B280" s="334" t="s">
        <v>2482</v>
      </c>
      <c r="C280" s="346" t="s">
        <v>2473</v>
      </c>
      <c r="D280" s="347" t="s">
        <v>2162</v>
      </c>
      <c r="E280" s="348" t="s">
        <v>2756</v>
      </c>
      <c r="F280" s="338">
        <v>2756</v>
      </c>
      <c r="G280" s="339" t="s">
        <v>2532</v>
      </c>
    </row>
    <row r="281" spans="2:7" ht="22.5" x14ac:dyDescent="0.25">
      <c r="B281" s="334" t="s">
        <v>2482</v>
      </c>
      <c r="C281" s="346" t="s">
        <v>2473</v>
      </c>
      <c r="D281" s="347" t="s">
        <v>2140</v>
      </c>
      <c r="E281" s="348" t="s">
        <v>2757</v>
      </c>
      <c r="F281" s="338">
        <v>3000</v>
      </c>
      <c r="G281" s="339" t="s">
        <v>2532</v>
      </c>
    </row>
    <row r="282" spans="2:7" ht="22.5" x14ac:dyDescent="0.25">
      <c r="B282" s="334" t="s">
        <v>2482</v>
      </c>
      <c r="C282" s="346" t="s">
        <v>2473</v>
      </c>
      <c r="D282" s="347" t="s">
        <v>2125</v>
      </c>
      <c r="E282" s="348" t="s">
        <v>2758</v>
      </c>
      <c r="F282" s="338">
        <v>3000</v>
      </c>
      <c r="G282" s="339" t="s">
        <v>2532</v>
      </c>
    </row>
    <row r="283" spans="2:7" ht="22.5" x14ac:dyDescent="0.25">
      <c r="B283" s="334" t="s">
        <v>2482</v>
      </c>
      <c r="C283" s="352" t="s">
        <v>2473</v>
      </c>
      <c r="D283" s="343" t="s">
        <v>2330</v>
      </c>
      <c r="E283" s="345" t="s">
        <v>2759</v>
      </c>
      <c r="F283" s="338">
        <v>7500</v>
      </c>
      <c r="G283" s="339" t="s">
        <v>2544</v>
      </c>
    </row>
    <row r="284" spans="2:7" ht="22.5" x14ac:dyDescent="0.25">
      <c r="B284" s="334" t="s">
        <v>2482</v>
      </c>
      <c r="C284" s="352" t="s">
        <v>2473</v>
      </c>
      <c r="D284" s="343" t="s">
        <v>2345</v>
      </c>
      <c r="E284" s="345" t="s">
        <v>2760</v>
      </c>
      <c r="F284" s="338">
        <v>5300</v>
      </c>
      <c r="G284" s="339" t="s">
        <v>2544</v>
      </c>
    </row>
    <row r="285" spans="2:7" ht="22.5" x14ac:dyDescent="0.25">
      <c r="B285" s="334" t="s">
        <v>2482</v>
      </c>
      <c r="C285" s="352" t="s">
        <v>2473</v>
      </c>
      <c r="D285" s="343" t="s">
        <v>2351</v>
      </c>
      <c r="E285" s="345" t="s">
        <v>2761</v>
      </c>
      <c r="F285" s="338">
        <v>8000</v>
      </c>
      <c r="G285" s="339" t="s">
        <v>2544</v>
      </c>
    </row>
    <row r="286" spans="2:7" ht="22.5" x14ac:dyDescent="0.25">
      <c r="B286" s="334" t="s">
        <v>2482</v>
      </c>
      <c r="C286" s="352" t="s">
        <v>2473</v>
      </c>
      <c r="D286" s="343" t="s">
        <v>2358</v>
      </c>
      <c r="E286" s="345" t="s">
        <v>2762</v>
      </c>
      <c r="F286" s="338">
        <v>5000</v>
      </c>
      <c r="G286" s="339" t="s">
        <v>2544</v>
      </c>
    </row>
    <row r="287" spans="2:7" ht="22.5" x14ac:dyDescent="0.25">
      <c r="B287" s="334" t="s">
        <v>2482</v>
      </c>
      <c r="C287" s="335" t="s">
        <v>2473</v>
      </c>
      <c r="D287" s="336" t="s">
        <v>2215</v>
      </c>
      <c r="E287" s="337" t="s">
        <v>2763</v>
      </c>
      <c r="F287" s="338">
        <v>3536</v>
      </c>
      <c r="G287" s="339" t="s">
        <v>2549</v>
      </c>
    </row>
    <row r="288" spans="2:7" ht="56.25" x14ac:dyDescent="0.25">
      <c r="B288" s="334" t="s">
        <v>2482</v>
      </c>
      <c r="C288" s="352" t="s">
        <v>2473</v>
      </c>
      <c r="D288" s="343" t="s">
        <v>2764</v>
      </c>
      <c r="E288" s="345" t="s">
        <v>2765</v>
      </c>
      <c r="F288" s="338">
        <v>20000</v>
      </c>
      <c r="G288" s="339" t="s">
        <v>2576</v>
      </c>
    </row>
    <row r="289" spans="2:7" ht="22.5" x14ac:dyDescent="0.25">
      <c r="B289" s="334" t="s">
        <v>2482</v>
      </c>
      <c r="C289" s="335" t="s">
        <v>1263</v>
      </c>
      <c r="D289" s="336" t="s">
        <v>1985</v>
      </c>
      <c r="E289" s="337" t="s">
        <v>2766</v>
      </c>
      <c r="F289" s="338">
        <v>3500</v>
      </c>
      <c r="G289" s="339" t="s">
        <v>2524</v>
      </c>
    </row>
    <row r="290" spans="2:7" ht="22.5" x14ac:dyDescent="0.25">
      <c r="B290" s="334" t="s">
        <v>2482</v>
      </c>
      <c r="C290" s="353" t="s">
        <v>1263</v>
      </c>
      <c r="D290" s="341" t="s">
        <v>2018</v>
      </c>
      <c r="E290" s="354" t="s">
        <v>2767</v>
      </c>
      <c r="F290" s="338">
        <v>3318</v>
      </c>
      <c r="G290" s="339" t="s">
        <v>2524</v>
      </c>
    </row>
    <row r="291" spans="2:7" ht="22.5" x14ac:dyDescent="0.25">
      <c r="B291" s="334" t="s">
        <v>2482</v>
      </c>
      <c r="C291" s="349" t="s">
        <v>1263</v>
      </c>
      <c r="D291" s="350" t="s">
        <v>2164</v>
      </c>
      <c r="E291" s="351" t="s">
        <v>2768</v>
      </c>
      <c r="F291" s="338">
        <v>1250</v>
      </c>
      <c r="G291" s="339" t="s">
        <v>2532</v>
      </c>
    </row>
    <row r="292" spans="2:7" x14ac:dyDescent="0.25">
      <c r="B292" s="334" t="s">
        <v>2482</v>
      </c>
      <c r="C292" s="346" t="s">
        <v>1263</v>
      </c>
      <c r="D292" s="347" t="s">
        <v>2163</v>
      </c>
      <c r="E292" s="348" t="s">
        <v>2769</v>
      </c>
      <c r="F292" s="338">
        <v>4750</v>
      </c>
      <c r="G292" s="339" t="s">
        <v>2532</v>
      </c>
    </row>
    <row r="293" spans="2:7" ht="22.5" x14ac:dyDescent="0.25">
      <c r="B293" s="334" t="s">
        <v>2482</v>
      </c>
      <c r="C293" s="349" t="s">
        <v>1263</v>
      </c>
      <c r="D293" s="350" t="s">
        <v>2109</v>
      </c>
      <c r="E293" s="351" t="s">
        <v>2770</v>
      </c>
      <c r="F293" s="338">
        <v>5000</v>
      </c>
      <c r="G293" s="339" t="s">
        <v>2532</v>
      </c>
    </row>
    <row r="294" spans="2:7" x14ac:dyDescent="0.25">
      <c r="B294" s="334" t="s">
        <v>2482</v>
      </c>
      <c r="C294" s="352" t="s">
        <v>1263</v>
      </c>
      <c r="D294" s="343" t="s">
        <v>2364</v>
      </c>
      <c r="E294" s="345" t="s">
        <v>2771</v>
      </c>
      <c r="F294" s="338">
        <v>4000</v>
      </c>
      <c r="G294" s="339" t="s">
        <v>2544</v>
      </c>
    </row>
    <row r="295" spans="2:7" ht="22.5" x14ac:dyDescent="0.25">
      <c r="B295" s="334" t="s">
        <v>2482</v>
      </c>
      <c r="C295" s="335" t="s">
        <v>1263</v>
      </c>
      <c r="D295" s="336" t="s">
        <v>2183</v>
      </c>
      <c r="E295" s="337" t="s">
        <v>2772</v>
      </c>
      <c r="F295" s="338">
        <v>8817</v>
      </c>
      <c r="G295" s="339" t="s">
        <v>2549</v>
      </c>
    </row>
    <row r="296" spans="2:7" ht="22.5" x14ac:dyDescent="0.25">
      <c r="B296" s="334" t="s">
        <v>2482</v>
      </c>
      <c r="C296" s="340" t="s">
        <v>1374</v>
      </c>
      <c r="D296" s="336" t="s">
        <v>2017</v>
      </c>
      <c r="E296" s="337" t="s">
        <v>2773</v>
      </c>
      <c r="F296" s="338">
        <v>3000</v>
      </c>
      <c r="G296" s="339" t="s">
        <v>2524</v>
      </c>
    </row>
    <row r="297" spans="2:7" ht="22.5" x14ac:dyDescent="0.25">
      <c r="B297" s="334" t="s">
        <v>2482</v>
      </c>
      <c r="C297" s="340" t="s">
        <v>1374</v>
      </c>
      <c r="D297" s="341" t="s">
        <v>2048</v>
      </c>
      <c r="E297" s="342" t="s">
        <v>2774</v>
      </c>
      <c r="F297" s="338">
        <v>2942</v>
      </c>
      <c r="G297" s="339" t="s">
        <v>2524</v>
      </c>
    </row>
    <row r="298" spans="2:7" ht="22.5" x14ac:dyDescent="0.25">
      <c r="B298" s="334" t="s">
        <v>2482</v>
      </c>
      <c r="C298" s="340" t="s">
        <v>1374</v>
      </c>
      <c r="D298" s="341" t="s">
        <v>1969</v>
      </c>
      <c r="E298" s="342" t="s">
        <v>2775</v>
      </c>
      <c r="F298" s="338">
        <v>2999</v>
      </c>
      <c r="G298" s="339" t="s">
        <v>2524</v>
      </c>
    </row>
    <row r="299" spans="2:7" ht="22.5" x14ac:dyDescent="0.25">
      <c r="B299" s="334" t="s">
        <v>2482</v>
      </c>
      <c r="C299" s="340" t="s">
        <v>1374</v>
      </c>
      <c r="D299" s="341" t="s">
        <v>1963</v>
      </c>
      <c r="E299" s="342" t="s">
        <v>2776</v>
      </c>
      <c r="F299" s="338">
        <v>5000</v>
      </c>
      <c r="G299" s="339" t="s">
        <v>2524</v>
      </c>
    </row>
    <row r="300" spans="2:7" x14ac:dyDescent="0.25">
      <c r="B300" s="334" t="s">
        <v>2482</v>
      </c>
      <c r="C300" s="349" t="s">
        <v>1374</v>
      </c>
      <c r="D300" s="350" t="s">
        <v>2122</v>
      </c>
      <c r="E300" s="351" t="s">
        <v>2777</v>
      </c>
      <c r="F300" s="338">
        <v>5130</v>
      </c>
      <c r="G300" s="339" t="s">
        <v>2532</v>
      </c>
    </row>
    <row r="301" spans="2:7" x14ac:dyDescent="0.25">
      <c r="B301" s="334" t="s">
        <v>2482</v>
      </c>
      <c r="C301" s="349" t="s">
        <v>1374</v>
      </c>
      <c r="D301" s="350" t="s">
        <v>2156</v>
      </c>
      <c r="E301" s="351" t="s">
        <v>2778</v>
      </c>
      <c r="F301" s="338">
        <v>6708</v>
      </c>
      <c r="G301" s="339" t="s">
        <v>2532</v>
      </c>
    </row>
    <row r="302" spans="2:7" ht="22.5" x14ac:dyDescent="0.25">
      <c r="B302" s="334" t="s">
        <v>2482</v>
      </c>
      <c r="C302" s="349" t="s">
        <v>1374</v>
      </c>
      <c r="D302" s="350" t="s">
        <v>2152</v>
      </c>
      <c r="E302" s="351" t="s">
        <v>2779</v>
      </c>
      <c r="F302" s="338">
        <v>3231</v>
      </c>
      <c r="G302" s="339" t="s">
        <v>2532</v>
      </c>
    </row>
    <row r="303" spans="2:7" x14ac:dyDescent="0.25">
      <c r="B303" s="334" t="s">
        <v>2482</v>
      </c>
      <c r="C303" s="349" t="s">
        <v>1374</v>
      </c>
      <c r="D303" s="350" t="s">
        <v>2108</v>
      </c>
      <c r="E303" s="351" t="s">
        <v>2780</v>
      </c>
      <c r="F303" s="338">
        <v>2166</v>
      </c>
      <c r="G303" s="339" t="s">
        <v>2532</v>
      </c>
    </row>
    <row r="304" spans="2:7" ht="22.5" x14ac:dyDescent="0.25">
      <c r="B304" s="334" t="s">
        <v>2482</v>
      </c>
      <c r="C304" s="352" t="s">
        <v>1374</v>
      </c>
      <c r="D304" s="343" t="s">
        <v>1901</v>
      </c>
      <c r="E304" s="345" t="s">
        <v>2781</v>
      </c>
      <c r="F304" s="338">
        <v>7140</v>
      </c>
      <c r="G304" s="339" t="s">
        <v>2544</v>
      </c>
    </row>
    <row r="305" spans="2:7" x14ac:dyDescent="0.25">
      <c r="B305" s="334" t="s">
        <v>2482</v>
      </c>
      <c r="C305" s="352" t="s">
        <v>1374</v>
      </c>
      <c r="D305" s="343" t="s">
        <v>2382</v>
      </c>
      <c r="E305" s="345" t="s">
        <v>2782</v>
      </c>
      <c r="F305" s="338">
        <v>5000</v>
      </c>
      <c r="G305" s="339" t="s">
        <v>2544</v>
      </c>
    </row>
    <row r="306" spans="2:7" ht="22.5" x14ac:dyDescent="0.25">
      <c r="B306" s="334" t="s">
        <v>2482</v>
      </c>
      <c r="C306" s="352" t="s">
        <v>1374</v>
      </c>
      <c r="D306" s="343" t="s">
        <v>2396</v>
      </c>
      <c r="E306" s="345" t="s">
        <v>2783</v>
      </c>
      <c r="F306" s="338">
        <v>5000</v>
      </c>
      <c r="G306" s="339" t="s">
        <v>2544</v>
      </c>
    </row>
    <row r="307" spans="2:7" ht="33.75" x14ac:dyDescent="0.25">
      <c r="B307" s="334" t="s">
        <v>2482</v>
      </c>
      <c r="C307" s="352" t="s">
        <v>1374</v>
      </c>
      <c r="D307" s="343" t="s">
        <v>2399</v>
      </c>
      <c r="E307" s="345" t="s">
        <v>2784</v>
      </c>
      <c r="F307" s="338">
        <v>8000</v>
      </c>
      <c r="G307" s="339" t="s">
        <v>2544</v>
      </c>
    </row>
    <row r="308" spans="2:7" ht="22.5" x14ac:dyDescent="0.25">
      <c r="B308" s="334" t="s">
        <v>2482</v>
      </c>
      <c r="C308" s="340" t="s">
        <v>1374</v>
      </c>
      <c r="D308" s="341" t="s">
        <v>2200</v>
      </c>
      <c r="E308" s="342" t="s">
        <v>2785</v>
      </c>
      <c r="F308" s="338">
        <v>17659</v>
      </c>
      <c r="G308" s="339" t="s">
        <v>2549</v>
      </c>
    </row>
    <row r="309" spans="2:7" ht="22.5" x14ac:dyDescent="0.25">
      <c r="B309" s="334" t="s">
        <v>2482</v>
      </c>
      <c r="C309" s="340" t="s">
        <v>1374</v>
      </c>
      <c r="D309" s="341" t="s">
        <v>2185</v>
      </c>
      <c r="E309" s="342" t="s">
        <v>2785</v>
      </c>
      <c r="F309" s="338">
        <v>26702</v>
      </c>
      <c r="G309" s="339" t="s">
        <v>2549</v>
      </c>
    </row>
    <row r="310" spans="2:7" ht="22.5" x14ac:dyDescent="0.25">
      <c r="B310" s="334" t="s">
        <v>2482</v>
      </c>
      <c r="C310" s="340" t="s">
        <v>1374</v>
      </c>
      <c r="D310" s="341" t="s">
        <v>2261</v>
      </c>
      <c r="E310" s="342" t="s">
        <v>2785</v>
      </c>
      <c r="F310" s="338">
        <v>9279</v>
      </c>
      <c r="G310" s="339" t="s">
        <v>2550</v>
      </c>
    </row>
    <row r="311" spans="2:7" x14ac:dyDescent="0.25">
      <c r="B311" s="334" t="s">
        <v>2482</v>
      </c>
      <c r="C311" s="352" t="s">
        <v>1374</v>
      </c>
      <c r="D311" s="343" t="s">
        <v>2302</v>
      </c>
      <c r="E311" s="345" t="s">
        <v>2786</v>
      </c>
      <c r="F311" s="338">
        <v>20000</v>
      </c>
      <c r="G311" s="339" t="s">
        <v>2576</v>
      </c>
    </row>
    <row r="312" spans="2:7" ht="22.5" x14ac:dyDescent="0.25">
      <c r="B312" s="334" t="s">
        <v>2482</v>
      </c>
      <c r="C312" s="352" t="s">
        <v>1374</v>
      </c>
      <c r="D312" s="343" t="s">
        <v>2303</v>
      </c>
      <c r="E312" s="345" t="s">
        <v>2786</v>
      </c>
      <c r="F312" s="338">
        <v>4267</v>
      </c>
      <c r="G312" s="339" t="s">
        <v>2576</v>
      </c>
    </row>
    <row r="313" spans="2:7" ht="22.5" x14ac:dyDescent="0.25">
      <c r="B313" s="334" t="s">
        <v>2482</v>
      </c>
      <c r="C313" s="340" t="s">
        <v>1375</v>
      </c>
      <c r="D313" s="341" t="s">
        <v>2009</v>
      </c>
      <c r="E313" s="342" t="s">
        <v>2787</v>
      </c>
      <c r="F313" s="338">
        <v>10000</v>
      </c>
      <c r="G313" s="339" t="s">
        <v>2524</v>
      </c>
    </row>
    <row r="314" spans="2:7" ht="22.5" x14ac:dyDescent="0.25">
      <c r="B314" s="334" t="s">
        <v>2482</v>
      </c>
      <c r="C314" s="349" t="s">
        <v>1375</v>
      </c>
      <c r="D314" s="347" t="s">
        <v>2100</v>
      </c>
      <c r="E314" s="348" t="s">
        <v>2788</v>
      </c>
      <c r="F314" s="338">
        <v>4500</v>
      </c>
      <c r="G314" s="339" t="s">
        <v>2532</v>
      </c>
    </row>
    <row r="315" spans="2:7" ht="22.5" x14ac:dyDescent="0.25">
      <c r="B315" s="334" t="s">
        <v>2482</v>
      </c>
      <c r="C315" s="349" t="s">
        <v>1375</v>
      </c>
      <c r="D315" s="347" t="s">
        <v>2149</v>
      </c>
      <c r="E315" s="348" t="s">
        <v>2789</v>
      </c>
      <c r="F315" s="338">
        <v>9287</v>
      </c>
      <c r="G315" s="339" t="s">
        <v>2532</v>
      </c>
    </row>
    <row r="316" spans="2:7" ht="22.5" x14ac:dyDescent="0.25">
      <c r="B316" s="334" t="s">
        <v>2482</v>
      </c>
      <c r="C316" s="343" t="s">
        <v>1375</v>
      </c>
      <c r="D316" s="344" t="s">
        <v>2078</v>
      </c>
      <c r="E316" s="345" t="s">
        <v>2790</v>
      </c>
      <c r="F316" s="338">
        <v>5998</v>
      </c>
      <c r="G316" s="339" t="s">
        <v>2532</v>
      </c>
    </row>
    <row r="317" spans="2:7" ht="33.75" x14ac:dyDescent="0.25">
      <c r="B317" s="334" t="s">
        <v>2482</v>
      </c>
      <c r="C317" s="349" t="s">
        <v>1375</v>
      </c>
      <c r="D317" s="350" t="s">
        <v>2135</v>
      </c>
      <c r="E317" s="351" t="s">
        <v>2791</v>
      </c>
      <c r="F317" s="338">
        <v>2700</v>
      </c>
      <c r="G317" s="339" t="s">
        <v>2532</v>
      </c>
    </row>
    <row r="318" spans="2:7" x14ac:dyDescent="0.25">
      <c r="B318" s="334" t="s">
        <v>2482</v>
      </c>
      <c r="C318" s="352" t="s">
        <v>1375</v>
      </c>
      <c r="D318" s="343" t="s">
        <v>2387</v>
      </c>
      <c r="E318" s="345" t="s">
        <v>2792</v>
      </c>
      <c r="F318" s="338">
        <v>8000</v>
      </c>
      <c r="G318" s="339" t="s">
        <v>2544</v>
      </c>
    </row>
    <row r="319" spans="2:7" ht="22.5" x14ac:dyDescent="0.25">
      <c r="B319" s="334" t="s">
        <v>2482</v>
      </c>
      <c r="C319" s="352" t="s">
        <v>1375</v>
      </c>
      <c r="D319" s="343" t="s">
        <v>2308</v>
      </c>
      <c r="E319" s="345" t="s">
        <v>2793</v>
      </c>
      <c r="F319" s="338">
        <v>20000</v>
      </c>
      <c r="G319" s="339" t="s">
        <v>2576</v>
      </c>
    </row>
    <row r="320" spans="2:7" ht="22.5" x14ac:dyDescent="0.25">
      <c r="B320" s="334" t="s">
        <v>2482</v>
      </c>
      <c r="C320" s="352" t="s">
        <v>1375</v>
      </c>
      <c r="D320" s="343" t="s">
        <v>2794</v>
      </c>
      <c r="E320" s="345" t="s">
        <v>2652</v>
      </c>
      <c r="F320" s="338">
        <v>20000</v>
      </c>
      <c r="G320" s="339" t="s">
        <v>2576</v>
      </c>
    </row>
    <row r="321" spans="2:7" ht="22.5" x14ac:dyDescent="0.25">
      <c r="B321" s="334" t="s">
        <v>2482</v>
      </c>
      <c r="C321" s="340" t="s">
        <v>1369</v>
      </c>
      <c r="D321" s="336" t="s">
        <v>1959</v>
      </c>
      <c r="E321" s="337" t="s">
        <v>2795</v>
      </c>
      <c r="F321" s="338">
        <v>2000</v>
      </c>
      <c r="G321" s="339" t="s">
        <v>2524</v>
      </c>
    </row>
    <row r="322" spans="2:7" ht="22.5" x14ac:dyDescent="0.25">
      <c r="B322" s="334" t="s">
        <v>2482</v>
      </c>
      <c r="C322" s="352" t="s">
        <v>1369</v>
      </c>
      <c r="D322" s="343" t="s">
        <v>2405</v>
      </c>
      <c r="E322" s="345" t="s">
        <v>2796</v>
      </c>
      <c r="F322" s="338">
        <v>3821</v>
      </c>
      <c r="G322" s="339" t="s">
        <v>2544</v>
      </c>
    </row>
    <row r="323" spans="2:7" ht="22.5" x14ac:dyDescent="0.25">
      <c r="B323" s="334" t="s">
        <v>2482</v>
      </c>
      <c r="C323" s="340" t="s">
        <v>1369</v>
      </c>
      <c r="D323" s="341" t="s">
        <v>2221</v>
      </c>
      <c r="E323" s="342" t="s">
        <v>2797</v>
      </c>
      <c r="F323" s="338">
        <v>8840</v>
      </c>
      <c r="G323" s="339" t="s">
        <v>2549</v>
      </c>
    </row>
    <row r="324" spans="2:7" x14ac:dyDescent="0.25">
      <c r="B324" s="334" t="s">
        <v>2482</v>
      </c>
      <c r="C324" s="340" t="s">
        <v>1369</v>
      </c>
      <c r="D324" s="341" t="s">
        <v>2219</v>
      </c>
      <c r="E324" s="342" t="s">
        <v>2797</v>
      </c>
      <c r="F324" s="338">
        <v>35360</v>
      </c>
      <c r="G324" s="339" t="s">
        <v>2549</v>
      </c>
    </row>
    <row r="325" spans="2:7" ht="22.5" x14ac:dyDescent="0.25">
      <c r="B325" s="334" t="s">
        <v>2482</v>
      </c>
      <c r="C325" s="340" t="s">
        <v>1369</v>
      </c>
      <c r="D325" s="336" t="s">
        <v>2251</v>
      </c>
      <c r="E325" s="337" t="s">
        <v>2797</v>
      </c>
      <c r="F325" s="338">
        <v>10000</v>
      </c>
      <c r="G325" s="339" t="s">
        <v>2550</v>
      </c>
    </row>
    <row r="326" spans="2:7" ht="22.5" x14ac:dyDescent="0.25">
      <c r="B326" s="334" t="s">
        <v>2482</v>
      </c>
      <c r="C326" s="340" t="s">
        <v>1369</v>
      </c>
      <c r="D326" s="336" t="s">
        <v>2242</v>
      </c>
      <c r="E326" s="337" t="s">
        <v>2797</v>
      </c>
      <c r="F326" s="338">
        <v>10000</v>
      </c>
      <c r="G326" s="339" t="s">
        <v>2550</v>
      </c>
    </row>
    <row r="327" spans="2:7" ht="22.5" x14ac:dyDescent="0.25">
      <c r="B327" s="334" t="s">
        <v>2482</v>
      </c>
      <c r="C327" s="340" t="s">
        <v>1369</v>
      </c>
      <c r="D327" s="336" t="s">
        <v>2224</v>
      </c>
      <c r="E327" s="337" t="s">
        <v>2797</v>
      </c>
      <c r="F327" s="338">
        <v>6000</v>
      </c>
      <c r="G327" s="339" t="s">
        <v>2550</v>
      </c>
    </row>
    <row r="328" spans="2:7" ht="22.5" x14ac:dyDescent="0.25">
      <c r="B328" s="334" t="s">
        <v>2482</v>
      </c>
      <c r="C328" s="335" t="s">
        <v>1277</v>
      </c>
      <c r="D328" s="336" t="s">
        <v>2035</v>
      </c>
      <c r="E328" s="337" t="s">
        <v>2798</v>
      </c>
      <c r="F328" s="338">
        <v>2534</v>
      </c>
      <c r="G328" s="339" t="s">
        <v>2524</v>
      </c>
    </row>
    <row r="329" spans="2:7" ht="22.5" x14ac:dyDescent="0.25">
      <c r="B329" s="334" t="s">
        <v>2482</v>
      </c>
      <c r="C329" s="335" t="s">
        <v>1277</v>
      </c>
      <c r="D329" s="336" t="s">
        <v>1992</v>
      </c>
      <c r="E329" s="337" t="s">
        <v>2799</v>
      </c>
      <c r="F329" s="338">
        <v>6250</v>
      </c>
      <c r="G329" s="339" t="s">
        <v>2524</v>
      </c>
    </row>
    <row r="330" spans="2:7" ht="22.5" x14ac:dyDescent="0.25">
      <c r="B330" s="334" t="s">
        <v>2482</v>
      </c>
      <c r="C330" s="335" t="s">
        <v>1277</v>
      </c>
      <c r="D330" s="336" t="s">
        <v>2020</v>
      </c>
      <c r="E330" s="337" t="s">
        <v>2800</v>
      </c>
      <c r="F330" s="338">
        <v>5000</v>
      </c>
      <c r="G330" s="339" t="s">
        <v>2524</v>
      </c>
    </row>
    <row r="331" spans="2:7" x14ac:dyDescent="0.25">
      <c r="B331" s="334" t="s">
        <v>2482</v>
      </c>
      <c r="C331" s="340" t="s">
        <v>1277</v>
      </c>
      <c r="D331" s="341" t="s">
        <v>1982</v>
      </c>
      <c r="E331" s="342" t="s">
        <v>2801</v>
      </c>
      <c r="F331" s="338">
        <v>2000</v>
      </c>
      <c r="G331" s="339" t="s">
        <v>2524</v>
      </c>
    </row>
    <row r="332" spans="2:7" x14ac:dyDescent="0.25">
      <c r="B332" s="334" t="s">
        <v>2482</v>
      </c>
      <c r="C332" s="346" t="s">
        <v>1277</v>
      </c>
      <c r="D332" s="347" t="s">
        <v>2115</v>
      </c>
      <c r="E332" s="348" t="s">
        <v>2802</v>
      </c>
      <c r="F332" s="338">
        <v>5000</v>
      </c>
      <c r="G332" s="339" t="s">
        <v>2532</v>
      </c>
    </row>
    <row r="333" spans="2:7" x14ac:dyDescent="0.25">
      <c r="B333" s="334" t="s">
        <v>2482</v>
      </c>
      <c r="C333" s="346" t="s">
        <v>1277</v>
      </c>
      <c r="D333" s="347" t="s">
        <v>2126</v>
      </c>
      <c r="E333" s="348" t="s">
        <v>2803</v>
      </c>
      <c r="F333" s="338">
        <v>2789</v>
      </c>
      <c r="G333" s="339" t="s">
        <v>2532</v>
      </c>
    </row>
    <row r="334" spans="2:7" x14ac:dyDescent="0.25">
      <c r="B334" s="334" t="s">
        <v>2482</v>
      </c>
      <c r="C334" s="335" t="s">
        <v>1277</v>
      </c>
      <c r="D334" s="336" t="s">
        <v>2240</v>
      </c>
      <c r="E334" s="337" t="s">
        <v>2804</v>
      </c>
      <c r="F334" s="338">
        <v>10000</v>
      </c>
      <c r="G334" s="339" t="s">
        <v>2550</v>
      </c>
    </row>
    <row r="335" spans="2:7" ht="22.5" x14ac:dyDescent="0.25">
      <c r="B335" s="334" t="s">
        <v>2482</v>
      </c>
      <c r="C335" s="335" t="s">
        <v>1277</v>
      </c>
      <c r="D335" s="336" t="s">
        <v>2241</v>
      </c>
      <c r="E335" s="337" t="s">
        <v>2804</v>
      </c>
      <c r="F335" s="338">
        <v>10000</v>
      </c>
      <c r="G335" s="339" t="s">
        <v>2550</v>
      </c>
    </row>
    <row r="336" spans="2:7" ht="22.5" x14ac:dyDescent="0.25">
      <c r="B336" s="334" t="s">
        <v>2482</v>
      </c>
      <c r="C336" s="352" t="s">
        <v>1277</v>
      </c>
      <c r="D336" s="343" t="s">
        <v>2283</v>
      </c>
      <c r="E336" s="345" t="s">
        <v>2724</v>
      </c>
      <c r="F336" s="338">
        <v>19999</v>
      </c>
      <c r="G336" s="339" t="s">
        <v>2576</v>
      </c>
    </row>
    <row r="337" spans="2:7" ht="22.5" x14ac:dyDescent="0.25">
      <c r="B337" s="334" t="s">
        <v>2482</v>
      </c>
      <c r="C337" s="335" t="s">
        <v>1260</v>
      </c>
      <c r="D337" s="336" t="s">
        <v>1971</v>
      </c>
      <c r="E337" s="337" t="s">
        <v>2805</v>
      </c>
      <c r="F337" s="338">
        <v>5000</v>
      </c>
      <c r="G337" s="339" t="s">
        <v>2524</v>
      </c>
    </row>
    <row r="338" spans="2:7" ht="22.5" x14ac:dyDescent="0.25">
      <c r="B338" s="334" t="s">
        <v>2482</v>
      </c>
      <c r="C338" s="335" t="s">
        <v>1260</v>
      </c>
      <c r="D338" s="336" t="s">
        <v>2042</v>
      </c>
      <c r="E338" s="337" t="s">
        <v>2806</v>
      </c>
      <c r="F338" s="338">
        <v>3500</v>
      </c>
      <c r="G338" s="339" t="s">
        <v>2524</v>
      </c>
    </row>
    <row r="339" spans="2:7" ht="22.5" x14ac:dyDescent="0.25">
      <c r="B339" s="334" t="s">
        <v>2482</v>
      </c>
      <c r="C339" s="335" t="s">
        <v>1260</v>
      </c>
      <c r="D339" s="336" t="s">
        <v>1956</v>
      </c>
      <c r="E339" s="337" t="s">
        <v>2807</v>
      </c>
      <c r="F339" s="338">
        <v>4597</v>
      </c>
      <c r="G339" s="339" t="s">
        <v>2524</v>
      </c>
    </row>
    <row r="340" spans="2:7" x14ac:dyDescent="0.25">
      <c r="B340" s="334" t="s">
        <v>2482</v>
      </c>
      <c r="C340" s="335" t="s">
        <v>1260</v>
      </c>
      <c r="D340" s="336" t="s">
        <v>2001</v>
      </c>
      <c r="E340" s="337" t="s">
        <v>2808</v>
      </c>
      <c r="F340" s="338">
        <v>4500</v>
      </c>
      <c r="G340" s="339" t="s">
        <v>2524</v>
      </c>
    </row>
    <row r="341" spans="2:7" x14ac:dyDescent="0.25">
      <c r="B341" s="334" t="s">
        <v>2482</v>
      </c>
      <c r="C341" s="335" t="s">
        <v>1260</v>
      </c>
      <c r="D341" s="336" t="s">
        <v>1973</v>
      </c>
      <c r="E341" s="337" t="s">
        <v>2809</v>
      </c>
      <c r="F341" s="338">
        <v>3458</v>
      </c>
      <c r="G341" s="339" t="s">
        <v>2524</v>
      </c>
    </row>
    <row r="342" spans="2:7" x14ac:dyDescent="0.25">
      <c r="B342" s="334" t="s">
        <v>2482</v>
      </c>
      <c r="C342" s="340" t="s">
        <v>1260</v>
      </c>
      <c r="D342" s="341" t="s">
        <v>2072</v>
      </c>
      <c r="E342" s="342" t="s">
        <v>2810</v>
      </c>
      <c r="F342" s="338">
        <v>4240</v>
      </c>
      <c r="G342" s="339" t="s">
        <v>2524</v>
      </c>
    </row>
    <row r="343" spans="2:7" x14ac:dyDescent="0.25">
      <c r="B343" s="334" t="s">
        <v>2482</v>
      </c>
      <c r="C343" s="346" t="s">
        <v>1260</v>
      </c>
      <c r="D343" s="347" t="s">
        <v>2136</v>
      </c>
      <c r="E343" s="348" t="s">
        <v>2811</v>
      </c>
      <c r="F343" s="338">
        <v>15000</v>
      </c>
      <c r="G343" s="339" t="s">
        <v>2532</v>
      </c>
    </row>
    <row r="344" spans="2:7" x14ac:dyDescent="0.25">
      <c r="B344" s="334" t="s">
        <v>2482</v>
      </c>
      <c r="C344" s="346" t="s">
        <v>1260</v>
      </c>
      <c r="D344" s="347" t="s">
        <v>2095</v>
      </c>
      <c r="E344" s="348" t="s">
        <v>2812</v>
      </c>
      <c r="F344" s="338">
        <v>4500</v>
      </c>
      <c r="G344" s="339" t="s">
        <v>2532</v>
      </c>
    </row>
    <row r="345" spans="2:7" ht="33.75" x14ac:dyDescent="0.25">
      <c r="B345" s="334" t="s">
        <v>2482</v>
      </c>
      <c r="C345" s="349" t="s">
        <v>1260</v>
      </c>
      <c r="D345" s="350" t="s">
        <v>2088</v>
      </c>
      <c r="E345" s="351" t="s">
        <v>2813</v>
      </c>
      <c r="F345" s="338">
        <v>6000</v>
      </c>
      <c r="G345" s="339" t="s">
        <v>2532</v>
      </c>
    </row>
    <row r="346" spans="2:7" ht="22.5" x14ac:dyDescent="0.25">
      <c r="B346" s="334" t="s">
        <v>2482</v>
      </c>
      <c r="C346" s="352" t="s">
        <v>1260</v>
      </c>
      <c r="D346" s="343" t="s">
        <v>2333</v>
      </c>
      <c r="E346" s="345" t="s">
        <v>2814</v>
      </c>
      <c r="F346" s="338">
        <v>8000</v>
      </c>
      <c r="G346" s="339" t="s">
        <v>2544</v>
      </c>
    </row>
    <row r="347" spans="2:7" x14ac:dyDescent="0.25">
      <c r="B347" s="334" t="s">
        <v>2482</v>
      </c>
      <c r="C347" s="352" t="s">
        <v>1260</v>
      </c>
      <c r="D347" s="343" t="s">
        <v>2335</v>
      </c>
      <c r="E347" s="345" t="s">
        <v>2815</v>
      </c>
      <c r="F347" s="338">
        <v>8000</v>
      </c>
      <c r="G347" s="339" t="s">
        <v>2544</v>
      </c>
    </row>
    <row r="348" spans="2:7" x14ac:dyDescent="0.25">
      <c r="B348" s="334" t="s">
        <v>2482</v>
      </c>
      <c r="C348" s="352" t="s">
        <v>1260</v>
      </c>
      <c r="D348" s="343" t="s">
        <v>2426</v>
      </c>
      <c r="E348" s="345" t="s">
        <v>2816</v>
      </c>
      <c r="F348" s="338">
        <v>5000</v>
      </c>
      <c r="G348" s="339" t="s">
        <v>2544</v>
      </c>
    </row>
    <row r="349" spans="2:7" ht="45" x14ac:dyDescent="0.25">
      <c r="B349" s="334" t="s">
        <v>2482</v>
      </c>
      <c r="C349" s="352" t="s">
        <v>1260</v>
      </c>
      <c r="D349" s="343" t="s">
        <v>2817</v>
      </c>
      <c r="E349" s="345" t="s">
        <v>2641</v>
      </c>
      <c r="F349" s="338">
        <v>17135</v>
      </c>
      <c r="G349" s="339" t="s">
        <v>2576</v>
      </c>
    </row>
    <row r="350" spans="2:7" ht="33.75" x14ac:dyDescent="0.25">
      <c r="B350" s="334" t="s">
        <v>2482</v>
      </c>
      <c r="C350" s="352" t="s">
        <v>1260</v>
      </c>
      <c r="D350" s="343" t="s">
        <v>2818</v>
      </c>
      <c r="E350" s="345" t="s">
        <v>2819</v>
      </c>
      <c r="F350" s="338">
        <v>15140</v>
      </c>
      <c r="G350" s="339" t="s">
        <v>2576</v>
      </c>
    </row>
    <row r="351" spans="2:7" ht="22.5" x14ac:dyDescent="0.25">
      <c r="B351" s="334" t="s">
        <v>2482</v>
      </c>
      <c r="C351" s="352" t="s">
        <v>1260</v>
      </c>
      <c r="D351" s="343" t="s">
        <v>2820</v>
      </c>
      <c r="E351" s="345" t="s">
        <v>2642</v>
      </c>
      <c r="F351" s="338">
        <v>20000</v>
      </c>
      <c r="G351" s="339" t="s">
        <v>2576</v>
      </c>
    </row>
    <row r="352" spans="2:7" ht="22.5" x14ac:dyDescent="0.25">
      <c r="B352" s="334" t="s">
        <v>2482</v>
      </c>
      <c r="C352" s="335" t="s">
        <v>1261</v>
      </c>
      <c r="D352" s="336" t="s">
        <v>1999</v>
      </c>
      <c r="E352" s="337" t="s">
        <v>2821</v>
      </c>
      <c r="F352" s="338">
        <v>8015</v>
      </c>
      <c r="G352" s="339" t="s">
        <v>2524</v>
      </c>
    </row>
    <row r="353" spans="2:7" ht="22.5" x14ac:dyDescent="0.25">
      <c r="B353" s="334" t="s">
        <v>2482</v>
      </c>
      <c r="C353" s="335" t="s">
        <v>1261</v>
      </c>
      <c r="D353" s="336" t="s">
        <v>1960</v>
      </c>
      <c r="E353" s="337" t="s">
        <v>2822</v>
      </c>
      <c r="F353" s="338">
        <v>5000</v>
      </c>
      <c r="G353" s="339" t="s">
        <v>2524</v>
      </c>
    </row>
    <row r="354" spans="2:7" ht="22.5" x14ac:dyDescent="0.25">
      <c r="B354" s="334" t="s">
        <v>2482</v>
      </c>
      <c r="C354" s="335" t="s">
        <v>1261</v>
      </c>
      <c r="D354" s="336" t="s">
        <v>2016</v>
      </c>
      <c r="E354" s="337" t="s">
        <v>2823</v>
      </c>
      <c r="F354" s="338">
        <v>3000</v>
      </c>
      <c r="G354" s="339" t="s">
        <v>2524</v>
      </c>
    </row>
    <row r="355" spans="2:7" x14ac:dyDescent="0.25">
      <c r="B355" s="334" t="s">
        <v>2482</v>
      </c>
      <c r="C355" s="335" t="s">
        <v>1261</v>
      </c>
      <c r="D355" s="336" t="s">
        <v>2044</v>
      </c>
      <c r="E355" s="337" t="s">
        <v>2824</v>
      </c>
      <c r="F355" s="338">
        <v>2500</v>
      </c>
      <c r="G355" s="339" t="s">
        <v>2524</v>
      </c>
    </row>
    <row r="356" spans="2:7" ht="22.5" x14ac:dyDescent="0.25">
      <c r="B356" s="334" t="s">
        <v>2482</v>
      </c>
      <c r="C356" s="335" t="s">
        <v>1261</v>
      </c>
      <c r="D356" s="336" t="s">
        <v>1972</v>
      </c>
      <c r="E356" s="337" t="s">
        <v>2825</v>
      </c>
      <c r="F356" s="338">
        <v>5001</v>
      </c>
      <c r="G356" s="339" t="s">
        <v>2524</v>
      </c>
    </row>
    <row r="357" spans="2:7" ht="22.5" x14ac:dyDescent="0.25">
      <c r="B357" s="334" t="s">
        <v>2482</v>
      </c>
      <c r="C357" s="335" t="s">
        <v>1261</v>
      </c>
      <c r="D357" s="336" t="s">
        <v>1964</v>
      </c>
      <c r="E357" s="337" t="s">
        <v>2826</v>
      </c>
      <c r="F357" s="338">
        <v>5000</v>
      </c>
      <c r="G357" s="339" t="s">
        <v>2524</v>
      </c>
    </row>
    <row r="358" spans="2:7" x14ac:dyDescent="0.25">
      <c r="B358" s="334" t="s">
        <v>2482</v>
      </c>
      <c r="C358" s="335" t="s">
        <v>1261</v>
      </c>
      <c r="D358" s="336" t="s">
        <v>2045</v>
      </c>
      <c r="E358" s="337" t="s">
        <v>2827</v>
      </c>
      <c r="F358" s="338">
        <v>5000</v>
      </c>
      <c r="G358" s="339" t="s">
        <v>2524</v>
      </c>
    </row>
    <row r="359" spans="2:7" x14ac:dyDescent="0.25">
      <c r="B359" s="334" t="s">
        <v>2482</v>
      </c>
      <c r="C359" s="335" t="s">
        <v>1261</v>
      </c>
      <c r="D359" s="336" t="s">
        <v>2003</v>
      </c>
      <c r="E359" s="337" t="s">
        <v>2828</v>
      </c>
      <c r="F359" s="338">
        <v>5000</v>
      </c>
      <c r="G359" s="339" t="s">
        <v>2524</v>
      </c>
    </row>
    <row r="360" spans="2:7" ht="22.5" x14ac:dyDescent="0.25">
      <c r="B360" s="334" t="s">
        <v>2482</v>
      </c>
      <c r="C360" s="335" t="s">
        <v>1261</v>
      </c>
      <c r="D360" s="336" t="s">
        <v>1967</v>
      </c>
      <c r="E360" s="337" t="s">
        <v>2829</v>
      </c>
      <c r="F360" s="338">
        <v>5000</v>
      </c>
      <c r="G360" s="339" t="s">
        <v>2524</v>
      </c>
    </row>
    <row r="361" spans="2:7" x14ac:dyDescent="0.25">
      <c r="B361" s="334" t="s">
        <v>2482</v>
      </c>
      <c r="C361" s="335" t="s">
        <v>1261</v>
      </c>
      <c r="D361" s="336" t="s">
        <v>2004</v>
      </c>
      <c r="E361" s="337" t="s">
        <v>2830</v>
      </c>
      <c r="F361" s="338">
        <v>3500</v>
      </c>
      <c r="G361" s="339" t="s">
        <v>2524</v>
      </c>
    </row>
    <row r="362" spans="2:7" x14ac:dyDescent="0.25">
      <c r="B362" s="334" t="s">
        <v>2482</v>
      </c>
      <c r="C362" s="335" t="s">
        <v>1261</v>
      </c>
      <c r="D362" s="336" t="s">
        <v>1962</v>
      </c>
      <c r="E362" s="337" t="s">
        <v>2831</v>
      </c>
      <c r="F362" s="338">
        <v>25000</v>
      </c>
      <c r="G362" s="339" t="s">
        <v>2524</v>
      </c>
    </row>
    <row r="363" spans="2:7" ht="22.5" x14ac:dyDescent="0.25">
      <c r="B363" s="334" t="s">
        <v>2482</v>
      </c>
      <c r="C363" s="335" t="s">
        <v>1261</v>
      </c>
      <c r="D363" s="336" t="s">
        <v>2019</v>
      </c>
      <c r="E363" s="337" t="s">
        <v>2832</v>
      </c>
      <c r="F363" s="338">
        <v>5000</v>
      </c>
      <c r="G363" s="339" t="s">
        <v>2524</v>
      </c>
    </row>
    <row r="364" spans="2:7" ht="33.75" x14ac:dyDescent="0.25">
      <c r="B364" s="334" t="s">
        <v>2482</v>
      </c>
      <c r="C364" s="340" t="s">
        <v>1261</v>
      </c>
      <c r="D364" s="341" t="s">
        <v>1978</v>
      </c>
      <c r="E364" s="342" t="s">
        <v>2833</v>
      </c>
      <c r="F364" s="338">
        <v>15212</v>
      </c>
      <c r="G364" s="339" t="s">
        <v>2524</v>
      </c>
    </row>
    <row r="365" spans="2:7" ht="22.5" x14ac:dyDescent="0.25">
      <c r="B365" s="334" t="s">
        <v>2482</v>
      </c>
      <c r="C365" s="340" t="s">
        <v>1261</v>
      </c>
      <c r="D365" s="341" t="s">
        <v>2030</v>
      </c>
      <c r="E365" s="342" t="s">
        <v>2834</v>
      </c>
      <c r="F365" s="338">
        <v>10000</v>
      </c>
      <c r="G365" s="339" t="s">
        <v>2524</v>
      </c>
    </row>
    <row r="366" spans="2:7" x14ac:dyDescent="0.25">
      <c r="B366" s="334" t="s">
        <v>2482</v>
      </c>
      <c r="C366" s="340" t="s">
        <v>1261</v>
      </c>
      <c r="D366" s="341" t="s">
        <v>2041</v>
      </c>
      <c r="E366" s="342" t="s">
        <v>2835</v>
      </c>
      <c r="F366" s="338">
        <v>5000</v>
      </c>
      <c r="G366" s="339" t="s">
        <v>2524</v>
      </c>
    </row>
    <row r="367" spans="2:7" ht="45" x14ac:dyDescent="0.25">
      <c r="B367" s="334" t="s">
        <v>2482</v>
      </c>
      <c r="C367" s="340" t="s">
        <v>1261</v>
      </c>
      <c r="D367" s="341" t="s">
        <v>1970</v>
      </c>
      <c r="E367" s="342" t="s">
        <v>2836</v>
      </c>
      <c r="F367" s="338">
        <v>4950</v>
      </c>
      <c r="G367" s="339" t="s">
        <v>2524</v>
      </c>
    </row>
    <row r="368" spans="2:7" ht="22.5" x14ac:dyDescent="0.25">
      <c r="B368" s="334" t="s">
        <v>2482</v>
      </c>
      <c r="C368" s="340" t="s">
        <v>1261</v>
      </c>
      <c r="D368" s="341" t="s">
        <v>2021</v>
      </c>
      <c r="E368" s="342" t="s">
        <v>2837</v>
      </c>
      <c r="F368" s="338">
        <v>5000</v>
      </c>
      <c r="G368" s="339" t="s">
        <v>2524</v>
      </c>
    </row>
    <row r="369" spans="2:7" x14ac:dyDescent="0.25">
      <c r="B369" s="334" t="s">
        <v>2482</v>
      </c>
      <c r="C369" s="335" t="s">
        <v>1261</v>
      </c>
      <c r="D369" s="336" t="s">
        <v>1977</v>
      </c>
      <c r="E369" s="337" t="s">
        <v>2838</v>
      </c>
      <c r="F369" s="338">
        <v>10000</v>
      </c>
      <c r="G369" s="339" t="s">
        <v>2524</v>
      </c>
    </row>
    <row r="370" spans="2:7" ht="22.5" x14ac:dyDescent="0.25">
      <c r="B370" s="334" t="s">
        <v>2482</v>
      </c>
      <c r="C370" s="340" t="s">
        <v>1261</v>
      </c>
      <c r="D370" s="341" t="s">
        <v>2022</v>
      </c>
      <c r="E370" s="342" t="s">
        <v>2839</v>
      </c>
      <c r="F370" s="338">
        <v>2127</v>
      </c>
      <c r="G370" s="339" t="s">
        <v>2524</v>
      </c>
    </row>
    <row r="371" spans="2:7" x14ac:dyDescent="0.25">
      <c r="B371" s="334" t="s">
        <v>2482</v>
      </c>
      <c r="C371" s="343" t="s">
        <v>1261</v>
      </c>
      <c r="D371" s="344" t="s">
        <v>2276</v>
      </c>
      <c r="E371" s="345" t="s">
        <v>2840</v>
      </c>
      <c r="F371" s="338">
        <v>6000</v>
      </c>
      <c r="G371" s="339" t="s">
        <v>2524</v>
      </c>
    </row>
    <row r="372" spans="2:7" ht="22.5" x14ac:dyDescent="0.25">
      <c r="B372" s="334" t="s">
        <v>2482</v>
      </c>
      <c r="C372" s="340" t="s">
        <v>1261</v>
      </c>
      <c r="D372" s="341" t="s">
        <v>2064</v>
      </c>
      <c r="E372" s="342" t="s">
        <v>2841</v>
      </c>
      <c r="F372" s="338">
        <v>3000</v>
      </c>
      <c r="G372" s="339" t="s">
        <v>2524</v>
      </c>
    </row>
    <row r="373" spans="2:7" ht="22.5" x14ac:dyDescent="0.25">
      <c r="B373" s="334" t="s">
        <v>2482</v>
      </c>
      <c r="C373" s="340" t="s">
        <v>1261</v>
      </c>
      <c r="D373" s="341" t="s">
        <v>1981</v>
      </c>
      <c r="E373" s="342" t="s">
        <v>2842</v>
      </c>
      <c r="F373" s="338">
        <v>10000</v>
      </c>
      <c r="G373" s="339" t="s">
        <v>2524</v>
      </c>
    </row>
    <row r="374" spans="2:7" ht="33.75" x14ac:dyDescent="0.25">
      <c r="B374" s="334" t="s">
        <v>2482</v>
      </c>
      <c r="C374" s="340" t="s">
        <v>1261</v>
      </c>
      <c r="D374" s="341" t="s">
        <v>2014</v>
      </c>
      <c r="E374" s="342" t="s">
        <v>2843</v>
      </c>
      <c r="F374" s="338">
        <v>6000</v>
      </c>
      <c r="G374" s="339" t="s">
        <v>2524</v>
      </c>
    </row>
    <row r="375" spans="2:7" ht="22.5" x14ac:dyDescent="0.25">
      <c r="B375" s="334" t="s">
        <v>2482</v>
      </c>
      <c r="C375" s="340" t="s">
        <v>1261</v>
      </c>
      <c r="D375" s="341" t="s">
        <v>1996</v>
      </c>
      <c r="E375" s="342" t="s">
        <v>2844</v>
      </c>
      <c r="F375" s="338">
        <v>25000</v>
      </c>
      <c r="G375" s="339" t="s">
        <v>2524</v>
      </c>
    </row>
    <row r="376" spans="2:7" ht="22.5" x14ac:dyDescent="0.25">
      <c r="B376" s="334" t="s">
        <v>2482</v>
      </c>
      <c r="C376" s="346" t="s">
        <v>1261</v>
      </c>
      <c r="D376" s="347" t="s">
        <v>2123</v>
      </c>
      <c r="E376" s="348" t="s">
        <v>2845</v>
      </c>
      <c r="F376" s="338">
        <v>5000</v>
      </c>
      <c r="G376" s="339" t="s">
        <v>2532</v>
      </c>
    </row>
    <row r="377" spans="2:7" x14ac:dyDescent="0.25">
      <c r="B377" s="334" t="s">
        <v>2482</v>
      </c>
      <c r="C377" s="346" t="s">
        <v>1261</v>
      </c>
      <c r="D377" s="347" t="s">
        <v>2084</v>
      </c>
      <c r="E377" s="348" t="s">
        <v>2846</v>
      </c>
      <c r="F377" s="338">
        <v>14642</v>
      </c>
      <c r="G377" s="339" t="s">
        <v>2532</v>
      </c>
    </row>
    <row r="378" spans="2:7" ht="22.5" x14ac:dyDescent="0.25">
      <c r="B378" s="334" t="s">
        <v>2482</v>
      </c>
      <c r="C378" s="346" t="s">
        <v>1261</v>
      </c>
      <c r="D378" s="347" t="s">
        <v>2086</v>
      </c>
      <c r="E378" s="348" t="s">
        <v>2847</v>
      </c>
      <c r="F378" s="338">
        <v>9248</v>
      </c>
      <c r="G378" s="339" t="s">
        <v>2532</v>
      </c>
    </row>
    <row r="379" spans="2:7" ht="22.5" x14ac:dyDescent="0.25">
      <c r="B379" s="334" t="s">
        <v>2482</v>
      </c>
      <c r="C379" s="346" t="s">
        <v>1261</v>
      </c>
      <c r="D379" s="347" t="s">
        <v>2079</v>
      </c>
      <c r="E379" s="348" t="s">
        <v>2848</v>
      </c>
      <c r="F379" s="338">
        <v>25000</v>
      </c>
      <c r="G379" s="339" t="s">
        <v>2532</v>
      </c>
    </row>
    <row r="380" spans="2:7" x14ac:dyDescent="0.25">
      <c r="B380" s="334" t="s">
        <v>2482</v>
      </c>
      <c r="C380" s="346" t="s">
        <v>1261</v>
      </c>
      <c r="D380" s="347" t="s">
        <v>2101</v>
      </c>
      <c r="E380" s="348" t="s">
        <v>2849</v>
      </c>
      <c r="F380" s="338">
        <v>8798</v>
      </c>
      <c r="G380" s="339" t="s">
        <v>2532</v>
      </c>
    </row>
    <row r="381" spans="2:7" ht="22.5" x14ac:dyDescent="0.25">
      <c r="B381" s="334" t="s">
        <v>2482</v>
      </c>
      <c r="C381" s="346" t="s">
        <v>1261</v>
      </c>
      <c r="D381" s="347" t="s">
        <v>2145</v>
      </c>
      <c r="E381" s="348" t="s">
        <v>2850</v>
      </c>
      <c r="F381" s="338">
        <v>10000</v>
      </c>
      <c r="G381" s="339" t="s">
        <v>2532</v>
      </c>
    </row>
    <row r="382" spans="2:7" x14ac:dyDescent="0.25">
      <c r="B382" s="334" t="s">
        <v>2482</v>
      </c>
      <c r="C382" s="346" t="s">
        <v>1261</v>
      </c>
      <c r="D382" s="347" t="s">
        <v>2081</v>
      </c>
      <c r="E382" s="348" t="s">
        <v>2851</v>
      </c>
      <c r="F382" s="338">
        <v>10000</v>
      </c>
      <c r="G382" s="339" t="s">
        <v>2532</v>
      </c>
    </row>
    <row r="383" spans="2:7" ht="22.5" x14ac:dyDescent="0.25">
      <c r="B383" s="334" t="s">
        <v>2482</v>
      </c>
      <c r="C383" s="343" t="s">
        <v>1261</v>
      </c>
      <c r="D383" s="344" t="s">
        <v>2433</v>
      </c>
      <c r="E383" s="345" t="s">
        <v>2852</v>
      </c>
      <c r="F383" s="338">
        <v>3000</v>
      </c>
      <c r="G383" s="339" t="s">
        <v>2532</v>
      </c>
    </row>
    <row r="384" spans="2:7" x14ac:dyDescent="0.25">
      <c r="B384" s="334" t="s">
        <v>2482</v>
      </c>
      <c r="C384" s="335" t="s">
        <v>1261</v>
      </c>
      <c r="D384" s="336" t="s">
        <v>2175</v>
      </c>
      <c r="E384" s="337" t="s">
        <v>2853</v>
      </c>
      <c r="F384" s="338">
        <v>5000</v>
      </c>
      <c r="G384" s="339" t="s">
        <v>2532</v>
      </c>
    </row>
    <row r="385" spans="2:7" x14ac:dyDescent="0.25">
      <c r="B385" s="334" t="s">
        <v>2482</v>
      </c>
      <c r="C385" s="346" t="s">
        <v>1261</v>
      </c>
      <c r="D385" s="347" t="s">
        <v>2124</v>
      </c>
      <c r="E385" s="348" t="s">
        <v>2854</v>
      </c>
      <c r="F385" s="338">
        <v>1699</v>
      </c>
      <c r="G385" s="339" t="s">
        <v>2532</v>
      </c>
    </row>
    <row r="386" spans="2:7" ht="33.75" x14ac:dyDescent="0.25">
      <c r="B386" s="334" t="s">
        <v>2482</v>
      </c>
      <c r="C386" s="346" t="s">
        <v>1261</v>
      </c>
      <c r="D386" s="347" t="s">
        <v>2074</v>
      </c>
      <c r="E386" s="348" t="s">
        <v>2855</v>
      </c>
      <c r="F386" s="338">
        <v>3000</v>
      </c>
      <c r="G386" s="339" t="s">
        <v>2532</v>
      </c>
    </row>
    <row r="387" spans="2:7" x14ac:dyDescent="0.25">
      <c r="B387" s="334" t="s">
        <v>2482</v>
      </c>
      <c r="C387" s="346" t="s">
        <v>1261</v>
      </c>
      <c r="D387" s="347" t="s">
        <v>2087</v>
      </c>
      <c r="E387" s="348" t="s">
        <v>2856</v>
      </c>
      <c r="F387" s="338">
        <v>5000</v>
      </c>
      <c r="G387" s="339" t="s">
        <v>2532</v>
      </c>
    </row>
    <row r="388" spans="2:7" x14ac:dyDescent="0.25">
      <c r="B388" s="334" t="s">
        <v>2482</v>
      </c>
      <c r="C388" s="346" t="s">
        <v>1261</v>
      </c>
      <c r="D388" s="347" t="s">
        <v>2147</v>
      </c>
      <c r="E388" s="348" t="s">
        <v>2857</v>
      </c>
      <c r="F388" s="338">
        <v>3620</v>
      </c>
      <c r="G388" s="339" t="s">
        <v>2532</v>
      </c>
    </row>
    <row r="389" spans="2:7" ht="33.75" x14ac:dyDescent="0.25">
      <c r="B389" s="334" t="s">
        <v>2482</v>
      </c>
      <c r="C389" s="349" t="s">
        <v>1261</v>
      </c>
      <c r="D389" s="350" t="s">
        <v>2127</v>
      </c>
      <c r="E389" s="351" t="s">
        <v>2858</v>
      </c>
      <c r="F389" s="338">
        <v>4741</v>
      </c>
      <c r="G389" s="339" t="s">
        <v>2532</v>
      </c>
    </row>
    <row r="390" spans="2:7" ht="45" x14ac:dyDescent="0.25">
      <c r="B390" s="334" t="s">
        <v>2482</v>
      </c>
      <c r="C390" s="349" t="s">
        <v>1261</v>
      </c>
      <c r="D390" s="350" t="s">
        <v>2141</v>
      </c>
      <c r="E390" s="351" t="s">
        <v>2859</v>
      </c>
      <c r="F390" s="338">
        <v>24724</v>
      </c>
      <c r="G390" s="339" t="s">
        <v>2532</v>
      </c>
    </row>
    <row r="391" spans="2:7" x14ac:dyDescent="0.25">
      <c r="B391" s="334" t="s">
        <v>2482</v>
      </c>
      <c r="C391" s="349" t="s">
        <v>1261</v>
      </c>
      <c r="D391" s="350" t="s">
        <v>2120</v>
      </c>
      <c r="E391" s="351" t="s">
        <v>2860</v>
      </c>
      <c r="F391" s="338">
        <v>3000</v>
      </c>
      <c r="G391" s="339" t="s">
        <v>2532</v>
      </c>
    </row>
    <row r="392" spans="2:7" x14ac:dyDescent="0.25">
      <c r="B392" s="334" t="s">
        <v>2482</v>
      </c>
      <c r="C392" s="346" t="s">
        <v>1261</v>
      </c>
      <c r="D392" s="347" t="s">
        <v>2085</v>
      </c>
      <c r="E392" s="348" t="s">
        <v>2861</v>
      </c>
      <c r="F392" s="338">
        <v>9241</v>
      </c>
      <c r="G392" s="339" t="s">
        <v>2532</v>
      </c>
    </row>
    <row r="393" spans="2:7" x14ac:dyDescent="0.25">
      <c r="B393" s="334" t="s">
        <v>2482</v>
      </c>
      <c r="C393" s="349" t="s">
        <v>1261</v>
      </c>
      <c r="D393" s="350" t="s">
        <v>2090</v>
      </c>
      <c r="E393" s="351" t="s">
        <v>2862</v>
      </c>
      <c r="F393" s="338">
        <v>5000</v>
      </c>
      <c r="G393" s="339" t="s">
        <v>2532</v>
      </c>
    </row>
    <row r="394" spans="2:7" x14ac:dyDescent="0.25">
      <c r="B394" s="334" t="s">
        <v>2482</v>
      </c>
      <c r="C394" s="349" t="s">
        <v>1261</v>
      </c>
      <c r="D394" s="350" t="s">
        <v>2142</v>
      </c>
      <c r="E394" s="351" t="s">
        <v>2863</v>
      </c>
      <c r="F394" s="338">
        <v>2517</v>
      </c>
      <c r="G394" s="339" t="s">
        <v>2532</v>
      </c>
    </row>
    <row r="395" spans="2:7" x14ac:dyDescent="0.25">
      <c r="B395" s="334" t="s">
        <v>2482</v>
      </c>
      <c r="C395" s="352" t="s">
        <v>1261</v>
      </c>
      <c r="D395" s="343" t="s">
        <v>2325</v>
      </c>
      <c r="E395" s="345" t="s">
        <v>2864</v>
      </c>
      <c r="F395" s="338">
        <v>7606</v>
      </c>
      <c r="G395" s="339" t="s">
        <v>2544</v>
      </c>
    </row>
    <row r="396" spans="2:7" x14ac:dyDescent="0.25">
      <c r="B396" s="334" t="s">
        <v>2482</v>
      </c>
      <c r="C396" s="352" t="s">
        <v>1261</v>
      </c>
      <c r="D396" s="343" t="s">
        <v>2331</v>
      </c>
      <c r="E396" s="345" t="s">
        <v>2865</v>
      </c>
      <c r="F396" s="338">
        <v>6300</v>
      </c>
      <c r="G396" s="339" t="s">
        <v>2544</v>
      </c>
    </row>
    <row r="397" spans="2:7" x14ac:dyDescent="0.25">
      <c r="B397" s="334" t="s">
        <v>2482</v>
      </c>
      <c r="C397" s="352" t="s">
        <v>1261</v>
      </c>
      <c r="D397" s="343" t="s">
        <v>2339</v>
      </c>
      <c r="E397" s="345" t="s">
        <v>2866</v>
      </c>
      <c r="F397" s="338">
        <v>6000</v>
      </c>
      <c r="G397" s="339" t="s">
        <v>2544</v>
      </c>
    </row>
    <row r="398" spans="2:7" x14ac:dyDescent="0.25">
      <c r="B398" s="334" t="s">
        <v>2482</v>
      </c>
      <c r="C398" s="352" t="s">
        <v>1261</v>
      </c>
      <c r="D398" s="343" t="s">
        <v>2342</v>
      </c>
      <c r="E398" s="345" t="s">
        <v>2867</v>
      </c>
      <c r="F398" s="338">
        <v>6000</v>
      </c>
      <c r="G398" s="339" t="s">
        <v>2544</v>
      </c>
    </row>
    <row r="399" spans="2:7" x14ac:dyDescent="0.25">
      <c r="B399" s="334" t="s">
        <v>2482</v>
      </c>
      <c r="C399" s="352" t="s">
        <v>1261</v>
      </c>
      <c r="D399" s="343" t="s">
        <v>2343</v>
      </c>
      <c r="E399" s="345" t="s">
        <v>2868</v>
      </c>
      <c r="F399" s="338">
        <v>7607</v>
      </c>
      <c r="G399" s="339" t="s">
        <v>2544</v>
      </c>
    </row>
    <row r="400" spans="2:7" x14ac:dyDescent="0.25">
      <c r="B400" s="334" t="s">
        <v>2482</v>
      </c>
      <c r="C400" s="352" t="s">
        <v>1261</v>
      </c>
      <c r="D400" s="343" t="s">
        <v>2344</v>
      </c>
      <c r="E400" s="345" t="s">
        <v>2869</v>
      </c>
      <c r="F400" s="338">
        <v>8000</v>
      </c>
      <c r="G400" s="339" t="s">
        <v>2544</v>
      </c>
    </row>
    <row r="401" spans="2:7" x14ac:dyDescent="0.25">
      <c r="B401" s="334" t="s">
        <v>2482</v>
      </c>
      <c r="C401" s="352" t="s">
        <v>1261</v>
      </c>
      <c r="D401" s="343" t="s">
        <v>2357</v>
      </c>
      <c r="E401" s="345" t="s">
        <v>2870</v>
      </c>
      <c r="F401" s="338">
        <v>8000</v>
      </c>
      <c r="G401" s="339" t="s">
        <v>2544</v>
      </c>
    </row>
    <row r="402" spans="2:7" x14ac:dyDescent="0.25">
      <c r="B402" s="334" t="s">
        <v>2482</v>
      </c>
      <c r="C402" s="352" t="s">
        <v>1261</v>
      </c>
      <c r="D402" s="343" t="s">
        <v>2375</v>
      </c>
      <c r="E402" s="345" t="s">
        <v>2871</v>
      </c>
      <c r="F402" s="338">
        <v>4580</v>
      </c>
      <c r="G402" s="339" t="s">
        <v>2544</v>
      </c>
    </row>
    <row r="403" spans="2:7" x14ac:dyDescent="0.25">
      <c r="B403" s="334" t="s">
        <v>2482</v>
      </c>
      <c r="C403" s="352" t="s">
        <v>1261</v>
      </c>
      <c r="D403" s="343" t="s">
        <v>2379</v>
      </c>
      <c r="E403" s="345" t="s">
        <v>2872</v>
      </c>
      <c r="F403" s="338">
        <v>6377</v>
      </c>
      <c r="G403" s="339" t="s">
        <v>2544</v>
      </c>
    </row>
    <row r="404" spans="2:7" ht="22.5" x14ac:dyDescent="0.25">
      <c r="B404" s="334" t="s">
        <v>2482</v>
      </c>
      <c r="C404" s="352" t="s">
        <v>1261</v>
      </c>
      <c r="D404" s="343" t="s">
        <v>2402</v>
      </c>
      <c r="E404" s="345" t="s">
        <v>2873</v>
      </c>
      <c r="F404" s="338">
        <v>5741</v>
      </c>
      <c r="G404" s="339" t="s">
        <v>2544</v>
      </c>
    </row>
    <row r="405" spans="2:7" ht="22.5" x14ac:dyDescent="0.25">
      <c r="B405" s="334" t="s">
        <v>2482</v>
      </c>
      <c r="C405" s="352" t="s">
        <v>1261</v>
      </c>
      <c r="D405" s="343" t="s">
        <v>2404</v>
      </c>
      <c r="E405" s="345" t="s">
        <v>2874</v>
      </c>
      <c r="F405" s="338">
        <v>5000</v>
      </c>
      <c r="G405" s="339" t="s">
        <v>2544</v>
      </c>
    </row>
    <row r="406" spans="2:7" ht="22.5" x14ac:dyDescent="0.25">
      <c r="B406" s="334" t="s">
        <v>2482</v>
      </c>
      <c r="C406" s="352" t="s">
        <v>1261</v>
      </c>
      <c r="D406" s="343" t="s">
        <v>2411</v>
      </c>
      <c r="E406" s="345" t="s">
        <v>2875</v>
      </c>
      <c r="F406" s="338">
        <v>8000</v>
      </c>
      <c r="G406" s="339" t="s">
        <v>2544</v>
      </c>
    </row>
    <row r="407" spans="2:7" x14ac:dyDescent="0.25">
      <c r="B407" s="334" t="s">
        <v>2482</v>
      </c>
      <c r="C407" s="352" t="s">
        <v>1261</v>
      </c>
      <c r="D407" s="343" t="s">
        <v>2416</v>
      </c>
      <c r="E407" s="345" t="s">
        <v>2876</v>
      </c>
      <c r="F407" s="338">
        <v>6700</v>
      </c>
      <c r="G407" s="339" t="s">
        <v>2544</v>
      </c>
    </row>
    <row r="408" spans="2:7" x14ac:dyDescent="0.25">
      <c r="B408" s="334" t="s">
        <v>2482</v>
      </c>
      <c r="C408" s="352" t="s">
        <v>1261</v>
      </c>
      <c r="D408" s="343" t="s">
        <v>2419</v>
      </c>
      <c r="E408" s="345" t="s">
        <v>2877</v>
      </c>
      <c r="F408" s="338">
        <v>7000</v>
      </c>
      <c r="G408" s="339" t="s">
        <v>2544</v>
      </c>
    </row>
    <row r="409" spans="2:7" x14ac:dyDescent="0.25">
      <c r="B409" s="334" t="s">
        <v>2482</v>
      </c>
      <c r="C409" s="352" t="s">
        <v>1261</v>
      </c>
      <c r="D409" s="343" t="s">
        <v>2423</v>
      </c>
      <c r="E409" s="345" t="s">
        <v>2878</v>
      </c>
      <c r="F409" s="338">
        <v>3400</v>
      </c>
      <c r="G409" s="339" t="s">
        <v>2544</v>
      </c>
    </row>
    <row r="410" spans="2:7" ht="22.5" x14ac:dyDescent="0.25">
      <c r="B410" s="334" t="s">
        <v>2482</v>
      </c>
      <c r="C410" s="352" t="s">
        <v>1261</v>
      </c>
      <c r="D410" s="343" t="s">
        <v>2428</v>
      </c>
      <c r="E410" s="345" t="s">
        <v>2879</v>
      </c>
      <c r="F410" s="338">
        <v>8000</v>
      </c>
      <c r="G410" s="339" t="s">
        <v>2544</v>
      </c>
    </row>
    <row r="411" spans="2:7" x14ac:dyDescent="0.25">
      <c r="B411" s="334" t="s">
        <v>2482</v>
      </c>
      <c r="C411" s="352" t="s">
        <v>1261</v>
      </c>
      <c r="D411" s="343" t="s">
        <v>2429</v>
      </c>
      <c r="E411" s="345" t="s">
        <v>2880</v>
      </c>
      <c r="F411" s="338">
        <v>8000</v>
      </c>
      <c r="G411" s="339" t="s">
        <v>2544</v>
      </c>
    </row>
    <row r="412" spans="2:7" x14ac:dyDescent="0.25">
      <c r="B412" s="334" t="s">
        <v>2482</v>
      </c>
      <c r="C412" s="346" t="s">
        <v>1261</v>
      </c>
      <c r="D412" s="347" t="s">
        <v>2180</v>
      </c>
      <c r="E412" s="348" t="s">
        <v>2881</v>
      </c>
      <c r="F412" s="338">
        <v>17680</v>
      </c>
      <c r="G412" s="339" t="s">
        <v>2549</v>
      </c>
    </row>
    <row r="413" spans="2:7" x14ac:dyDescent="0.25">
      <c r="B413" s="334" t="s">
        <v>2482</v>
      </c>
      <c r="C413" s="340" t="s">
        <v>1261</v>
      </c>
      <c r="D413" s="341" t="s">
        <v>2230</v>
      </c>
      <c r="E413" s="342" t="s">
        <v>2881</v>
      </c>
      <c r="F413" s="338">
        <v>10000</v>
      </c>
      <c r="G413" s="339" t="s">
        <v>2550</v>
      </c>
    </row>
    <row r="414" spans="2:7" x14ac:dyDescent="0.25">
      <c r="B414" s="334" t="s">
        <v>2482</v>
      </c>
      <c r="C414" s="352" t="s">
        <v>1261</v>
      </c>
      <c r="D414" s="343" t="s">
        <v>2313</v>
      </c>
      <c r="E414" s="345" t="s">
        <v>2882</v>
      </c>
      <c r="F414" s="338">
        <v>20000</v>
      </c>
      <c r="G414" s="339" t="s">
        <v>2576</v>
      </c>
    </row>
    <row r="415" spans="2:7" x14ac:dyDescent="0.25">
      <c r="B415" s="334" t="s">
        <v>2482</v>
      </c>
      <c r="C415" s="352" t="s">
        <v>1261</v>
      </c>
      <c r="D415" s="343" t="s">
        <v>2315</v>
      </c>
      <c r="E415" s="345" t="s">
        <v>2594</v>
      </c>
      <c r="F415" s="338">
        <v>20000</v>
      </c>
      <c r="G415" s="339" t="s">
        <v>2576</v>
      </c>
    </row>
    <row r="416" spans="2:7" ht="22.5" x14ac:dyDescent="0.25">
      <c r="B416" s="334" t="s">
        <v>2482</v>
      </c>
      <c r="C416" s="335" t="s">
        <v>2474</v>
      </c>
      <c r="D416" s="336" t="s">
        <v>2059</v>
      </c>
      <c r="E416" s="337" t="s">
        <v>2883</v>
      </c>
      <c r="F416" s="338">
        <v>5000</v>
      </c>
      <c r="G416" s="339" t="s">
        <v>2524</v>
      </c>
    </row>
    <row r="417" spans="2:7" ht="22.5" x14ac:dyDescent="0.25">
      <c r="B417" s="334" t="s">
        <v>2482</v>
      </c>
      <c r="C417" s="343" t="s">
        <v>2474</v>
      </c>
      <c r="D417" s="344" t="s">
        <v>2280</v>
      </c>
      <c r="E417" s="345" t="s">
        <v>2884</v>
      </c>
      <c r="F417" s="338">
        <v>2677</v>
      </c>
      <c r="G417" s="339" t="s">
        <v>2524</v>
      </c>
    </row>
    <row r="418" spans="2:7" ht="22.5" x14ac:dyDescent="0.25">
      <c r="B418" s="334" t="s">
        <v>2482</v>
      </c>
      <c r="C418" s="346" t="s">
        <v>2474</v>
      </c>
      <c r="D418" s="347" t="s">
        <v>2114</v>
      </c>
      <c r="E418" s="348" t="s">
        <v>2885</v>
      </c>
      <c r="F418" s="338">
        <v>4000</v>
      </c>
      <c r="G418" s="339" t="s">
        <v>2532</v>
      </c>
    </row>
    <row r="419" spans="2:7" ht="22.5" x14ac:dyDescent="0.25">
      <c r="B419" s="334" t="s">
        <v>2482</v>
      </c>
      <c r="C419" s="346" t="s">
        <v>2474</v>
      </c>
      <c r="D419" s="347" t="s">
        <v>2158</v>
      </c>
      <c r="E419" s="348" t="s">
        <v>2886</v>
      </c>
      <c r="F419" s="338">
        <v>4000</v>
      </c>
      <c r="G419" s="339" t="s">
        <v>2532</v>
      </c>
    </row>
    <row r="420" spans="2:7" ht="22.5" x14ac:dyDescent="0.25">
      <c r="B420" s="334" t="s">
        <v>2482</v>
      </c>
      <c r="C420" s="349" t="s">
        <v>2474</v>
      </c>
      <c r="D420" s="350" t="s">
        <v>2117</v>
      </c>
      <c r="E420" s="351" t="s">
        <v>2887</v>
      </c>
      <c r="F420" s="338">
        <v>6000</v>
      </c>
      <c r="G420" s="339" t="s">
        <v>2532</v>
      </c>
    </row>
    <row r="421" spans="2:7" ht="22.5" x14ac:dyDescent="0.25">
      <c r="B421" s="334" t="s">
        <v>2482</v>
      </c>
      <c r="C421" s="349" t="s">
        <v>2474</v>
      </c>
      <c r="D421" s="350" t="s">
        <v>2151</v>
      </c>
      <c r="E421" s="351" t="s">
        <v>2888</v>
      </c>
      <c r="F421" s="338">
        <v>2235</v>
      </c>
      <c r="G421" s="339" t="s">
        <v>2532</v>
      </c>
    </row>
    <row r="422" spans="2:7" ht="33.75" x14ac:dyDescent="0.25">
      <c r="B422" s="334" t="s">
        <v>2482</v>
      </c>
      <c r="C422" s="349" t="s">
        <v>2474</v>
      </c>
      <c r="D422" s="350" t="s">
        <v>2144</v>
      </c>
      <c r="E422" s="351" t="s">
        <v>2889</v>
      </c>
      <c r="F422" s="338">
        <v>2000</v>
      </c>
      <c r="G422" s="339" t="s">
        <v>2532</v>
      </c>
    </row>
    <row r="423" spans="2:7" ht="22.5" x14ac:dyDescent="0.25">
      <c r="B423" s="334" t="s">
        <v>2482</v>
      </c>
      <c r="C423" s="352" t="s">
        <v>2474</v>
      </c>
      <c r="D423" s="343" t="s">
        <v>2332</v>
      </c>
      <c r="E423" s="345" t="s">
        <v>2890</v>
      </c>
      <c r="F423" s="338">
        <v>5000</v>
      </c>
      <c r="G423" s="339" t="s">
        <v>2544</v>
      </c>
    </row>
    <row r="424" spans="2:7" ht="22.5" x14ac:dyDescent="0.25">
      <c r="B424" s="334" t="s">
        <v>2482</v>
      </c>
      <c r="C424" s="352" t="s">
        <v>2474</v>
      </c>
      <c r="D424" s="343" t="s">
        <v>2349</v>
      </c>
      <c r="E424" s="345" t="s">
        <v>2891</v>
      </c>
      <c r="F424" s="338">
        <v>5000</v>
      </c>
      <c r="G424" s="339" t="s">
        <v>2544</v>
      </c>
    </row>
    <row r="425" spans="2:7" ht="22.5" x14ac:dyDescent="0.25">
      <c r="B425" s="334" t="s">
        <v>2482</v>
      </c>
      <c r="C425" s="343" t="s">
        <v>2474</v>
      </c>
      <c r="D425" s="344" t="s">
        <v>2435</v>
      </c>
      <c r="E425" s="345" t="s">
        <v>2892</v>
      </c>
      <c r="F425" s="338">
        <v>18326</v>
      </c>
      <c r="G425" s="339" t="s">
        <v>2549</v>
      </c>
    </row>
    <row r="426" spans="2:7" ht="22.5" x14ac:dyDescent="0.25">
      <c r="B426" s="334" t="s">
        <v>2482</v>
      </c>
      <c r="C426" s="340" t="s">
        <v>2474</v>
      </c>
      <c r="D426" s="341" t="s">
        <v>2232</v>
      </c>
      <c r="E426" s="342" t="s">
        <v>2892</v>
      </c>
      <c r="F426" s="338">
        <v>10000</v>
      </c>
      <c r="G426" s="339" t="s">
        <v>2550</v>
      </c>
    </row>
    <row r="427" spans="2:7" ht="22.5" x14ac:dyDescent="0.25">
      <c r="B427" s="334" t="s">
        <v>2482</v>
      </c>
      <c r="C427" s="340" t="s">
        <v>2474</v>
      </c>
      <c r="D427" s="341" t="s">
        <v>2266</v>
      </c>
      <c r="E427" s="342" t="s">
        <v>2892</v>
      </c>
      <c r="F427" s="338">
        <v>10000</v>
      </c>
      <c r="G427" s="339" t="s">
        <v>2550</v>
      </c>
    </row>
    <row r="428" spans="2:7" ht="22.5" x14ac:dyDescent="0.25">
      <c r="B428" s="334" t="s">
        <v>2482</v>
      </c>
      <c r="C428" s="352" t="s">
        <v>2474</v>
      </c>
      <c r="D428" s="343" t="s">
        <v>2893</v>
      </c>
      <c r="E428" s="345" t="s">
        <v>2678</v>
      </c>
      <c r="F428" s="338">
        <v>12500</v>
      </c>
      <c r="G428" s="339" t="s">
        <v>2576</v>
      </c>
    </row>
    <row r="429" spans="2:7" ht="22.5" x14ac:dyDescent="0.25">
      <c r="B429" s="334" t="s">
        <v>2482</v>
      </c>
      <c r="C429" s="346" t="s">
        <v>1439</v>
      </c>
      <c r="D429" s="347" t="s">
        <v>1955</v>
      </c>
      <c r="E429" s="348" t="s">
        <v>2894</v>
      </c>
      <c r="F429" s="338">
        <v>25000</v>
      </c>
      <c r="G429" s="339" t="s">
        <v>2524</v>
      </c>
    </row>
    <row r="430" spans="2:7" x14ac:dyDescent="0.25">
      <c r="B430" s="334" t="s">
        <v>2482</v>
      </c>
      <c r="C430" s="335" t="s">
        <v>1439</v>
      </c>
      <c r="D430" s="336" t="s">
        <v>2062</v>
      </c>
      <c r="E430" s="337" t="s">
        <v>2895</v>
      </c>
      <c r="F430" s="338">
        <v>3000</v>
      </c>
      <c r="G430" s="339" t="s">
        <v>2524</v>
      </c>
    </row>
    <row r="431" spans="2:7" ht="22.5" x14ac:dyDescent="0.25">
      <c r="B431" s="334" t="s">
        <v>2482</v>
      </c>
      <c r="C431" s="340" t="s">
        <v>1439</v>
      </c>
      <c r="D431" s="341" t="s">
        <v>2065</v>
      </c>
      <c r="E431" s="342" t="s">
        <v>2896</v>
      </c>
      <c r="F431" s="338">
        <v>5000</v>
      </c>
      <c r="G431" s="339" t="s">
        <v>2524</v>
      </c>
    </row>
    <row r="432" spans="2:7" ht="22.5" x14ac:dyDescent="0.25">
      <c r="B432" s="334" t="s">
        <v>2482</v>
      </c>
      <c r="C432" s="340" t="s">
        <v>1439</v>
      </c>
      <c r="D432" s="341" t="s">
        <v>2013</v>
      </c>
      <c r="E432" s="342" t="s">
        <v>2897</v>
      </c>
      <c r="F432" s="338">
        <v>5000</v>
      </c>
      <c r="G432" s="339" t="s">
        <v>2524</v>
      </c>
    </row>
    <row r="433" spans="2:7" ht="22.5" x14ac:dyDescent="0.25">
      <c r="B433" s="334" t="s">
        <v>2482</v>
      </c>
      <c r="C433" s="340" t="s">
        <v>1439</v>
      </c>
      <c r="D433" s="341" t="s">
        <v>2211</v>
      </c>
      <c r="E433" s="342" t="s">
        <v>2898</v>
      </c>
      <c r="F433" s="338">
        <v>30940</v>
      </c>
      <c r="G433" s="339" t="s">
        <v>2549</v>
      </c>
    </row>
    <row r="434" spans="2:7" ht="22.5" x14ac:dyDescent="0.25">
      <c r="B434" s="334" t="s">
        <v>2482</v>
      </c>
      <c r="C434" s="340" t="s">
        <v>1439</v>
      </c>
      <c r="D434" s="341" t="s">
        <v>2229</v>
      </c>
      <c r="E434" s="342" t="s">
        <v>2898</v>
      </c>
      <c r="F434" s="338">
        <v>35000</v>
      </c>
      <c r="G434" s="339" t="s">
        <v>2550</v>
      </c>
    </row>
    <row r="435" spans="2:7" ht="22.5" x14ac:dyDescent="0.25">
      <c r="B435" s="334" t="s">
        <v>2482</v>
      </c>
      <c r="C435" s="352" t="s">
        <v>1439</v>
      </c>
      <c r="D435" s="343" t="s">
        <v>2309</v>
      </c>
      <c r="E435" s="345" t="s">
        <v>2577</v>
      </c>
      <c r="F435" s="338">
        <v>15000</v>
      </c>
      <c r="G435" s="339" t="s">
        <v>2576</v>
      </c>
    </row>
    <row r="436" spans="2:7" ht="22.5" x14ac:dyDescent="0.25">
      <c r="B436" s="334" t="s">
        <v>2482</v>
      </c>
      <c r="C436" s="343" t="s">
        <v>1460</v>
      </c>
      <c r="D436" s="344" t="s">
        <v>2899</v>
      </c>
      <c r="E436" s="345" t="s">
        <v>2900</v>
      </c>
      <c r="F436" s="338">
        <v>9650</v>
      </c>
      <c r="G436" s="339" t="s">
        <v>2524</v>
      </c>
    </row>
    <row r="437" spans="2:7" x14ac:dyDescent="0.25">
      <c r="B437" s="334" t="s">
        <v>2482</v>
      </c>
      <c r="C437" s="340" t="s">
        <v>1370</v>
      </c>
      <c r="D437" s="336" t="s">
        <v>1984</v>
      </c>
      <c r="E437" s="337" t="s">
        <v>2901</v>
      </c>
      <c r="F437" s="338">
        <v>1720</v>
      </c>
      <c r="G437" s="339" t="s">
        <v>2524</v>
      </c>
    </row>
    <row r="438" spans="2:7" x14ac:dyDescent="0.25">
      <c r="B438" s="334" t="s">
        <v>2482</v>
      </c>
      <c r="C438" s="340" t="s">
        <v>1370</v>
      </c>
      <c r="D438" s="336" t="s">
        <v>2057</v>
      </c>
      <c r="E438" s="337" t="s">
        <v>2902</v>
      </c>
      <c r="F438" s="338">
        <v>3000</v>
      </c>
      <c r="G438" s="339" t="s">
        <v>2524</v>
      </c>
    </row>
    <row r="439" spans="2:7" x14ac:dyDescent="0.25">
      <c r="B439" s="334" t="s">
        <v>2482</v>
      </c>
      <c r="C439" s="340" t="s">
        <v>1370</v>
      </c>
      <c r="D439" s="336" t="s">
        <v>1988</v>
      </c>
      <c r="E439" s="337" t="s">
        <v>2903</v>
      </c>
      <c r="F439" s="338">
        <v>3000</v>
      </c>
      <c r="G439" s="339" t="s">
        <v>2524</v>
      </c>
    </row>
    <row r="440" spans="2:7" x14ac:dyDescent="0.25">
      <c r="B440" s="334" t="s">
        <v>2482</v>
      </c>
      <c r="C440" s="340" t="s">
        <v>1370</v>
      </c>
      <c r="D440" s="336" t="s">
        <v>2070</v>
      </c>
      <c r="E440" s="337" t="s">
        <v>2904</v>
      </c>
      <c r="F440" s="338">
        <v>3000</v>
      </c>
      <c r="G440" s="339" t="s">
        <v>2524</v>
      </c>
    </row>
    <row r="441" spans="2:7" ht="22.5" x14ac:dyDescent="0.25">
      <c r="B441" s="334" t="s">
        <v>2482</v>
      </c>
      <c r="C441" s="340" t="s">
        <v>1370</v>
      </c>
      <c r="D441" s="336" t="s">
        <v>2006</v>
      </c>
      <c r="E441" s="337" t="s">
        <v>2905</v>
      </c>
      <c r="F441" s="338">
        <v>2686</v>
      </c>
      <c r="G441" s="339" t="s">
        <v>2524</v>
      </c>
    </row>
    <row r="442" spans="2:7" ht="22.5" x14ac:dyDescent="0.25">
      <c r="B442" s="334" t="s">
        <v>2482</v>
      </c>
      <c r="C442" s="349" t="s">
        <v>1370</v>
      </c>
      <c r="D442" s="350" t="s">
        <v>2099</v>
      </c>
      <c r="E442" s="351" t="s">
        <v>2906</v>
      </c>
      <c r="F442" s="338">
        <v>6898</v>
      </c>
      <c r="G442" s="339" t="s">
        <v>2532</v>
      </c>
    </row>
    <row r="443" spans="2:7" ht="22.5" x14ac:dyDescent="0.25">
      <c r="B443" s="334" t="s">
        <v>2482</v>
      </c>
      <c r="C443" s="349" t="s">
        <v>1370</v>
      </c>
      <c r="D443" s="350" t="s">
        <v>2089</v>
      </c>
      <c r="E443" s="351" t="s">
        <v>2907</v>
      </c>
      <c r="F443" s="338">
        <v>9645</v>
      </c>
      <c r="G443" s="339" t="s">
        <v>2532</v>
      </c>
    </row>
    <row r="444" spans="2:7" ht="33.75" x14ac:dyDescent="0.25">
      <c r="B444" s="334" t="s">
        <v>2482</v>
      </c>
      <c r="C444" s="349" t="s">
        <v>1370</v>
      </c>
      <c r="D444" s="350" t="s">
        <v>2104</v>
      </c>
      <c r="E444" s="351" t="s">
        <v>2908</v>
      </c>
      <c r="F444" s="338">
        <v>2900</v>
      </c>
      <c r="G444" s="339" t="s">
        <v>2532</v>
      </c>
    </row>
    <row r="445" spans="2:7" ht="22.5" x14ac:dyDescent="0.25">
      <c r="B445" s="334" t="s">
        <v>2482</v>
      </c>
      <c r="C445" s="349" t="s">
        <v>1370</v>
      </c>
      <c r="D445" s="350" t="s">
        <v>2161</v>
      </c>
      <c r="E445" s="351" t="s">
        <v>2909</v>
      </c>
      <c r="F445" s="338">
        <v>25000</v>
      </c>
      <c r="G445" s="339" t="s">
        <v>2532</v>
      </c>
    </row>
    <row r="446" spans="2:7" ht="22.5" x14ac:dyDescent="0.25">
      <c r="B446" s="334" t="s">
        <v>2482</v>
      </c>
      <c r="C446" s="352" t="s">
        <v>1370</v>
      </c>
      <c r="D446" s="343" t="s">
        <v>2363</v>
      </c>
      <c r="E446" s="345" t="s">
        <v>2910</v>
      </c>
      <c r="F446" s="338">
        <v>6270</v>
      </c>
      <c r="G446" s="339" t="s">
        <v>2544</v>
      </c>
    </row>
    <row r="447" spans="2:7" ht="22.5" x14ac:dyDescent="0.25">
      <c r="B447" s="334" t="s">
        <v>2482</v>
      </c>
      <c r="C447" s="352" t="s">
        <v>1370</v>
      </c>
      <c r="D447" s="343" t="s">
        <v>2383</v>
      </c>
      <c r="E447" s="345" t="s">
        <v>2911</v>
      </c>
      <c r="F447" s="338">
        <v>1859</v>
      </c>
      <c r="G447" s="339" t="s">
        <v>2544</v>
      </c>
    </row>
    <row r="448" spans="2:7" ht="22.5" x14ac:dyDescent="0.25">
      <c r="B448" s="334" t="s">
        <v>2482</v>
      </c>
      <c r="C448" s="352" t="s">
        <v>1370</v>
      </c>
      <c r="D448" s="343" t="s">
        <v>2415</v>
      </c>
      <c r="E448" s="345" t="s">
        <v>2912</v>
      </c>
      <c r="F448" s="338">
        <v>5000</v>
      </c>
      <c r="G448" s="339" t="s">
        <v>2544</v>
      </c>
    </row>
    <row r="449" spans="2:7" ht="22.5" x14ac:dyDescent="0.25">
      <c r="B449" s="334" t="s">
        <v>2482</v>
      </c>
      <c r="C449" s="352" t="s">
        <v>1370</v>
      </c>
      <c r="D449" s="343" t="s">
        <v>2420</v>
      </c>
      <c r="E449" s="345" t="s">
        <v>2913</v>
      </c>
      <c r="F449" s="338">
        <v>6200</v>
      </c>
      <c r="G449" s="339" t="s">
        <v>2544</v>
      </c>
    </row>
    <row r="450" spans="2:7" x14ac:dyDescent="0.25">
      <c r="B450" s="334" t="s">
        <v>2482</v>
      </c>
      <c r="C450" s="352" t="s">
        <v>1370</v>
      </c>
      <c r="D450" s="343" t="s">
        <v>2421</v>
      </c>
      <c r="E450" s="345" t="s">
        <v>2914</v>
      </c>
      <c r="F450" s="338">
        <v>8000</v>
      </c>
      <c r="G450" s="339" t="s">
        <v>2544</v>
      </c>
    </row>
    <row r="451" spans="2:7" x14ac:dyDescent="0.25">
      <c r="B451" s="334" t="s">
        <v>2482</v>
      </c>
      <c r="C451" s="340" t="s">
        <v>1370</v>
      </c>
      <c r="D451" s="336" t="s">
        <v>2195</v>
      </c>
      <c r="E451" s="337" t="s">
        <v>2915</v>
      </c>
      <c r="F451" s="338">
        <v>32708</v>
      </c>
      <c r="G451" s="339" t="s">
        <v>2549</v>
      </c>
    </row>
    <row r="452" spans="2:7" ht="22.5" x14ac:dyDescent="0.25">
      <c r="B452" s="334" t="s">
        <v>2482</v>
      </c>
      <c r="C452" s="340" t="s">
        <v>1370</v>
      </c>
      <c r="D452" s="341" t="s">
        <v>2228</v>
      </c>
      <c r="E452" s="342" t="s">
        <v>2915</v>
      </c>
      <c r="F452" s="338">
        <v>15686</v>
      </c>
      <c r="G452" s="339" t="s">
        <v>2550</v>
      </c>
    </row>
    <row r="453" spans="2:7" ht="22.5" x14ac:dyDescent="0.25">
      <c r="B453" s="334" t="s">
        <v>2482</v>
      </c>
      <c r="C453" s="340" t="s">
        <v>1370</v>
      </c>
      <c r="D453" s="341" t="s">
        <v>2263</v>
      </c>
      <c r="E453" s="342" t="s">
        <v>2915</v>
      </c>
      <c r="F453" s="338">
        <v>8352</v>
      </c>
      <c r="G453" s="339" t="s">
        <v>2550</v>
      </c>
    </row>
    <row r="454" spans="2:7" ht="22.5" x14ac:dyDescent="0.25">
      <c r="B454" s="334" t="s">
        <v>2482</v>
      </c>
      <c r="C454" s="352" t="s">
        <v>1370</v>
      </c>
      <c r="D454" s="343" t="s">
        <v>2306</v>
      </c>
      <c r="E454" s="345" t="s">
        <v>2765</v>
      </c>
      <c r="F454" s="338">
        <v>5062</v>
      </c>
      <c r="G454" s="339" t="s">
        <v>2576</v>
      </c>
    </row>
    <row r="455" spans="2:7" x14ac:dyDescent="0.25">
      <c r="B455" s="334" t="s">
        <v>2482</v>
      </c>
      <c r="C455" s="335" t="s">
        <v>1257</v>
      </c>
      <c r="D455" s="336" t="s">
        <v>1989</v>
      </c>
      <c r="E455" s="337" t="s">
        <v>2916</v>
      </c>
      <c r="F455" s="338">
        <v>4238</v>
      </c>
      <c r="G455" s="339" t="s">
        <v>2524</v>
      </c>
    </row>
    <row r="456" spans="2:7" x14ac:dyDescent="0.25">
      <c r="B456" s="334" t="s">
        <v>2482</v>
      </c>
      <c r="C456" s="340" t="s">
        <v>1257</v>
      </c>
      <c r="D456" s="341" t="s">
        <v>1995</v>
      </c>
      <c r="E456" s="342" t="s">
        <v>2917</v>
      </c>
      <c r="F456" s="338">
        <v>4030</v>
      </c>
      <c r="G456" s="339" t="s">
        <v>2524</v>
      </c>
    </row>
    <row r="457" spans="2:7" ht="22.5" x14ac:dyDescent="0.25">
      <c r="B457" s="334" t="s">
        <v>2482</v>
      </c>
      <c r="C457" s="346" t="s">
        <v>1257</v>
      </c>
      <c r="D457" s="347" t="s">
        <v>2093</v>
      </c>
      <c r="E457" s="348" t="s">
        <v>2918</v>
      </c>
      <c r="F457" s="338">
        <v>3160</v>
      </c>
      <c r="G457" s="339" t="s">
        <v>2532</v>
      </c>
    </row>
    <row r="458" spans="2:7" x14ac:dyDescent="0.25">
      <c r="B458" s="334" t="s">
        <v>2482</v>
      </c>
      <c r="C458" s="349" t="s">
        <v>1257</v>
      </c>
      <c r="D458" s="350" t="s">
        <v>2153</v>
      </c>
      <c r="E458" s="351" t="s">
        <v>2919</v>
      </c>
      <c r="F458" s="338">
        <v>6000</v>
      </c>
      <c r="G458" s="339" t="s">
        <v>2532</v>
      </c>
    </row>
    <row r="459" spans="2:7" ht="22.5" x14ac:dyDescent="0.25">
      <c r="B459" s="334" t="s">
        <v>2482</v>
      </c>
      <c r="C459" s="349" t="s">
        <v>1257</v>
      </c>
      <c r="D459" s="350" t="s">
        <v>2165</v>
      </c>
      <c r="E459" s="351" t="s">
        <v>2920</v>
      </c>
      <c r="F459" s="338">
        <v>2600</v>
      </c>
      <c r="G459" s="339" t="s">
        <v>2532</v>
      </c>
    </row>
    <row r="460" spans="2:7" x14ac:dyDescent="0.25">
      <c r="B460" s="334" t="s">
        <v>2482</v>
      </c>
      <c r="C460" s="352" t="s">
        <v>1257</v>
      </c>
      <c r="D460" s="343" t="s">
        <v>2347</v>
      </c>
      <c r="E460" s="345" t="s">
        <v>2921</v>
      </c>
      <c r="F460" s="338">
        <v>8000</v>
      </c>
      <c r="G460" s="339" t="s">
        <v>2544</v>
      </c>
    </row>
    <row r="461" spans="2:7" x14ac:dyDescent="0.25">
      <c r="B461" s="334" t="s">
        <v>2482</v>
      </c>
      <c r="C461" s="352" t="s">
        <v>1257</v>
      </c>
      <c r="D461" s="343" t="s">
        <v>2386</v>
      </c>
      <c r="E461" s="345" t="s">
        <v>2922</v>
      </c>
      <c r="F461" s="338">
        <v>4000</v>
      </c>
      <c r="G461" s="339" t="s">
        <v>2544</v>
      </c>
    </row>
    <row r="462" spans="2:7" ht="22.5" x14ac:dyDescent="0.25">
      <c r="B462" s="334" t="s">
        <v>2482</v>
      </c>
      <c r="C462" s="346" t="s">
        <v>1257</v>
      </c>
      <c r="D462" s="347" t="s">
        <v>2198</v>
      </c>
      <c r="E462" s="348" t="s">
        <v>2923</v>
      </c>
      <c r="F462" s="338">
        <v>6798</v>
      </c>
      <c r="G462" s="339" t="s">
        <v>2549</v>
      </c>
    </row>
    <row r="463" spans="2:7" ht="22.5" x14ac:dyDescent="0.25">
      <c r="B463" s="334" t="s">
        <v>2482</v>
      </c>
      <c r="C463" s="340" t="s">
        <v>1257</v>
      </c>
      <c r="D463" s="341" t="s">
        <v>2191</v>
      </c>
      <c r="E463" s="342" t="s">
        <v>2923</v>
      </c>
      <c r="F463" s="338">
        <v>11591</v>
      </c>
      <c r="G463" s="339" t="s">
        <v>2549</v>
      </c>
    </row>
    <row r="464" spans="2:7" x14ac:dyDescent="0.25">
      <c r="B464" s="334" t="s">
        <v>2482</v>
      </c>
      <c r="C464" s="340" t="s">
        <v>1257</v>
      </c>
      <c r="D464" s="341" t="s">
        <v>2193</v>
      </c>
      <c r="E464" s="342" t="s">
        <v>2923</v>
      </c>
      <c r="F464" s="338">
        <v>9840</v>
      </c>
      <c r="G464" s="339" t="s">
        <v>2550</v>
      </c>
    </row>
    <row r="465" spans="2:7" x14ac:dyDescent="0.25">
      <c r="B465" s="334" t="s">
        <v>2482</v>
      </c>
      <c r="C465" s="340" t="s">
        <v>1257</v>
      </c>
      <c r="D465" s="341" t="s">
        <v>2237</v>
      </c>
      <c r="E465" s="342" t="s">
        <v>2923</v>
      </c>
      <c r="F465" s="338">
        <v>6661</v>
      </c>
      <c r="G465" s="339" t="s">
        <v>2550</v>
      </c>
    </row>
    <row r="466" spans="2:7" ht="22.5" x14ac:dyDescent="0.25">
      <c r="B466" s="334" t="s">
        <v>2482</v>
      </c>
      <c r="C466" s="352" t="s">
        <v>1257</v>
      </c>
      <c r="D466" s="343" t="s">
        <v>2307</v>
      </c>
      <c r="E466" s="345" t="s">
        <v>2793</v>
      </c>
      <c r="F466" s="338">
        <v>15000</v>
      </c>
      <c r="G466" s="339" t="s">
        <v>2576</v>
      </c>
    </row>
    <row r="467" spans="2:7" ht="22.5" x14ac:dyDescent="0.25">
      <c r="B467" s="334" t="s">
        <v>2482</v>
      </c>
      <c r="C467" s="352" t="s">
        <v>1257</v>
      </c>
      <c r="D467" s="343" t="s">
        <v>2305</v>
      </c>
      <c r="E467" s="345" t="s">
        <v>2765</v>
      </c>
      <c r="F467" s="338">
        <v>17044</v>
      </c>
      <c r="G467" s="339" t="s">
        <v>2576</v>
      </c>
    </row>
    <row r="468" spans="2:7" x14ac:dyDescent="0.25">
      <c r="B468" s="334" t="s">
        <v>2482</v>
      </c>
      <c r="C468" s="340" t="s">
        <v>1377</v>
      </c>
      <c r="D468" s="336" t="s">
        <v>2015</v>
      </c>
      <c r="E468" s="337" t="s">
        <v>2924</v>
      </c>
      <c r="F468" s="338">
        <v>4740</v>
      </c>
      <c r="G468" s="339" t="s">
        <v>2524</v>
      </c>
    </row>
    <row r="469" spans="2:7" x14ac:dyDescent="0.25">
      <c r="B469" s="334" t="s">
        <v>2482</v>
      </c>
      <c r="C469" s="349" t="s">
        <v>1377</v>
      </c>
      <c r="D469" s="350" t="s">
        <v>2121</v>
      </c>
      <c r="E469" s="351" t="s">
        <v>2925</v>
      </c>
      <c r="F469" s="338">
        <v>3000</v>
      </c>
      <c r="G469" s="339" t="s">
        <v>2532</v>
      </c>
    </row>
    <row r="470" spans="2:7" x14ac:dyDescent="0.25">
      <c r="B470" s="334" t="s">
        <v>2482</v>
      </c>
      <c r="C470" s="352" t="s">
        <v>1377</v>
      </c>
      <c r="D470" s="343" t="s">
        <v>2324</v>
      </c>
      <c r="E470" s="345" t="s">
        <v>2926</v>
      </c>
      <c r="F470" s="338">
        <v>8000</v>
      </c>
      <c r="G470" s="339" t="s">
        <v>2544</v>
      </c>
    </row>
    <row r="471" spans="2:7" ht="22.5" x14ac:dyDescent="0.25">
      <c r="B471" s="334" t="s">
        <v>2482</v>
      </c>
      <c r="C471" s="352" t="s">
        <v>1377</v>
      </c>
      <c r="D471" s="343" t="s">
        <v>2346</v>
      </c>
      <c r="E471" s="345" t="s">
        <v>2927</v>
      </c>
      <c r="F471" s="338">
        <v>6500</v>
      </c>
      <c r="G471" s="339" t="s">
        <v>2544</v>
      </c>
    </row>
    <row r="472" spans="2:7" x14ac:dyDescent="0.25">
      <c r="B472" s="334" t="s">
        <v>2482</v>
      </c>
      <c r="C472" s="352" t="s">
        <v>1377</v>
      </c>
      <c r="D472" s="343" t="s">
        <v>2361</v>
      </c>
      <c r="E472" s="345" t="s">
        <v>2928</v>
      </c>
      <c r="F472" s="338">
        <v>7000</v>
      </c>
      <c r="G472" s="339" t="s">
        <v>2544</v>
      </c>
    </row>
    <row r="473" spans="2:7" ht="45" x14ac:dyDescent="0.25">
      <c r="B473" s="334" t="s">
        <v>2482</v>
      </c>
      <c r="C473" s="340" t="s">
        <v>1377</v>
      </c>
      <c r="D473" s="341" t="s">
        <v>2214</v>
      </c>
      <c r="E473" s="342" t="s">
        <v>2929</v>
      </c>
      <c r="F473" s="338">
        <v>7840</v>
      </c>
      <c r="G473" s="339" t="s">
        <v>2549</v>
      </c>
    </row>
    <row r="474" spans="2:7" ht="33.75" x14ac:dyDescent="0.25">
      <c r="B474" s="334" t="s">
        <v>2482</v>
      </c>
      <c r="C474" s="340" t="s">
        <v>1377</v>
      </c>
      <c r="D474" s="341" t="s">
        <v>2218</v>
      </c>
      <c r="E474" s="342" t="s">
        <v>2929</v>
      </c>
      <c r="F474" s="338">
        <v>17680</v>
      </c>
      <c r="G474" s="339" t="s">
        <v>2549</v>
      </c>
    </row>
    <row r="475" spans="2:7" ht="22.5" x14ac:dyDescent="0.25">
      <c r="B475" s="334" t="s">
        <v>2482</v>
      </c>
      <c r="C475" s="340" t="s">
        <v>1377</v>
      </c>
      <c r="D475" s="341" t="s">
        <v>2203</v>
      </c>
      <c r="E475" s="342" t="s">
        <v>2929</v>
      </c>
      <c r="F475" s="338">
        <v>25695</v>
      </c>
      <c r="G475" s="339" t="s">
        <v>2549</v>
      </c>
    </row>
    <row r="476" spans="2:7" ht="33.75" x14ac:dyDescent="0.25">
      <c r="B476" s="334" t="s">
        <v>2482</v>
      </c>
      <c r="C476" s="340" t="s">
        <v>1377</v>
      </c>
      <c r="D476" s="341" t="s">
        <v>2239</v>
      </c>
      <c r="E476" s="342" t="s">
        <v>2929</v>
      </c>
      <c r="F476" s="338">
        <v>8710</v>
      </c>
      <c r="G476" s="339" t="s">
        <v>2550</v>
      </c>
    </row>
    <row r="477" spans="2:7" ht="22.5" x14ac:dyDescent="0.25">
      <c r="B477" s="334" t="s">
        <v>2482</v>
      </c>
      <c r="C477" s="352" t="s">
        <v>1377</v>
      </c>
      <c r="D477" s="343" t="s">
        <v>2930</v>
      </c>
      <c r="E477" s="345" t="s">
        <v>2882</v>
      </c>
      <c r="F477" s="338">
        <v>15000</v>
      </c>
      <c r="G477" s="339" t="s">
        <v>2576</v>
      </c>
    </row>
    <row r="478" spans="2:7" ht="22.5" x14ac:dyDescent="0.25">
      <c r="B478" s="334" t="s">
        <v>2482</v>
      </c>
      <c r="C478" s="352" t="s">
        <v>1377</v>
      </c>
      <c r="D478" s="343" t="s">
        <v>2931</v>
      </c>
      <c r="E478" s="345" t="s">
        <v>2578</v>
      </c>
      <c r="F478" s="338">
        <v>15000</v>
      </c>
      <c r="G478" s="339" t="s">
        <v>2576</v>
      </c>
    </row>
    <row r="479" spans="2:7" x14ac:dyDescent="0.25">
      <c r="B479" s="334" t="s">
        <v>2482</v>
      </c>
      <c r="C479" s="352" t="s">
        <v>1377</v>
      </c>
      <c r="D479" s="343" t="s">
        <v>2932</v>
      </c>
      <c r="E479" s="345" t="s">
        <v>2578</v>
      </c>
      <c r="F479" s="338">
        <v>18000</v>
      </c>
      <c r="G479" s="339" t="s">
        <v>2576</v>
      </c>
    </row>
    <row r="480" spans="2:7" ht="22.5" x14ac:dyDescent="0.25">
      <c r="B480" s="334" t="s">
        <v>2482</v>
      </c>
      <c r="C480" s="340" t="s">
        <v>1249</v>
      </c>
      <c r="D480" s="341" t="s">
        <v>2032</v>
      </c>
      <c r="E480" s="342" t="s">
        <v>2933</v>
      </c>
      <c r="F480" s="338">
        <v>13830</v>
      </c>
      <c r="G480" s="339" t="s">
        <v>2524</v>
      </c>
    </row>
    <row r="481" spans="2:7" ht="22.5" x14ac:dyDescent="0.25">
      <c r="B481" s="334" t="s">
        <v>2482</v>
      </c>
      <c r="C481" s="340" t="s">
        <v>1249</v>
      </c>
      <c r="D481" s="341" t="s">
        <v>2031</v>
      </c>
      <c r="E481" s="342" t="s">
        <v>2934</v>
      </c>
      <c r="F481" s="338">
        <v>3000</v>
      </c>
      <c r="G481" s="339" t="s">
        <v>2524</v>
      </c>
    </row>
    <row r="482" spans="2:7" x14ac:dyDescent="0.25">
      <c r="B482" s="334" t="s">
        <v>2482</v>
      </c>
      <c r="C482" s="340" t="s">
        <v>1249</v>
      </c>
      <c r="D482" s="341" t="s">
        <v>2056</v>
      </c>
      <c r="E482" s="342" t="s">
        <v>2935</v>
      </c>
      <c r="F482" s="338">
        <v>9425</v>
      </c>
      <c r="G482" s="339" t="s">
        <v>2524</v>
      </c>
    </row>
    <row r="483" spans="2:7" x14ac:dyDescent="0.25">
      <c r="B483" s="334" t="s">
        <v>2482</v>
      </c>
      <c r="C483" s="346" t="s">
        <v>1249</v>
      </c>
      <c r="D483" s="347" t="s">
        <v>2139</v>
      </c>
      <c r="E483" s="348" t="s">
        <v>2936</v>
      </c>
      <c r="F483" s="338">
        <v>23079</v>
      </c>
      <c r="G483" s="339" t="s">
        <v>2532</v>
      </c>
    </row>
    <row r="484" spans="2:7" ht="22.5" x14ac:dyDescent="0.25">
      <c r="B484" s="334" t="s">
        <v>2482</v>
      </c>
      <c r="C484" s="346" t="s">
        <v>1249</v>
      </c>
      <c r="D484" s="347" t="s">
        <v>2148</v>
      </c>
      <c r="E484" s="348" t="s">
        <v>2937</v>
      </c>
      <c r="F484" s="338">
        <v>9000</v>
      </c>
      <c r="G484" s="339" t="s">
        <v>2532</v>
      </c>
    </row>
    <row r="485" spans="2:7" ht="22.5" x14ac:dyDescent="0.25">
      <c r="B485" s="334" t="s">
        <v>2482</v>
      </c>
      <c r="C485" s="349" t="s">
        <v>1249</v>
      </c>
      <c r="D485" s="350" t="s">
        <v>2106</v>
      </c>
      <c r="E485" s="351" t="s">
        <v>2938</v>
      </c>
      <c r="F485" s="338">
        <v>5000</v>
      </c>
      <c r="G485" s="339" t="s">
        <v>2532</v>
      </c>
    </row>
    <row r="486" spans="2:7" ht="33.75" x14ac:dyDescent="0.25">
      <c r="B486" s="334" t="s">
        <v>2482</v>
      </c>
      <c r="C486" s="349" t="s">
        <v>1249</v>
      </c>
      <c r="D486" s="350" t="s">
        <v>2160</v>
      </c>
      <c r="E486" s="351" t="s">
        <v>2939</v>
      </c>
      <c r="F486" s="338">
        <v>2882</v>
      </c>
      <c r="G486" s="339" t="s">
        <v>2532</v>
      </c>
    </row>
    <row r="487" spans="2:7" x14ac:dyDescent="0.25">
      <c r="B487" s="334" t="s">
        <v>2482</v>
      </c>
      <c r="C487" s="349" t="s">
        <v>1249</v>
      </c>
      <c r="D487" s="350" t="s">
        <v>2155</v>
      </c>
      <c r="E487" s="351" t="s">
        <v>2940</v>
      </c>
      <c r="F487" s="338">
        <v>5166</v>
      </c>
      <c r="G487" s="339" t="s">
        <v>2532</v>
      </c>
    </row>
    <row r="488" spans="2:7" ht="22.5" x14ac:dyDescent="0.25">
      <c r="B488" s="334" t="s">
        <v>2482</v>
      </c>
      <c r="C488" s="352" t="s">
        <v>1249</v>
      </c>
      <c r="D488" s="343" t="s">
        <v>2356</v>
      </c>
      <c r="E488" s="345" t="s">
        <v>2941</v>
      </c>
      <c r="F488" s="338">
        <v>6500</v>
      </c>
      <c r="G488" s="339" t="s">
        <v>2544</v>
      </c>
    </row>
    <row r="489" spans="2:7" ht="22.5" x14ac:dyDescent="0.25">
      <c r="B489" s="334" t="s">
        <v>2482</v>
      </c>
      <c r="C489" s="352" t="s">
        <v>1249</v>
      </c>
      <c r="D489" s="343" t="s">
        <v>2359</v>
      </c>
      <c r="E489" s="345" t="s">
        <v>2942</v>
      </c>
      <c r="F489" s="338">
        <v>8000</v>
      </c>
      <c r="G489" s="339" t="s">
        <v>2544</v>
      </c>
    </row>
    <row r="490" spans="2:7" ht="22.5" x14ac:dyDescent="0.25">
      <c r="B490" s="334" t="s">
        <v>2482</v>
      </c>
      <c r="C490" s="352" t="s">
        <v>1249</v>
      </c>
      <c r="D490" s="343" t="s">
        <v>2368</v>
      </c>
      <c r="E490" s="345" t="s">
        <v>2943</v>
      </c>
      <c r="F490" s="338">
        <v>8000</v>
      </c>
      <c r="G490" s="339" t="s">
        <v>2544</v>
      </c>
    </row>
    <row r="491" spans="2:7" x14ac:dyDescent="0.25">
      <c r="B491" s="334" t="s">
        <v>2482</v>
      </c>
      <c r="C491" s="352" t="s">
        <v>1249</v>
      </c>
      <c r="D491" s="343" t="s">
        <v>2372</v>
      </c>
      <c r="E491" s="345" t="s">
        <v>2944</v>
      </c>
      <c r="F491" s="338">
        <v>7111</v>
      </c>
      <c r="G491" s="339" t="s">
        <v>2544</v>
      </c>
    </row>
    <row r="492" spans="2:7" ht="23.25" thickBot="1" x14ac:dyDescent="0.3">
      <c r="B492" s="355" t="s">
        <v>2482</v>
      </c>
      <c r="C492" s="356" t="s">
        <v>1249</v>
      </c>
      <c r="D492" s="357" t="s">
        <v>2299</v>
      </c>
      <c r="E492" s="358" t="s">
        <v>2945</v>
      </c>
      <c r="F492" s="359">
        <v>20000</v>
      </c>
      <c r="G492" s="360" t="s">
        <v>2576</v>
      </c>
    </row>
    <row r="493" spans="2:7" ht="23.25" thickBot="1" x14ac:dyDescent="0.3">
      <c r="B493" s="361" t="s">
        <v>3070</v>
      </c>
      <c r="C493" s="362"/>
      <c r="D493" s="363"/>
      <c r="E493" s="364"/>
      <c r="F493" s="365">
        <f>SUM(F12:F492)</f>
        <v>4004241</v>
      </c>
      <c r="G493" s="366"/>
    </row>
    <row r="494" spans="2:7" ht="15.75" thickBot="1" x14ac:dyDescent="0.3">
      <c r="B494" s="367"/>
      <c r="C494" s="368"/>
      <c r="D494" s="369"/>
      <c r="E494" s="370"/>
      <c r="F494" s="371"/>
      <c r="G494" s="372"/>
    </row>
    <row r="495" spans="2:7" ht="33.75" x14ac:dyDescent="0.25">
      <c r="B495" s="373" t="s">
        <v>2483</v>
      </c>
      <c r="C495" s="374"/>
      <c r="D495" s="375" t="s">
        <v>2946</v>
      </c>
      <c r="E495" s="375"/>
      <c r="F495" s="376">
        <v>668491</v>
      </c>
      <c r="G495" s="377"/>
    </row>
    <row r="496" spans="2:7" ht="33.75" x14ac:dyDescent="0.25">
      <c r="B496" s="378" t="s">
        <v>2483</v>
      </c>
      <c r="C496" s="379"/>
      <c r="D496" s="380" t="s">
        <v>2947</v>
      </c>
      <c r="E496" s="380"/>
      <c r="F496" s="339">
        <v>670141</v>
      </c>
      <c r="G496" s="381"/>
    </row>
    <row r="497" spans="1:7" ht="33.75" x14ac:dyDescent="0.25">
      <c r="B497" s="378" t="s">
        <v>2483</v>
      </c>
      <c r="C497" s="379"/>
      <c r="D497" s="380" t="s">
        <v>2948</v>
      </c>
      <c r="E497" s="380"/>
      <c r="F497" s="339">
        <v>670916</v>
      </c>
      <c r="G497" s="381"/>
    </row>
    <row r="498" spans="1:7" ht="33.75" x14ac:dyDescent="0.25">
      <c r="B498" s="378" t="s">
        <v>2483</v>
      </c>
      <c r="C498" s="379"/>
      <c r="D498" s="380" t="s">
        <v>2949</v>
      </c>
      <c r="E498" s="380"/>
      <c r="F498" s="339">
        <v>665733</v>
      </c>
      <c r="G498" s="381"/>
    </row>
    <row r="499" spans="1:7" ht="33.75" x14ac:dyDescent="0.25">
      <c r="B499" s="378" t="s">
        <v>2483</v>
      </c>
      <c r="C499" s="379"/>
      <c r="D499" s="380" t="s">
        <v>2950</v>
      </c>
      <c r="E499" s="380"/>
      <c r="F499" s="339">
        <v>668044</v>
      </c>
      <c r="G499" s="381"/>
    </row>
    <row r="500" spans="1:7" ht="34.5" thickBot="1" x14ac:dyDescent="0.3">
      <c r="B500" s="382" t="s">
        <v>2483</v>
      </c>
      <c r="C500" s="383"/>
      <c r="D500" s="384" t="s">
        <v>2951</v>
      </c>
      <c r="E500" s="384"/>
      <c r="F500" s="385">
        <v>670916</v>
      </c>
      <c r="G500" s="381"/>
    </row>
    <row r="504" spans="1:7" x14ac:dyDescent="0.25">
      <c r="A504" s="302" t="s">
        <v>1303</v>
      </c>
      <c r="B504" s="302" t="s">
        <v>1304</v>
      </c>
    </row>
    <row r="505" spans="1:7" ht="15.75" thickBot="1" x14ac:dyDescent="0.3"/>
    <row r="506" spans="1:7" s="302" customFormat="1" ht="26.25" thickBot="1" x14ac:dyDescent="0.3">
      <c r="B506" s="320" t="s">
        <v>1305</v>
      </c>
      <c r="C506" s="321" t="s">
        <v>2</v>
      </c>
      <c r="D506" s="322" t="s">
        <v>1306</v>
      </c>
      <c r="E506" s="386" t="s">
        <v>1307</v>
      </c>
      <c r="F506" s="323" t="s">
        <v>1308</v>
      </c>
    </row>
    <row r="507" spans="1:7" x14ac:dyDescent="0.25">
      <c r="B507" s="387" t="s">
        <v>1309</v>
      </c>
      <c r="C507" s="388"/>
      <c r="D507" s="389" t="s">
        <v>1426</v>
      </c>
      <c r="E507" s="390"/>
      <c r="F507" s="391">
        <v>0</v>
      </c>
    </row>
    <row r="508" spans="1:7" x14ac:dyDescent="0.25">
      <c r="B508" s="311" t="s">
        <v>1310</v>
      </c>
      <c r="C508" s="312"/>
      <c r="D508" s="313" t="s">
        <v>1426</v>
      </c>
      <c r="E508" s="392"/>
      <c r="F508" s="314">
        <v>0</v>
      </c>
    </row>
    <row r="509" spans="1:7" x14ac:dyDescent="0.25">
      <c r="B509" s="311" t="s">
        <v>1590</v>
      </c>
      <c r="C509" s="312"/>
      <c r="D509" s="313" t="s">
        <v>1426</v>
      </c>
      <c r="E509" s="392"/>
      <c r="F509" s="314">
        <v>0</v>
      </c>
    </row>
    <row r="510" spans="1:7" ht="15.75" thickBot="1" x14ac:dyDescent="0.3">
      <c r="B510" s="315" t="s">
        <v>2482</v>
      </c>
      <c r="C510" s="393"/>
      <c r="D510" s="318" t="s">
        <v>1426</v>
      </c>
      <c r="E510" s="394"/>
      <c r="F510" s="395">
        <v>0</v>
      </c>
    </row>
    <row r="511" spans="1:7" s="302" customFormat="1" ht="13.5" thickBot="1" x14ac:dyDescent="0.3">
      <c r="B511" s="320" t="s">
        <v>2483</v>
      </c>
      <c r="C511" s="321"/>
      <c r="D511" s="322"/>
      <c r="E511" s="386"/>
      <c r="F511" s="323">
        <f>SUM(F507:F508)</f>
        <v>0</v>
      </c>
    </row>
    <row r="514" spans="1:6" x14ac:dyDescent="0.25">
      <c r="A514" s="302" t="s">
        <v>1311</v>
      </c>
      <c r="B514" s="302" t="s">
        <v>1312</v>
      </c>
    </row>
    <row r="515" spans="1:6" ht="15.75" thickBot="1" x14ac:dyDescent="0.3"/>
    <row r="516" spans="1:6" s="302" customFormat="1" ht="26.25" thickBot="1" x14ac:dyDescent="0.3">
      <c r="B516" s="320" t="s">
        <v>1305</v>
      </c>
      <c r="C516" s="321" t="s">
        <v>2</v>
      </c>
      <c r="D516" s="322" t="s">
        <v>1306</v>
      </c>
      <c r="E516" s="386" t="s">
        <v>1313</v>
      </c>
      <c r="F516" s="323" t="s">
        <v>1308</v>
      </c>
    </row>
    <row r="517" spans="1:6" ht="45.75" thickBot="1" x14ac:dyDescent="0.3">
      <c r="B517" s="396" t="s">
        <v>1309</v>
      </c>
      <c r="C517" s="397"/>
      <c r="D517" s="398" t="s">
        <v>1296</v>
      </c>
      <c r="E517" s="399" t="s">
        <v>1594</v>
      </c>
      <c r="F517" s="400">
        <v>366658</v>
      </c>
    </row>
    <row r="518" spans="1:6" ht="30" x14ac:dyDescent="0.25">
      <c r="B518" s="401" t="s">
        <v>1310</v>
      </c>
      <c r="C518" s="402" t="s">
        <v>1432</v>
      </c>
      <c r="D518" s="403" t="s">
        <v>1595</v>
      </c>
      <c r="E518" s="403" t="s">
        <v>1596</v>
      </c>
      <c r="F518" s="404">
        <v>2087255</v>
      </c>
    </row>
    <row r="519" spans="1:6" ht="30" x14ac:dyDescent="0.25">
      <c r="B519" s="405"/>
      <c r="C519" s="406" t="s">
        <v>1432</v>
      </c>
      <c r="D519" s="407" t="s">
        <v>1595</v>
      </c>
      <c r="E519" s="407" t="s">
        <v>1597</v>
      </c>
      <c r="F519" s="408">
        <v>236438</v>
      </c>
    </row>
    <row r="520" spans="1:6" ht="30" x14ac:dyDescent="0.25">
      <c r="B520" s="405"/>
      <c r="C520" s="406" t="s">
        <v>1495</v>
      </c>
      <c r="D520" s="407" t="s">
        <v>1595</v>
      </c>
      <c r="E520" s="407" t="s">
        <v>1598</v>
      </c>
      <c r="F520" s="408">
        <v>642700</v>
      </c>
    </row>
    <row r="521" spans="1:6" ht="30" x14ac:dyDescent="0.25">
      <c r="B521" s="405"/>
      <c r="C521" s="406" t="s">
        <v>1432</v>
      </c>
      <c r="D521" s="407" t="s">
        <v>1595</v>
      </c>
      <c r="E521" s="407" t="s">
        <v>1599</v>
      </c>
      <c r="F521" s="408">
        <v>937445</v>
      </c>
    </row>
    <row r="522" spans="1:6" ht="30" x14ac:dyDescent="0.25">
      <c r="B522" s="405"/>
      <c r="C522" s="406" t="s">
        <v>79</v>
      </c>
      <c r="D522" s="407" t="s">
        <v>1595</v>
      </c>
      <c r="E522" s="407" t="s">
        <v>1600</v>
      </c>
      <c r="F522" s="408">
        <v>351936</v>
      </c>
    </row>
    <row r="523" spans="1:6" ht="30.75" thickBot="1" x14ac:dyDescent="0.3">
      <c r="B523" s="405"/>
      <c r="C523" s="409" t="s">
        <v>79</v>
      </c>
      <c r="D523" s="410" t="s">
        <v>1595</v>
      </c>
      <c r="E523" s="410" t="s">
        <v>1601</v>
      </c>
      <c r="F523" s="411">
        <v>293023</v>
      </c>
    </row>
    <row r="524" spans="1:6" ht="15.75" thickBot="1" x14ac:dyDescent="0.3">
      <c r="B524" s="412" t="s">
        <v>3071</v>
      </c>
      <c r="C524" s="413"/>
      <c r="D524" s="414"/>
      <c r="E524" s="414"/>
      <c r="F524" s="415">
        <f>SUM(F518:F523)</f>
        <v>4548797</v>
      </c>
    </row>
    <row r="525" spans="1:6" ht="240.75" thickBot="1" x14ac:dyDescent="0.3">
      <c r="B525" s="401" t="s">
        <v>1590</v>
      </c>
      <c r="C525" s="416"/>
      <c r="D525" s="417" t="s">
        <v>1602</v>
      </c>
      <c r="E525" s="417" t="s">
        <v>1679</v>
      </c>
      <c r="F525" s="418">
        <v>310858</v>
      </c>
    </row>
    <row r="526" spans="1:6" x14ac:dyDescent="0.25">
      <c r="B526" s="405"/>
      <c r="C526" s="419"/>
      <c r="D526" s="420" t="s">
        <v>1678</v>
      </c>
      <c r="E526" s="421" t="s">
        <v>1669</v>
      </c>
      <c r="F526" s="391">
        <v>9590</v>
      </c>
    </row>
    <row r="527" spans="1:6" x14ac:dyDescent="0.25">
      <c r="B527" s="405"/>
      <c r="C527" s="419"/>
      <c r="D527" s="420"/>
      <c r="E527" s="422" t="s">
        <v>1670</v>
      </c>
      <c r="F527" s="314">
        <v>7260</v>
      </c>
    </row>
    <row r="528" spans="1:6" x14ac:dyDescent="0.25">
      <c r="B528" s="405"/>
      <c r="C528" s="419"/>
      <c r="D528" s="420"/>
      <c r="E528" s="422" t="s">
        <v>1671</v>
      </c>
      <c r="F528" s="314">
        <v>3600</v>
      </c>
    </row>
    <row r="529" spans="2:6" x14ac:dyDescent="0.25">
      <c r="B529" s="405"/>
      <c r="C529" s="419"/>
      <c r="D529" s="420"/>
      <c r="E529" s="422" t="s">
        <v>1672</v>
      </c>
      <c r="F529" s="314">
        <v>7380</v>
      </c>
    </row>
    <row r="530" spans="2:6" x14ac:dyDescent="0.25">
      <c r="B530" s="405"/>
      <c r="C530" s="419"/>
      <c r="D530" s="420"/>
      <c r="E530" s="422" t="s">
        <v>1673</v>
      </c>
      <c r="F530" s="314">
        <v>12690</v>
      </c>
    </row>
    <row r="531" spans="2:6" x14ac:dyDescent="0.25">
      <c r="B531" s="405"/>
      <c r="C531" s="419"/>
      <c r="D531" s="420"/>
      <c r="E531" s="422" t="s">
        <v>1674</v>
      </c>
      <c r="F531" s="314">
        <v>5800</v>
      </c>
    </row>
    <row r="532" spans="2:6" ht="30" x14ac:dyDescent="0.25">
      <c r="B532" s="405"/>
      <c r="C532" s="419"/>
      <c r="D532" s="420"/>
      <c r="E532" s="422" t="s">
        <v>1675</v>
      </c>
      <c r="F532" s="314">
        <v>5250</v>
      </c>
    </row>
    <row r="533" spans="2:6" x14ac:dyDescent="0.25">
      <c r="B533" s="405"/>
      <c r="C533" s="419"/>
      <c r="D533" s="420"/>
      <c r="E533" s="422" t="s">
        <v>1676</v>
      </c>
      <c r="F533" s="314">
        <v>12690</v>
      </c>
    </row>
    <row r="534" spans="2:6" x14ac:dyDescent="0.25">
      <c r="B534" s="405"/>
      <c r="C534" s="419"/>
      <c r="D534" s="420"/>
      <c r="E534" s="422" t="s">
        <v>1668</v>
      </c>
      <c r="F534" s="314">
        <v>4230</v>
      </c>
    </row>
    <row r="535" spans="2:6" x14ac:dyDescent="0.25">
      <c r="B535" s="405"/>
      <c r="C535" s="419"/>
      <c r="D535" s="420"/>
      <c r="E535" s="422" t="s">
        <v>1677</v>
      </c>
      <c r="F535" s="314">
        <v>3090</v>
      </c>
    </row>
    <row r="536" spans="2:6" x14ac:dyDescent="0.25">
      <c r="B536" s="405"/>
      <c r="C536" s="419"/>
      <c r="D536" s="420"/>
      <c r="E536" s="422" t="s">
        <v>1663</v>
      </c>
      <c r="F536" s="314">
        <v>7380</v>
      </c>
    </row>
    <row r="537" spans="2:6" x14ac:dyDescent="0.25">
      <c r="B537" s="405"/>
      <c r="C537" s="419"/>
      <c r="D537" s="420"/>
      <c r="E537" s="422" t="s">
        <v>1664</v>
      </c>
      <c r="F537" s="314">
        <v>12960</v>
      </c>
    </row>
    <row r="538" spans="2:6" x14ac:dyDescent="0.25">
      <c r="B538" s="405"/>
      <c r="C538" s="419"/>
      <c r="D538" s="420"/>
      <c r="E538" s="422" t="s">
        <v>1665</v>
      </c>
      <c r="F538" s="314">
        <v>6230</v>
      </c>
    </row>
    <row r="539" spans="2:6" x14ac:dyDescent="0.25">
      <c r="B539" s="405"/>
      <c r="C539" s="419"/>
      <c r="D539" s="420"/>
      <c r="E539" s="422" t="s">
        <v>1666</v>
      </c>
      <c r="F539" s="314">
        <v>5320</v>
      </c>
    </row>
    <row r="540" spans="2:6" ht="15.75" thickBot="1" x14ac:dyDescent="0.3">
      <c r="B540" s="405"/>
      <c r="C540" s="419"/>
      <c r="D540" s="420"/>
      <c r="E540" s="423" t="s">
        <v>1667</v>
      </c>
      <c r="F540" s="319">
        <v>6030</v>
      </c>
    </row>
    <row r="541" spans="2:6" x14ac:dyDescent="0.25">
      <c r="B541" s="424" t="s">
        <v>2488</v>
      </c>
      <c r="C541" s="425" t="s">
        <v>39</v>
      </c>
      <c r="D541" s="425" t="s">
        <v>2489</v>
      </c>
      <c r="E541" s="426" t="s">
        <v>2490</v>
      </c>
      <c r="F541" s="427">
        <v>168454</v>
      </c>
    </row>
    <row r="542" spans="2:6" x14ac:dyDescent="0.25">
      <c r="B542" s="428" t="s">
        <v>2488</v>
      </c>
      <c r="C542" s="429" t="s">
        <v>2491</v>
      </c>
      <c r="D542" s="429" t="s">
        <v>2489</v>
      </c>
      <c r="E542" s="430" t="s">
        <v>2492</v>
      </c>
      <c r="F542" s="431">
        <v>118909</v>
      </c>
    </row>
    <row r="543" spans="2:6" x14ac:dyDescent="0.25">
      <c r="B543" s="428" t="s">
        <v>2488</v>
      </c>
      <c r="C543" s="429" t="s">
        <v>2493</v>
      </c>
      <c r="D543" s="429" t="s">
        <v>2489</v>
      </c>
      <c r="E543" s="430" t="s">
        <v>2494</v>
      </c>
      <c r="F543" s="431">
        <v>152801</v>
      </c>
    </row>
    <row r="544" spans="2:6" x14ac:dyDescent="0.25">
      <c r="B544" s="428" t="s">
        <v>2488</v>
      </c>
      <c r="C544" s="429" t="s">
        <v>133</v>
      </c>
      <c r="D544" s="429" t="s">
        <v>2489</v>
      </c>
      <c r="E544" s="430" t="s">
        <v>2495</v>
      </c>
      <c r="F544" s="431">
        <v>161226</v>
      </c>
    </row>
    <row r="545" spans="2:6" x14ac:dyDescent="0.25">
      <c r="B545" s="428" t="s">
        <v>2488</v>
      </c>
      <c r="C545" s="429" t="s">
        <v>133</v>
      </c>
      <c r="D545" s="429" t="s">
        <v>2489</v>
      </c>
      <c r="E545" s="430" t="s">
        <v>2496</v>
      </c>
      <c r="F545" s="431">
        <v>74384</v>
      </c>
    </row>
    <row r="546" spans="2:6" x14ac:dyDescent="0.25">
      <c r="B546" s="428" t="s">
        <v>2488</v>
      </c>
      <c r="C546" s="429" t="s">
        <v>133</v>
      </c>
      <c r="D546" s="429" t="s">
        <v>2489</v>
      </c>
      <c r="E546" s="430" t="s">
        <v>2497</v>
      </c>
      <c r="F546" s="431">
        <v>115500</v>
      </c>
    </row>
    <row r="547" spans="2:6" x14ac:dyDescent="0.25">
      <c r="B547" s="428" t="s">
        <v>2488</v>
      </c>
      <c r="C547" s="429" t="s">
        <v>133</v>
      </c>
      <c r="D547" s="429" t="s">
        <v>2489</v>
      </c>
      <c r="E547" s="430" t="s">
        <v>2498</v>
      </c>
      <c r="F547" s="431">
        <v>137500</v>
      </c>
    </row>
    <row r="548" spans="2:6" x14ac:dyDescent="0.25">
      <c r="B548" s="428" t="s">
        <v>2488</v>
      </c>
      <c r="C548" s="429" t="s">
        <v>133</v>
      </c>
      <c r="D548" s="429" t="s">
        <v>2489</v>
      </c>
      <c r="E548" s="430" t="s">
        <v>2499</v>
      </c>
      <c r="F548" s="431">
        <v>198009</v>
      </c>
    </row>
    <row r="549" spans="2:6" x14ac:dyDescent="0.25">
      <c r="B549" s="428" t="s">
        <v>2488</v>
      </c>
      <c r="C549" s="429" t="s">
        <v>248</v>
      </c>
      <c r="D549" s="429" t="s">
        <v>2489</v>
      </c>
      <c r="E549" s="430" t="s">
        <v>2500</v>
      </c>
      <c r="F549" s="431">
        <v>196526</v>
      </c>
    </row>
    <row r="550" spans="2:6" x14ac:dyDescent="0.25">
      <c r="B550" s="428" t="s">
        <v>2488</v>
      </c>
      <c r="C550" s="429" t="s">
        <v>166</v>
      </c>
      <c r="D550" s="429" t="s">
        <v>2489</v>
      </c>
      <c r="E550" s="430" t="s">
        <v>2501</v>
      </c>
      <c r="F550" s="431">
        <v>132695</v>
      </c>
    </row>
    <row r="551" spans="2:6" ht="15.75" thickBot="1" x14ac:dyDescent="0.3">
      <c r="B551" s="432" t="s">
        <v>1574</v>
      </c>
      <c r="C551" s="433" t="s">
        <v>1432</v>
      </c>
      <c r="D551" s="434" t="s">
        <v>2502</v>
      </c>
      <c r="E551" s="435" t="s">
        <v>2503</v>
      </c>
      <c r="F551" s="436">
        <v>7469</v>
      </c>
    </row>
    <row r="552" spans="2:6" ht="15.75" thickBot="1" x14ac:dyDescent="0.3">
      <c r="B552" s="437" t="s">
        <v>1590</v>
      </c>
      <c r="C552" s="438"/>
      <c r="D552" s="439"/>
      <c r="E552" s="440"/>
      <c r="F552" s="441">
        <f>SUM(F525:F551)</f>
        <v>1883831</v>
      </c>
    </row>
    <row r="553" spans="2:6" x14ac:dyDescent="0.25">
      <c r="B553" s="442" t="s">
        <v>1577</v>
      </c>
      <c r="C553" s="443" t="s">
        <v>486</v>
      </c>
      <c r="D553" s="443" t="s">
        <v>2504</v>
      </c>
      <c r="E553" s="444" t="s">
        <v>2505</v>
      </c>
      <c r="F553" s="445">
        <v>157035</v>
      </c>
    </row>
    <row r="554" spans="2:6" x14ac:dyDescent="0.25">
      <c r="B554" s="428" t="s">
        <v>1577</v>
      </c>
      <c r="C554" s="429" t="s">
        <v>486</v>
      </c>
      <c r="D554" s="429" t="s">
        <v>2504</v>
      </c>
      <c r="E554" s="430" t="s">
        <v>2506</v>
      </c>
      <c r="F554" s="431">
        <v>111815</v>
      </c>
    </row>
    <row r="555" spans="2:6" x14ac:dyDescent="0.25">
      <c r="B555" s="428" t="s">
        <v>1577</v>
      </c>
      <c r="C555" s="429" t="s">
        <v>196</v>
      </c>
      <c r="D555" s="429" t="s">
        <v>2504</v>
      </c>
      <c r="E555" s="430" t="s">
        <v>2507</v>
      </c>
      <c r="F555" s="431">
        <v>199932</v>
      </c>
    </row>
    <row r="556" spans="2:6" x14ac:dyDescent="0.25">
      <c r="B556" s="428" t="s">
        <v>1577</v>
      </c>
      <c r="C556" s="429" t="s">
        <v>1495</v>
      </c>
      <c r="D556" s="429" t="s">
        <v>2504</v>
      </c>
      <c r="E556" s="430" t="s">
        <v>2506</v>
      </c>
      <c r="F556" s="431">
        <v>123432</v>
      </c>
    </row>
    <row r="557" spans="2:6" x14ac:dyDescent="0.25">
      <c r="B557" s="428" t="s">
        <v>1577</v>
      </c>
      <c r="C557" s="429" t="s">
        <v>1495</v>
      </c>
      <c r="D557" s="429" t="s">
        <v>2504</v>
      </c>
      <c r="E557" s="430" t="s">
        <v>2506</v>
      </c>
      <c r="F557" s="431">
        <v>112211</v>
      </c>
    </row>
    <row r="558" spans="2:6" x14ac:dyDescent="0.25">
      <c r="B558" s="428" t="s">
        <v>1577</v>
      </c>
      <c r="C558" s="429" t="s">
        <v>1495</v>
      </c>
      <c r="D558" s="429" t="s">
        <v>2504</v>
      </c>
      <c r="E558" s="430" t="s">
        <v>2500</v>
      </c>
      <c r="F558" s="431">
        <v>166961</v>
      </c>
    </row>
    <row r="559" spans="2:6" x14ac:dyDescent="0.25">
      <c r="B559" s="428" t="s">
        <v>1577</v>
      </c>
      <c r="C559" s="429" t="s">
        <v>184</v>
      </c>
      <c r="D559" s="429" t="s">
        <v>2504</v>
      </c>
      <c r="E559" s="430" t="s">
        <v>2508</v>
      </c>
      <c r="F559" s="431">
        <v>155945</v>
      </c>
    </row>
    <row r="560" spans="2:6" x14ac:dyDescent="0.25">
      <c r="B560" s="428" t="s">
        <v>1577</v>
      </c>
      <c r="C560" s="429" t="s">
        <v>166</v>
      </c>
      <c r="D560" s="429" t="s">
        <v>2489</v>
      </c>
      <c r="E560" s="430" t="s">
        <v>2509</v>
      </c>
      <c r="F560" s="431">
        <v>161293</v>
      </c>
    </row>
    <row r="561" spans="2:6" x14ac:dyDescent="0.25">
      <c r="B561" s="428" t="s">
        <v>1577</v>
      </c>
      <c r="C561" s="429" t="s">
        <v>166</v>
      </c>
      <c r="D561" s="429" t="s">
        <v>2504</v>
      </c>
      <c r="E561" s="430" t="s">
        <v>2507</v>
      </c>
      <c r="F561" s="431">
        <v>167695</v>
      </c>
    </row>
    <row r="562" spans="2:6" x14ac:dyDescent="0.25">
      <c r="B562" s="428" t="s">
        <v>1577</v>
      </c>
      <c r="C562" s="429" t="s">
        <v>166</v>
      </c>
      <c r="D562" s="429" t="s">
        <v>2504</v>
      </c>
      <c r="E562" s="430" t="s">
        <v>2510</v>
      </c>
      <c r="F562" s="431">
        <v>199998</v>
      </c>
    </row>
    <row r="563" spans="2:6" x14ac:dyDescent="0.25">
      <c r="B563" s="428" t="s">
        <v>1577</v>
      </c>
      <c r="C563" s="429" t="s">
        <v>166</v>
      </c>
      <c r="D563" s="429" t="s">
        <v>2504</v>
      </c>
      <c r="E563" s="430" t="s">
        <v>2505</v>
      </c>
      <c r="F563" s="431">
        <v>157068</v>
      </c>
    </row>
    <row r="564" spans="2:6" x14ac:dyDescent="0.25">
      <c r="B564" s="428" t="s">
        <v>1577</v>
      </c>
      <c r="C564" s="429" t="s">
        <v>2511</v>
      </c>
      <c r="D564" s="429" t="s">
        <v>2489</v>
      </c>
      <c r="E564" s="430" t="s">
        <v>2498</v>
      </c>
      <c r="F564" s="431">
        <v>149399</v>
      </c>
    </row>
    <row r="565" spans="2:6" x14ac:dyDescent="0.25">
      <c r="B565" s="428" t="s">
        <v>1577</v>
      </c>
      <c r="C565" s="429" t="s">
        <v>2511</v>
      </c>
      <c r="D565" s="429" t="s">
        <v>2489</v>
      </c>
      <c r="E565" s="430" t="s">
        <v>2496</v>
      </c>
      <c r="F565" s="431">
        <v>70989</v>
      </c>
    </row>
    <row r="566" spans="2:6" x14ac:dyDescent="0.25">
      <c r="B566" s="428" t="s">
        <v>1577</v>
      </c>
      <c r="C566" s="429" t="s">
        <v>2511</v>
      </c>
      <c r="D566" s="429" t="s">
        <v>2489</v>
      </c>
      <c r="E566" s="430" t="s">
        <v>2492</v>
      </c>
      <c r="F566" s="431">
        <v>75126</v>
      </c>
    </row>
    <row r="567" spans="2:6" x14ac:dyDescent="0.25">
      <c r="B567" s="428" t="s">
        <v>1577</v>
      </c>
      <c r="C567" s="429" t="s">
        <v>2511</v>
      </c>
      <c r="D567" s="429" t="s">
        <v>2489</v>
      </c>
      <c r="E567" s="430" t="s">
        <v>2505</v>
      </c>
      <c r="F567" s="431">
        <v>83779</v>
      </c>
    </row>
    <row r="568" spans="2:6" x14ac:dyDescent="0.25">
      <c r="B568" s="428" t="s">
        <v>1577</v>
      </c>
      <c r="C568" s="429" t="s">
        <v>2511</v>
      </c>
      <c r="D568" s="429" t="s">
        <v>2489</v>
      </c>
      <c r="E568" s="430" t="s">
        <v>2508</v>
      </c>
      <c r="F568" s="431">
        <v>101105</v>
      </c>
    </row>
    <row r="569" spans="2:6" x14ac:dyDescent="0.25">
      <c r="B569" s="428" t="s">
        <v>1577</v>
      </c>
      <c r="C569" s="429" t="s">
        <v>2511</v>
      </c>
      <c r="D569" s="429" t="s">
        <v>2489</v>
      </c>
      <c r="E569" s="430" t="s">
        <v>2512</v>
      </c>
      <c r="F569" s="431">
        <v>96158</v>
      </c>
    </row>
    <row r="570" spans="2:6" x14ac:dyDescent="0.25">
      <c r="B570" s="428" t="s">
        <v>1577</v>
      </c>
      <c r="C570" s="429" t="s">
        <v>2511</v>
      </c>
      <c r="D570" s="429" t="s">
        <v>2489</v>
      </c>
      <c r="E570" s="430" t="s">
        <v>2497</v>
      </c>
      <c r="F570" s="431">
        <v>166344</v>
      </c>
    </row>
    <row r="571" spans="2:6" x14ac:dyDescent="0.25">
      <c r="B571" s="428" t="s">
        <v>1577</v>
      </c>
      <c r="C571" s="429" t="s">
        <v>2511</v>
      </c>
      <c r="D571" s="429" t="s">
        <v>2489</v>
      </c>
      <c r="E571" s="430" t="s">
        <v>2513</v>
      </c>
      <c r="F571" s="431">
        <v>168403</v>
      </c>
    </row>
    <row r="572" spans="2:6" x14ac:dyDescent="0.25">
      <c r="B572" s="428" t="s">
        <v>1577</v>
      </c>
      <c r="C572" s="429" t="s">
        <v>2511</v>
      </c>
      <c r="D572" s="429" t="s">
        <v>2504</v>
      </c>
      <c r="E572" s="430" t="s">
        <v>2501</v>
      </c>
      <c r="F572" s="431">
        <v>166194</v>
      </c>
    </row>
    <row r="573" spans="2:6" x14ac:dyDescent="0.25">
      <c r="B573" s="428" t="s">
        <v>1577</v>
      </c>
      <c r="C573" s="429" t="s">
        <v>144</v>
      </c>
      <c r="D573" s="429" t="s">
        <v>2489</v>
      </c>
      <c r="E573" s="430" t="s">
        <v>2506</v>
      </c>
      <c r="F573" s="431">
        <v>130115</v>
      </c>
    </row>
    <row r="574" spans="2:6" x14ac:dyDescent="0.25">
      <c r="B574" s="428" t="s">
        <v>1577</v>
      </c>
      <c r="C574" s="429" t="s">
        <v>144</v>
      </c>
      <c r="D574" s="429" t="s">
        <v>2489</v>
      </c>
      <c r="E574" s="430" t="s">
        <v>2492</v>
      </c>
      <c r="F574" s="431">
        <v>169150</v>
      </c>
    </row>
    <row r="575" spans="2:6" x14ac:dyDescent="0.25">
      <c r="B575" s="428" t="s">
        <v>1577</v>
      </c>
      <c r="C575" s="429" t="s">
        <v>144</v>
      </c>
      <c r="D575" s="429" t="s">
        <v>2504</v>
      </c>
      <c r="E575" s="430" t="s">
        <v>2506</v>
      </c>
      <c r="F575" s="431">
        <v>117587</v>
      </c>
    </row>
    <row r="576" spans="2:6" x14ac:dyDescent="0.25">
      <c r="B576" s="428" t="s">
        <v>1577</v>
      </c>
      <c r="C576" s="429" t="s">
        <v>144</v>
      </c>
      <c r="D576" s="429" t="s">
        <v>2514</v>
      </c>
      <c r="E576" s="430" t="s">
        <v>2506</v>
      </c>
      <c r="F576" s="431">
        <v>117587</v>
      </c>
    </row>
    <row r="577" spans="2:8" x14ac:dyDescent="0.25">
      <c r="B577" s="428" t="s">
        <v>1577</v>
      </c>
      <c r="C577" s="429" t="s">
        <v>2515</v>
      </c>
      <c r="D577" s="429" t="s">
        <v>2489</v>
      </c>
      <c r="E577" s="430" t="s">
        <v>2516</v>
      </c>
      <c r="F577" s="431">
        <v>183441</v>
      </c>
    </row>
    <row r="578" spans="2:8" x14ac:dyDescent="0.25">
      <c r="B578" s="428" t="s">
        <v>1577</v>
      </c>
      <c r="C578" s="446" t="s">
        <v>1432</v>
      </c>
      <c r="D578" s="429" t="s">
        <v>2502</v>
      </c>
      <c r="E578" s="430" t="s">
        <v>2503</v>
      </c>
      <c r="F578" s="431">
        <v>114341</v>
      </c>
    </row>
    <row r="579" spans="2:8" x14ac:dyDescent="0.25">
      <c r="B579" s="428" t="s">
        <v>1577</v>
      </c>
      <c r="C579" s="429" t="s">
        <v>2517</v>
      </c>
      <c r="D579" s="429" t="s">
        <v>2514</v>
      </c>
      <c r="E579" s="430" t="s">
        <v>2518</v>
      </c>
      <c r="F579" s="431">
        <v>189548</v>
      </c>
    </row>
    <row r="580" spans="2:8" x14ac:dyDescent="0.25">
      <c r="B580" s="428" t="s">
        <v>1577</v>
      </c>
      <c r="C580" s="429" t="s">
        <v>2517</v>
      </c>
      <c r="D580" s="429" t="s">
        <v>2514</v>
      </c>
      <c r="E580" s="430" t="s">
        <v>2518</v>
      </c>
      <c r="F580" s="431">
        <v>189548</v>
      </c>
    </row>
    <row r="581" spans="2:8" x14ac:dyDescent="0.25">
      <c r="B581" s="428" t="s">
        <v>1577</v>
      </c>
      <c r="C581" s="429" t="s">
        <v>43</v>
      </c>
      <c r="D581" s="429" t="s">
        <v>2514</v>
      </c>
      <c r="E581" s="430" t="s">
        <v>2519</v>
      </c>
      <c r="F581" s="431">
        <v>198090</v>
      </c>
    </row>
    <row r="582" spans="2:8" ht="15.75" thickBot="1" x14ac:dyDescent="0.3">
      <c r="B582" s="432" t="s">
        <v>1577</v>
      </c>
      <c r="C582" s="434" t="s">
        <v>2520</v>
      </c>
      <c r="D582" s="434" t="s">
        <v>2514</v>
      </c>
      <c r="E582" s="435" t="s">
        <v>2512</v>
      </c>
      <c r="F582" s="436">
        <v>190132</v>
      </c>
      <c r="H582" s="447"/>
    </row>
    <row r="583" spans="2:8" s="448" customFormat="1" ht="45" x14ac:dyDescent="0.25">
      <c r="B583" s="428" t="s">
        <v>3007</v>
      </c>
      <c r="C583" s="446" t="s">
        <v>3008</v>
      </c>
      <c r="D583" s="430" t="s">
        <v>3009</v>
      </c>
      <c r="E583" s="430" t="s">
        <v>3010</v>
      </c>
      <c r="F583" s="431">
        <v>241000</v>
      </c>
    </row>
    <row r="584" spans="2:8" s="448" customFormat="1" ht="75" x14ac:dyDescent="0.25">
      <c r="B584" s="428" t="s">
        <v>3007</v>
      </c>
      <c r="C584" s="446" t="s">
        <v>3008</v>
      </c>
      <c r="D584" s="430" t="s">
        <v>3011</v>
      </c>
      <c r="E584" s="430" t="s">
        <v>3012</v>
      </c>
      <c r="F584" s="431">
        <v>71700</v>
      </c>
    </row>
    <row r="585" spans="2:8" s="448" customFormat="1" ht="60" x14ac:dyDescent="0.25">
      <c r="B585" s="428" t="s">
        <v>3007</v>
      </c>
      <c r="C585" s="446" t="s">
        <v>3008</v>
      </c>
      <c r="D585" s="430" t="s">
        <v>3013</v>
      </c>
      <c r="E585" s="430" t="s">
        <v>3014</v>
      </c>
      <c r="F585" s="431">
        <v>141300</v>
      </c>
    </row>
    <row r="586" spans="2:8" s="448" customFormat="1" ht="45" x14ac:dyDescent="0.25">
      <c r="B586" s="428" t="s">
        <v>3007</v>
      </c>
      <c r="C586" s="446" t="s">
        <v>3008</v>
      </c>
      <c r="D586" s="430" t="s">
        <v>3015</v>
      </c>
      <c r="E586" s="430" t="s">
        <v>3016</v>
      </c>
      <c r="F586" s="431">
        <v>60428</v>
      </c>
    </row>
    <row r="587" spans="2:8" s="448" customFormat="1" ht="75" x14ac:dyDescent="0.25">
      <c r="B587" s="428" t="s">
        <v>3007</v>
      </c>
      <c r="C587" s="446" t="s">
        <v>3008</v>
      </c>
      <c r="D587" s="430" t="s">
        <v>3017</v>
      </c>
      <c r="E587" s="430" t="s">
        <v>3018</v>
      </c>
      <c r="F587" s="431">
        <v>101931</v>
      </c>
    </row>
    <row r="588" spans="2:8" s="448" customFormat="1" ht="45" x14ac:dyDescent="0.25">
      <c r="B588" s="428" t="s">
        <v>3007</v>
      </c>
      <c r="C588" s="446" t="s">
        <v>3008</v>
      </c>
      <c r="D588" s="430" t="s">
        <v>3019</v>
      </c>
      <c r="E588" s="430" t="s">
        <v>3020</v>
      </c>
      <c r="F588" s="431">
        <v>1000000</v>
      </c>
    </row>
    <row r="589" spans="2:8" s="448" customFormat="1" ht="60" x14ac:dyDescent="0.25">
      <c r="B589" s="428" t="s">
        <v>3007</v>
      </c>
      <c r="C589" s="446" t="s">
        <v>3008</v>
      </c>
      <c r="D589" s="430" t="s">
        <v>3021</v>
      </c>
      <c r="E589" s="430" t="s">
        <v>3022</v>
      </c>
      <c r="F589" s="431">
        <v>1000</v>
      </c>
    </row>
    <row r="590" spans="2:8" s="448" customFormat="1" ht="45" x14ac:dyDescent="0.25">
      <c r="B590" s="428" t="s">
        <v>3007</v>
      </c>
      <c r="C590" s="446" t="s">
        <v>3008</v>
      </c>
      <c r="D590" s="430" t="s">
        <v>3023</v>
      </c>
      <c r="E590" s="430" t="s">
        <v>3024</v>
      </c>
      <c r="F590" s="431">
        <v>1000</v>
      </c>
    </row>
    <row r="591" spans="2:8" s="448" customFormat="1" ht="45" x14ac:dyDescent="0.25">
      <c r="B591" s="428" t="s">
        <v>3007</v>
      </c>
      <c r="C591" s="446" t="s">
        <v>3008</v>
      </c>
      <c r="D591" s="430" t="s">
        <v>3025</v>
      </c>
      <c r="E591" s="430" t="s">
        <v>3026</v>
      </c>
      <c r="F591" s="431">
        <v>1000</v>
      </c>
    </row>
    <row r="592" spans="2:8" s="448" customFormat="1" ht="60" x14ac:dyDescent="0.25">
      <c r="B592" s="428" t="s">
        <v>3007</v>
      </c>
      <c r="C592" s="446" t="s">
        <v>3008</v>
      </c>
      <c r="D592" s="430" t="s">
        <v>3027</v>
      </c>
      <c r="E592" s="430" t="s">
        <v>3028</v>
      </c>
      <c r="F592" s="431">
        <v>1000</v>
      </c>
    </row>
    <row r="593" spans="2:6" s="448" customFormat="1" ht="60" x14ac:dyDescent="0.25">
      <c r="B593" s="428" t="s">
        <v>3007</v>
      </c>
      <c r="C593" s="446" t="s">
        <v>3008</v>
      </c>
      <c r="D593" s="430" t="s">
        <v>3029</v>
      </c>
      <c r="E593" s="430" t="s">
        <v>3030</v>
      </c>
      <c r="F593" s="431">
        <v>1000</v>
      </c>
    </row>
    <row r="594" spans="2:6" s="448" customFormat="1" ht="45.75" thickBot="1" x14ac:dyDescent="0.3">
      <c r="B594" s="428" t="s">
        <v>3007</v>
      </c>
      <c r="C594" s="446" t="s">
        <v>3008</v>
      </c>
      <c r="D594" s="435" t="s">
        <v>3031</v>
      </c>
      <c r="E594" s="435" t="s">
        <v>3032</v>
      </c>
      <c r="F594" s="431">
        <v>1000</v>
      </c>
    </row>
    <row r="595" spans="2:6" s="448" customFormat="1" ht="30" x14ac:dyDescent="0.25">
      <c r="B595" s="449" t="s">
        <v>3007</v>
      </c>
      <c r="C595" s="70"/>
      <c r="D595" s="450" t="s">
        <v>3033</v>
      </c>
      <c r="E595" s="451" t="s">
        <v>3034</v>
      </c>
      <c r="F595" s="452">
        <v>4280</v>
      </c>
    </row>
    <row r="596" spans="2:6" s="448" customFormat="1" ht="30" x14ac:dyDescent="0.25">
      <c r="B596" s="449" t="s">
        <v>3007</v>
      </c>
      <c r="C596" s="70"/>
      <c r="D596" s="450" t="s">
        <v>3035</v>
      </c>
      <c r="E596" s="451" t="s">
        <v>3034</v>
      </c>
      <c r="F596" s="452">
        <v>4570</v>
      </c>
    </row>
    <row r="597" spans="2:6" s="448" customFormat="1" ht="30" x14ac:dyDescent="0.25">
      <c r="B597" s="449" t="s">
        <v>3007</v>
      </c>
      <c r="C597" s="70"/>
      <c r="D597" s="450" t="s">
        <v>3033</v>
      </c>
      <c r="E597" s="451" t="s">
        <v>3034</v>
      </c>
      <c r="F597" s="452">
        <v>4280</v>
      </c>
    </row>
    <row r="598" spans="2:6" s="448" customFormat="1" ht="30" x14ac:dyDescent="0.25">
      <c r="B598" s="449" t="s">
        <v>3007</v>
      </c>
      <c r="C598" s="70"/>
      <c r="D598" s="450" t="s">
        <v>3036</v>
      </c>
      <c r="E598" s="451" t="s">
        <v>3034</v>
      </c>
      <c r="F598" s="452">
        <v>4570</v>
      </c>
    </row>
    <row r="599" spans="2:6" s="448" customFormat="1" ht="30" x14ac:dyDescent="0.25">
      <c r="B599" s="449" t="s">
        <v>3007</v>
      </c>
      <c r="C599" s="70"/>
      <c r="D599" s="450" t="s">
        <v>3037</v>
      </c>
      <c r="E599" s="451" t="s">
        <v>3034</v>
      </c>
      <c r="F599" s="452">
        <v>2710</v>
      </c>
    </row>
    <row r="600" spans="2:6" s="448" customFormat="1" ht="30" x14ac:dyDescent="0.25">
      <c r="B600" s="449" t="s">
        <v>3007</v>
      </c>
      <c r="C600" s="70"/>
      <c r="D600" s="450" t="s">
        <v>3038</v>
      </c>
      <c r="E600" s="451" t="s">
        <v>3034</v>
      </c>
      <c r="F600" s="452">
        <v>6420</v>
      </c>
    </row>
    <row r="601" spans="2:6" s="448" customFormat="1" ht="30" x14ac:dyDescent="0.25">
      <c r="B601" s="449" t="s">
        <v>3007</v>
      </c>
      <c r="C601" s="70"/>
      <c r="D601" s="450" t="s">
        <v>3039</v>
      </c>
      <c r="E601" s="451" t="s">
        <v>3034</v>
      </c>
      <c r="F601" s="452">
        <v>4750</v>
      </c>
    </row>
    <row r="602" spans="2:6" s="448" customFormat="1" ht="30" x14ac:dyDescent="0.25">
      <c r="B602" s="449" t="s">
        <v>3007</v>
      </c>
      <c r="C602" s="70"/>
      <c r="D602" s="450" t="s">
        <v>3040</v>
      </c>
      <c r="E602" s="451" t="s">
        <v>3034</v>
      </c>
      <c r="F602" s="452">
        <v>5110</v>
      </c>
    </row>
    <row r="603" spans="2:6" s="448" customFormat="1" ht="30" x14ac:dyDescent="0.25">
      <c r="B603" s="449" t="s">
        <v>3007</v>
      </c>
      <c r="C603" s="70"/>
      <c r="D603" s="450" t="s">
        <v>3041</v>
      </c>
      <c r="E603" s="451" t="s">
        <v>3034</v>
      </c>
      <c r="F603" s="452">
        <v>11440</v>
      </c>
    </row>
    <row r="604" spans="2:6" s="448" customFormat="1" ht="30" x14ac:dyDescent="0.25">
      <c r="B604" s="449" t="s">
        <v>3007</v>
      </c>
      <c r="C604" s="70"/>
      <c r="D604" s="450" t="s">
        <v>3042</v>
      </c>
      <c r="E604" s="451" t="s">
        <v>3034</v>
      </c>
      <c r="F604" s="452">
        <v>9350</v>
      </c>
    </row>
    <row r="605" spans="2:6" s="448" customFormat="1" ht="30" x14ac:dyDescent="0.25">
      <c r="B605" s="449" t="s">
        <v>3007</v>
      </c>
      <c r="C605" s="70"/>
      <c r="D605" s="450" t="s">
        <v>3043</v>
      </c>
      <c r="E605" s="451" t="s">
        <v>3034</v>
      </c>
      <c r="F605" s="452">
        <v>5180</v>
      </c>
    </row>
    <row r="606" spans="2:6" s="448" customFormat="1" ht="30" x14ac:dyDescent="0.25">
      <c r="B606" s="449" t="s">
        <v>3007</v>
      </c>
      <c r="C606" s="70"/>
      <c r="D606" s="450" t="s">
        <v>3044</v>
      </c>
      <c r="E606" s="451" t="s">
        <v>3034</v>
      </c>
      <c r="F606" s="452">
        <v>11610</v>
      </c>
    </row>
    <row r="607" spans="2:6" s="448" customFormat="1" ht="30" x14ac:dyDescent="0.25">
      <c r="B607" s="449" t="s">
        <v>3007</v>
      </c>
      <c r="C607" s="70"/>
      <c r="D607" s="450" t="s">
        <v>3044</v>
      </c>
      <c r="E607" s="451" t="s">
        <v>3034</v>
      </c>
      <c r="F607" s="452">
        <v>7430</v>
      </c>
    </row>
    <row r="608" spans="2:6" s="448" customFormat="1" ht="30" x14ac:dyDescent="0.25">
      <c r="B608" s="449" t="s">
        <v>3007</v>
      </c>
      <c r="C608" s="70"/>
      <c r="D608" s="450" t="s">
        <v>3044</v>
      </c>
      <c r="E608" s="451" t="s">
        <v>3034</v>
      </c>
      <c r="F608" s="452">
        <v>7430</v>
      </c>
    </row>
    <row r="609" spans="2:6" s="448" customFormat="1" ht="30" x14ac:dyDescent="0.25">
      <c r="B609" s="449" t="s">
        <v>3007</v>
      </c>
      <c r="C609" s="70"/>
      <c r="D609" s="450" t="s">
        <v>3045</v>
      </c>
      <c r="E609" s="451" t="s">
        <v>3034</v>
      </c>
      <c r="F609" s="452">
        <v>7870</v>
      </c>
    </row>
    <row r="610" spans="2:6" s="448" customFormat="1" ht="30" x14ac:dyDescent="0.25">
      <c r="B610" s="449" t="s">
        <v>3007</v>
      </c>
      <c r="C610" s="70"/>
      <c r="D610" s="450" t="s">
        <v>3046</v>
      </c>
      <c r="E610" s="451" t="s">
        <v>3034</v>
      </c>
      <c r="F610" s="452">
        <v>5110</v>
      </c>
    </row>
    <row r="611" spans="2:6" s="448" customFormat="1" ht="30" x14ac:dyDescent="0.25">
      <c r="B611" s="449" t="s">
        <v>3007</v>
      </c>
      <c r="C611" s="70"/>
      <c r="D611" s="450" t="s">
        <v>3047</v>
      </c>
      <c r="E611" s="451" t="s">
        <v>3034</v>
      </c>
      <c r="F611" s="452">
        <v>4750</v>
      </c>
    </row>
    <row r="612" spans="2:6" s="448" customFormat="1" ht="30" x14ac:dyDescent="0.25">
      <c r="B612" s="449" t="s">
        <v>3007</v>
      </c>
      <c r="C612" s="70"/>
      <c r="D612" s="450" t="s">
        <v>3048</v>
      </c>
      <c r="E612" s="451" t="s">
        <v>3034</v>
      </c>
      <c r="F612" s="452">
        <v>9520</v>
      </c>
    </row>
    <row r="613" spans="2:6" s="448" customFormat="1" ht="30" x14ac:dyDescent="0.25">
      <c r="B613" s="449" t="s">
        <v>3007</v>
      </c>
      <c r="C613" s="70"/>
      <c r="D613" s="450" t="s">
        <v>3049</v>
      </c>
      <c r="E613" s="451" t="s">
        <v>3034</v>
      </c>
      <c r="F613" s="452">
        <v>5110</v>
      </c>
    </row>
    <row r="614" spans="2:6" s="448" customFormat="1" ht="30" x14ac:dyDescent="0.25">
      <c r="B614" s="449" t="s">
        <v>3007</v>
      </c>
      <c r="C614" s="70"/>
      <c r="D614" s="450" t="s">
        <v>3050</v>
      </c>
      <c r="E614" s="451" t="s">
        <v>3034</v>
      </c>
      <c r="F614" s="452">
        <v>11780</v>
      </c>
    </row>
    <row r="615" spans="2:6" s="448" customFormat="1" ht="30" x14ac:dyDescent="0.25">
      <c r="B615" s="449" t="s">
        <v>3007</v>
      </c>
      <c r="C615" s="70"/>
      <c r="D615" s="450" t="s">
        <v>3051</v>
      </c>
      <c r="E615" s="451" t="s">
        <v>3034</v>
      </c>
      <c r="F615" s="452">
        <v>12160</v>
      </c>
    </row>
    <row r="616" spans="2:6" s="448" customFormat="1" ht="30" x14ac:dyDescent="0.25">
      <c r="B616" s="449" t="s">
        <v>3007</v>
      </c>
      <c r="C616" s="70"/>
      <c r="D616" s="450" t="s">
        <v>3052</v>
      </c>
      <c r="E616" s="451" t="s">
        <v>3034</v>
      </c>
      <c r="F616" s="452">
        <v>12160</v>
      </c>
    </row>
    <row r="617" spans="2:6" s="448" customFormat="1" ht="30" x14ac:dyDescent="0.25">
      <c r="B617" s="449" t="s">
        <v>3007</v>
      </c>
      <c r="C617" s="70"/>
      <c r="D617" s="450" t="s">
        <v>3053</v>
      </c>
      <c r="E617" s="451" t="s">
        <v>3034</v>
      </c>
      <c r="F617" s="452">
        <v>7190</v>
      </c>
    </row>
    <row r="618" spans="2:6" s="448" customFormat="1" ht="30" x14ac:dyDescent="0.25">
      <c r="B618" s="449" t="s">
        <v>3007</v>
      </c>
      <c r="C618" s="70"/>
      <c r="D618" s="450" t="s">
        <v>3054</v>
      </c>
      <c r="E618" s="451" t="s">
        <v>3034</v>
      </c>
      <c r="F618" s="452">
        <v>8380</v>
      </c>
    </row>
    <row r="619" spans="2:6" s="448" customFormat="1" ht="30" x14ac:dyDescent="0.25">
      <c r="B619" s="449" t="s">
        <v>3007</v>
      </c>
      <c r="C619" s="70"/>
      <c r="D619" s="450" t="s">
        <v>3055</v>
      </c>
      <c r="E619" s="451" t="s">
        <v>3034</v>
      </c>
      <c r="F619" s="452">
        <v>5770</v>
      </c>
    </row>
    <row r="620" spans="2:6" s="448" customFormat="1" ht="30" x14ac:dyDescent="0.25">
      <c r="B620" s="449" t="s">
        <v>3007</v>
      </c>
      <c r="C620" s="70"/>
      <c r="D620" s="450" t="s">
        <v>3056</v>
      </c>
      <c r="E620" s="451" t="s">
        <v>3034</v>
      </c>
      <c r="F620" s="452">
        <v>7050</v>
      </c>
    </row>
    <row r="621" spans="2:6" s="448" customFormat="1" ht="30" x14ac:dyDescent="0.25">
      <c r="B621" s="449" t="s">
        <v>3007</v>
      </c>
      <c r="C621" s="70"/>
      <c r="D621" s="450" t="s">
        <v>3057</v>
      </c>
      <c r="E621" s="451" t="s">
        <v>3034</v>
      </c>
      <c r="F621" s="452">
        <v>5110</v>
      </c>
    </row>
    <row r="622" spans="2:6" s="448" customFormat="1" ht="30" x14ac:dyDescent="0.25">
      <c r="B622" s="449" t="s">
        <v>3007</v>
      </c>
      <c r="C622" s="70"/>
      <c r="D622" s="450" t="s">
        <v>3057</v>
      </c>
      <c r="E622" s="451" t="s">
        <v>3034</v>
      </c>
      <c r="F622" s="452">
        <v>4750</v>
      </c>
    </row>
    <row r="623" spans="2:6" s="448" customFormat="1" ht="30" x14ac:dyDescent="0.25">
      <c r="B623" s="449" t="s">
        <v>3007</v>
      </c>
      <c r="C623" s="70"/>
      <c r="D623" s="450" t="s">
        <v>3058</v>
      </c>
      <c r="E623" s="451" t="s">
        <v>3034</v>
      </c>
      <c r="F623" s="452">
        <v>6650</v>
      </c>
    </row>
    <row r="624" spans="2:6" s="448" customFormat="1" ht="30" x14ac:dyDescent="0.25">
      <c r="B624" s="449" t="s">
        <v>3007</v>
      </c>
      <c r="C624" s="70"/>
      <c r="D624" s="450" t="s">
        <v>3059</v>
      </c>
      <c r="E624" s="451" t="s">
        <v>3034</v>
      </c>
      <c r="F624" s="452">
        <v>6080</v>
      </c>
    </row>
    <row r="625" spans="1:9" s="448" customFormat="1" ht="30" x14ac:dyDescent="0.25">
      <c r="B625" s="449" t="s">
        <v>3007</v>
      </c>
      <c r="C625" s="70"/>
      <c r="D625" s="450" t="s">
        <v>3060</v>
      </c>
      <c r="E625" s="451" t="s">
        <v>3034</v>
      </c>
      <c r="F625" s="452">
        <v>6380</v>
      </c>
    </row>
    <row r="626" spans="1:9" s="448" customFormat="1" ht="30" x14ac:dyDescent="0.25">
      <c r="B626" s="449" t="s">
        <v>3007</v>
      </c>
      <c r="C626" s="70"/>
      <c r="D626" s="450" t="s">
        <v>3061</v>
      </c>
      <c r="E626" s="451" t="s">
        <v>3034</v>
      </c>
      <c r="F626" s="452">
        <v>5110</v>
      </c>
    </row>
    <row r="627" spans="1:9" s="448" customFormat="1" ht="30" x14ac:dyDescent="0.25">
      <c r="B627" s="449" t="s">
        <v>3007</v>
      </c>
      <c r="C627" s="70"/>
      <c r="D627" s="450" t="s">
        <v>3062</v>
      </c>
      <c r="E627" s="451" t="s">
        <v>3034</v>
      </c>
      <c r="F627" s="452">
        <v>4570</v>
      </c>
    </row>
    <row r="628" spans="1:9" s="448" customFormat="1" ht="30" x14ac:dyDescent="0.25">
      <c r="B628" s="449" t="s">
        <v>3007</v>
      </c>
      <c r="C628" s="70"/>
      <c r="D628" s="450" t="s">
        <v>3063</v>
      </c>
      <c r="E628" s="451" t="s">
        <v>3034</v>
      </c>
      <c r="F628" s="452">
        <v>13270</v>
      </c>
    </row>
    <row r="629" spans="1:9" s="448" customFormat="1" ht="30" x14ac:dyDescent="0.25">
      <c r="B629" s="449" t="s">
        <v>3007</v>
      </c>
      <c r="C629" s="70"/>
      <c r="D629" s="450" t="s">
        <v>3064</v>
      </c>
      <c r="E629" s="451" t="s">
        <v>3034</v>
      </c>
      <c r="F629" s="452">
        <v>3770</v>
      </c>
    </row>
    <row r="630" spans="1:9" s="448" customFormat="1" ht="30" x14ac:dyDescent="0.25">
      <c r="B630" s="449" t="s">
        <v>3007</v>
      </c>
      <c r="C630" s="70"/>
      <c r="D630" s="450" t="s">
        <v>3065</v>
      </c>
      <c r="E630" s="451" t="s">
        <v>3034</v>
      </c>
      <c r="F630" s="452">
        <v>9030</v>
      </c>
    </row>
    <row r="631" spans="1:9" s="448" customFormat="1" ht="30" x14ac:dyDescent="0.25">
      <c r="B631" s="449" t="s">
        <v>3007</v>
      </c>
      <c r="C631" s="70"/>
      <c r="D631" s="450" t="s">
        <v>3066</v>
      </c>
      <c r="E631" s="451" t="s">
        <v>3034</v>
      </c>
      <c r="F631" s="452">
        <v>8080</v>
      </c>
    </row>
    <row r="632" spans="1:9" s="448" customFormat="1" ht="30" x14ac:dyDescent="0.25">
      <c r="B632" s="449" t="s">
        <v>3007</v>
      </c>
      <c r="C632" s="70"/>
      <c r="D632" s="450" t="s">
        <v>3067</v>
      </c>
      <c r="E632" s="451" t="s">
        <v>3034</v>
      </c>
      <c r="F632" s="452">
        <v>2760</v>
      </c>
    </row>
    <row r="633" spans="1:9" s="448" customFormat="1" ht="30" x14ac:dyDescent="0.25">
      <c r="B633" s="449" t="s">
        <v>3007</v>
      </c>
      <c r="C633" s="70"/>
      <c r="D633" s="450" t="s">
        <v>3068</v>
      </c>
      <c r="E633" s="451" t="s">
        <v>3034</v>
      </c>
      <c r="F633" s="452">
        <v>6480</v>
      </c>
      <c r="H633" s="453"/>
    </row>
    <row r="634" spans="1:9" ht="15.75" thickBot="1" x14ac:dyDescent="0.3">
      <c r="B634" s="454"/>
      <c r="C634" s="455"/>
      <c r="D634" s="456"/>
      <c r="E634" s="457"/>
      <c r="F634" s="395"/>
    </row>
    <row r="635" spans="1:9" s="302" customFormat="1" ht="13.5" thickBot="1" x14ac:dyDescent="0.3">
      <c r="B635" s="320" t="s">
        <v>3069</v>
      </c>
      <c r="C635" s="321"/>
      <c r="D635" s="322"/>
      <c r="E635" s="386"/>
      <c r="F635" s="323">
        <f>SUM(F553:F633)</f>
        <v>6280800</v>
      </c>
    </row>
    <row r="636" spans="1:9" s="302" customFormat="1" ht="13.5" thickBot="1" x14ac:dyDescent="0.3">
      <c r="B636" s="320" t="s">
        <v>3072</v>
      </c>
      <c r="C636" s="321"/>
      <c r="D636" s="322"/>
      <c r="E636" s="386"/>
      <c r="F636" s="323">
        <f>F635+F552+F524+F517</f>
        <v>13080086</v>
      </c>
    </row>
    <row r="638" spans="1:9" x14ac:dyDescent="0.25">
      <c r="A638" s="302" t="s">
        <v>1314</v>
      </c>
      <c r="B638" s="302" t="s">
        <v>1315</v>
      </c>
    </row>
    <row r="639" spans="1:9" ht="15.75" thickBot="1" x14ac:dyDescent="0.3">
      <c r="I639" s="447"/>
    </row>
    <row r="640" spans="1:9" s="302" customFormat="1" ht="26.25" thickBot="1" x14ac:dyDescent="0.3">
      <c r="B640" s="307" t="s">
        <v>1305</v>
      </c>
      <c r="C640" s="308" t="s">
        <v>2</v>
      </c>
      <c r="D640" s="309" t="s">
        <v>1306</v>
      </c>
      <c r="E640" s="458" t="s">
        <v>1313</v>
      </c>
      <c r="F640" s="310" t="s">
        <v>1308</v>
      </c>
      <c r="I640" s="459"/>
    </row>
    <row r="641" spans="1:12" ht="15.75" thickBot="1" x14ac:dyDescent="0.3">
      <c r="B641" s="460" t="s">
        <v>1309</v>
      </c>
      <c r="C641" s="461"/>
      <c r="D641" s="462" t="s">
        <v>1426</v>
      </c>
      <c r="E641" s="463"/>
      <c r="F641" s="464">
        <v>0</v>
      </c>
    </row>
    <row r="642" spans="1:12" s="302" customFormat="1" ht="77.25" thickBot="1" x14ac:dyDescent="0.3">
      <c r="B642" s="320" t="s">
        <v>1310</v>
      </c>
      <c r="C642" s="321"/>
      <c r="D642" s="322" t="s">
        <v>1603</v>
      </c>
      <c r="E642" s="386" t="s">
        <v>1415</v>
      </c>
      <c r="F642" s="323">
        <v>300000</v>
      </c>
    </row>
    <row r="643" spans="1:12" s="448" customFormat="1" ht="90" x14ac:dyDescent="0.25">
      <c r="B643" s="465" t="s">
        <v>1590</v>
      </c>
      <c r="C643" s="466"/>
      <c r="D643" s="467" t="s">
        <v>1604</v>
      </c>
      <c r="E643" s="468" t="s">
        <v>1661</v>
      </c>
      <c r="F643" s="469">
        <v>293666</v>
      </c>
      <c r="H643" s="453"/>
      <c r="I643" s="453"/>
      <c r="J643" s="453"/>
      <c r="K643" s="453"/>
      <c r="L643" s="453"/>
    </row>
    <row r="644" spans="1:12" s="448" customFormat="1" ht="90.75" thickBot="1" x14ac:dyDescent="0.3">
      <c r="B644" s="465"/>
      <c r="C644" s="466"/>
      <c r="D644" s="467" t="s">
        <v>1605</v>
      </c>
      <c r="E644" s="468" t="s">
        <v>1662</v>
      </c>
      <c r="F644" s="469">
        <v>294000</v>
      </c>
      <c r="I644" s="453"/>
      <c r="J644" s="453"/>
      <c r="K644" s="453"/>
      <c r="L644" s="453"/>
    </row>
    <row r="645" spans="1:12" s="302" customFormat="1" ht="13.5" thickBot="1" x14ac:dyDescent="0.3">
      <c r="B645" s="320" t="s">
        <v>3103</v>
      </c>
      <c r="C645" s="321"/>
      <c r="D645" s="322"/>
      <c r="E645" s="386"/>
      <c r="F645" s="323">
        <f>SUM(F643:F644)</f>
        <v>587666</v>
      </c>
    </row>
    <row r="646" spans="1:12" s="448" customFormat="1" ht="33.75" x14ac:dyDescent="0.25">
      <c r="B646" s="465" t="s">
        <v>2482</v>
      </c>
      <c r="C646" s="466"/>
      <c r="D646" s="467" t="s">
        <v>2486</v>
      </c>
      <c r="E646" s="468" t="s">
        <v>3005</v>
      </c>
      <c r="F646" s="469">
        <v>84000</v>
      </c>
      <c r="I646" s="453"/>
      <c r="J646" s="453"/>
      <c r="K646" s="453"/>
      <c r="L646" s="453"/>
    </row>
    <row r="647" spans="1:12" s="448" customFormat="1" ht="34.5" thickBot="1" x14ac:dyDescent="0.3">
      <c r="B647" s="465"/>
      <c r="C647" s="466"/>
      <c r="D647" s="467" t="s">
        <v>2487</v>
      </c>
      <c r="E647" s="468" t="s">
        <v>3006</v>
      </c>
      <c r="F647" s="469">
        <v>451500</v>
      </c>
      <c r="I647" s="453"/>
      <c r="J647" s="453"/>
      <c r="K647" s="453"/>
      <c r="L647" s="453"/>
    </row>
    <row r="648" spans="1:12" s="302" customFormat="1" ht="13.5" thickBot="1" x14ac:dyDescent="0.3">
      <c r="B648" s="320" t="s">
        <v>3104</v>
      </c>
      <c r="C648" s="321"/>
      <c r="D648" s="322"/>
      <c r="E648" s="386"/>
      <c r="F648" s="323">
        <f>SUM(F646:F647)</f>
        <v>535500</v>
      </c>
    </row>
    <row r="649" spans="1:12" s="302" customFormat="1" ht="13.5" thickBot="1" x14ac:dyDescent="0.3">
      <c r="B649" s="320" t="s">
        <v>2483</v>
      </c>
      <c r="C649" s="321"/>
      <c r="D649" s="322"/>
      <c r="E649" s="386"/>
      <c r="F649" s="323">
        <f>F642+F645+F648</f>
        <v>1423166</v>
      </c>
    </row>
    <row r="650" spans="1:12" s="448" customFormat="1" x14ac:dyDescent="0.25">
      <c r="D650" s="470"/>
      <c r="E650" s="471"/>
      <c r="F650" s="472"/>
    </row>
    <row r="652" spans="1:12" ht="33" customHeight="1" x14ac:dyDescent="0.25">
      <c r="A652" s="302" t="s">
        <v>1316</v>
      </c>
      <c r="B652" s="473" t="s">
        <v>1317</v>
      </c>
      <c r="C652" s="473"/>
      <c r="D652" s="473"/>
      <c r="E652" s="473"/>
      <c r="F652" s="473"/>
    </row>
    <row r="653" spans="1:12" ht="15.75" thickBot="1" x14ac:dyDescent="0.3"/>
    <row r="654" spans="1:12" s="302" customFormat="1" ht="26.25" thickBot="1" x14ac:dyDescent="0.3">
      <c r="B654" s="307" t="s">
        <v>1305</v>
      </c>
      <c r="C654" s="308" t="s">
        <v>2</v>
      </c>
      <c r="D654" s="309" t="s">
        <v>1306</v>
      </c>
      <c r="E654" s="458" t="s">
        <v>1313</v>
      </c>
      <c r="F654" s="310" t="s">
        <v>1308</v>
      </c>
    </row>
    <row r="655" spans="1:12" x14ac:dyDescent="0.25">
      <c r="B655" s="474" t="s">
        <v>1309</v>
      </c>
      <c r="C655" s="475"/>
      <c r="D655" s="476" t="s">
        <v>1426</v>
      </c>
      <c r="E655" s="477"/>
      <c r="F655" s="478">
        <v>0</v>
      </c>
    </row>
    <row r="656" spans="1:12" x14ac:dyDescent="0.25">
      <c r="B656" s="311" t="s">
        <v>1310</v>
      </c>
      <c r="C656" s="312"/>
      <c r="D656" s="313" t="s">
        <v>1426</v>
      </c>
      <c r="E656" s="392"/>
      <c r="F656" s="314">
        <v>0</v>
      </c>
    </row>
    <row r="657" spans="1:6" x14ac:dyDescent="0.25">
      <c r="B657" s="311" t="s">
        <v>1590</v>
      </c>
      <c r="C657" s="312"/>
      <c r="D657" s="313" t="s">
        <v>1426</v>
      </c>
      <c r="E657" s="392"/>
      <c r="F657" s="314">
        <v>0</v>
      </c>
    </row>
    <row r="658" spans="1:6" ht="15.75" thickBot="1" x14ac:dyDescent="0.3">
      <c r="B658" s="479" t="s">
        <v>2482</v>
      </c>
      <c r="C658" s="480"/>
      <c r="D658" s="481" t="s">
        <v>1426</v>
      </c>
      <c r="E658" s="482"/>
      <c r="F658" s="483">
        <v>0</v>
      </c>
    </row>
    <row r="659" spans="1:6" s="302" customFormat="1" ht="13.5" thickBot="1" x14ac:dyDescent="0.3">
      <c r="B659" s="484" t="s">
        <v>2483</v>
      </c>
      <c r="C659" s="485"/>
      <c r="D659" s="486"/>
      <c r="E659" s="487"/>
      <c r="F659" s="488">
        <f>SUM(F655:F658)</f>
        <v>0</v>
      </c>
    </row>
    <row r="662" spans="1:6" x14ac:dyDescent="0.25">
      <c r="A662" s="302" t="s">
        <v>1318</v>
      </c>
      <c r="B662" s="302" t="s">
        <v>1606</v>
      </c>
    </row>
    <row r="663" spans="1:6" ht="15.75" thickBot="1" x14ac:dyDescent="0.3"/>
    <row r="664" spans="1:6" s="302" customFormat="1" ht="26.25" thickBot="1" x14ac:dyDescent="0.3">
      <c r="B664" s="307" t="s">
        <v>1305</v>
      </c>
      <c r="C664" s="308" t="s">
        <v>2</v>
      </c>
      <c r="D664" s="309" t="s">
        <v>1306</v>
      </c>
      <c r="E664" s="458" t="s">
        <v>1313</v>
      </c>
      <c r="F664" s="310" t="s">
        <v>1308</v>
      </c>
    </row>
    <row r="665" spans="1:6" x14ac:dyDescent="0.25">
      <c r="B665" s="474" t="s">
        <v>1309</v>
      </c>
      <c r="C665" s="475"/>
      <c r="D665" s="476" t="s">
        <v>1426</v>
      </c>
      <c r="E665" s="477"/>
      <c r="F665" s="478">
        <v>0</v>
      </c>
    </row>
    <row r="666" spans="1:6" x14ac:dyDescent="0.25">
      <c r="B666" s="311" t="s">
        <v>1310</v>
      </c>
      <c r="C666" s="312"/>
      <c r="D666" s="313" t="s">
        <v>1426</v>
      </c>
      <c r="E666" s="392"/>
      <c r="F666" s="314">
        <v>0</v>
      </c>
    </row>
    <row r="667" spans="1:6" x14ac:dyDescent="0.25">
      <c r="B667" s="311" t="s">
        <v>1590</v>
      </c>
      <c r="C667" s="312"/>
      <c r="D667" s="313" t="s">
        <v>1426</v>
      </c>
      <c r="E667" s="392"/>
      <c r="F667" s="314">
        <v>0</v>
      </c>
    </row>
    <row r="668" spans="1:6" ht="15.75" thickBot="1" x14ac:dyDescent="0.3">
      <c r="B668" s="479" t="s">
        <v>2482</v>
      </c>
      <c r="C668" s="480"/>
      <c r="D668" s="481" t="s">
        <v>1426</v>
      </c>
      <c r="E668" s="482"/>
      <c r="F668" s="483">
        <v>0</v>
      </c>
    </row>
    <row r="669" spans="1:6" s="302" customFormat="1" ht="13.5" thickBot="1" x14ac:dyDescent="0.3">
      <c r="B669" s="484" t="s">
        <v>2483</v>
      </c>
      <c r="C669" s="485"/>
      <c r="D669" s="486"/>
      <c r="E669" s="487"/>
      <c r="F669" s="488">
        <f>SUM(F665:F668)</f>
        <v>0</v>
      </c>
    </row>
    <row r="673" spans="1:6" x14ac:dyDescent="0.25">
      <c r="A673" s="300" t="s">
        <v>1337</v>
      </c>
      <c r="B673" s="302" t="s">
        <v>1339</v>
      </c>
    </row>
    <row r="674" spans="1:6" ht="15.75" thickBot="1" x14ac:dyDescent="0.3"/>
    <row r="675" spans="1:6" ht="15.75" thickBot="1" x14ac:dyDescent="0.3">
      <c r="B675" s="307" t="s">
        <v>1305</v>
      </c>
      <c r="C675" s="308" t="s">
        <v>2</v>
      </c>
      <c r="D675" s="309" t="s">
        <v>1319</v>
      </c>
      <c r="E675" s="458" t="s">
        <v>1320</v>
      </c>
      <c r="F675" s="310" t="s">
        <v>1308</v>
      </c>
    </row>
    <row r="676" spans="1:6" x14ac:dyDescent="0.25">
      <c r="B676" s="474" t="s">
        <v>1309</v>
      </c>
      <c r="C676" s="475"/>
      <c r="D676" s="476"/>
      <c r="E676" s="477" t="s">
        <v>1607</v>
      </c>
      <c r="F676" s="478">
        <v>14126256</v>
      </c>
    </row>
    <row r="677" spans="1:6" x14ac:dyDescent="0.25">
      <c r="B677" s="311" t="s">
        <v>1310</v>
      </c>
      <c r="C677" s="312"/>
      <c r="D677" s="313"/>
      <c r="E677" s="392" t="s">
        <v>1338</v>
      </c>
      <c r="F677" s="314">
        <v>20969709</v>
      </c>
    </row>
    <row r="678" spans="1:6" x14ac:dyDescent="0.25">
      <c r="B678" s="311" t="s">
        <v>1590</v>
      </c>
      <c r="C678" s="312"/>
      <c r="D678" s="313"/>
      <c r="E678" s="392" t="s">
        <v>1608</v>
      </c>
      <c r="F678" s="314">
        <v>12274073</v>
      </c>
    </row>
    <row r="679" spans="1:6" ht="15.75" thickBot="1" x14ac:dyDescent="0.3">
      <c r="B679" s="479" t="s">
        <v>2482</v>
      </c>
      <c r="C679" s="480"/>
      <c r="D679" s="481"/>
      <c r="E679" s="482" t="s">
        <v>2485</v>
      </c>
      <c r="F679" s="483">
        <f>F689</f>
        <v>26629434</v>
      </c>
    </row>
    <row r="680" spans="1:6" s="302" customFormat="1" ht="13.5" thickBot="1" x14ac:dyDescent="0.3">
      <c r="B680" s="484" t="s">
        <v>2484</v>
      </c>
      <c r="C680" s="485"/>
      <c r="D680" s="486"/>
      <c r="E680" s="487"/>
      <c r="F680" s="488">
        <f>SUM(F676:F679)</f>
        <v>73999472</v>
      </c>
    </row>
    <row r="683" spans="1:6" x14ac:dyDescent="0.25">
      <c r="A683" s="300" t="s">
        <v>1340</v>
      </c>
      <c r="B683" s="302" t="s">
        <v>1341</v>
      </c>
    </row>
    <row r="684" spans="1:6" ht="15.75" thickBot="1" x14ac:dyDescent="0.3"/>
    <row r="685" spans="1:6" ht="15.75" thickBot="1" x14ac:dyDescent="0.3">
      <c r="B685" s="320" t="s">
        <v>1305</v>
      </c>
      <c r="C685" s="321" t="s">
        <v>2</v>
      </c>
      <c r="D685" s="322" t="s">
        <v>1319</v>
      </c>
      <c r="E685" s="489" t="s">
        <v>1342</v>
      </c>
      <c r="F685" s="490" t="s">
        <v>1308</v>
      </c>
    </row>
    <row r="686" spans="1:6" x14ac:dyDescent="0.25">
      <c r="B686" s="387" t="s">
        <v>1309</v>
      </c>
      <c r="C686" s="388"/>
      <c r="D686" s="491"/>
      <c r="E686" s="492" t="s">
        <v>1645</v>
      </c>
      <c r="F686" s="493">
        <v>14126256</v>
      </c>
    </row>
    <row r="687" spans="1:6" x14ac:dyDescent="0.25">
      <c r="B687" s="311" t="s">
        <v>1310</v>
      </c>
      <c r="C687" s="312"/>
      <c r="D687" s="494"/>
      <c r="E687" s="492"/>
      <c r="F687" s="495">
        <v>20969709</v>
      </c>
    </row>
    <row r="688" spans="1:6" x14ac:dyDescent="0.25">
      <c r="B688" s="311" t="s">
        <v>1590</v>
      </c>
      <c r="C688" s="312"/>
      <c r="D688" s="494"/>
      <c r="E688" s="492"/>
      <c r="F688" s="495">
        <v>12274073</v>
      </c>
    </row>
    <row r="689" spans="1:6" ht="15.75" thickBot="1" x14ac:dyDescent="0.3">
      <c r="B689" s="479" t="s">
        <v>2482</v>
      </c>
      <c r="C689" s="480"/>
      <c r="D689" s="496"/>
      <c r="E689" s="497"/>
      <c r="F689" s="498">
        <f>ROUND(('GLOSAS TRIM III 2014 '!AE1081)/1000,0)</f>
        <v>26629434</v>
      </c>
    </row>
    <row r="690" spans="1:6" s="302" customFormat="1" ht="13.5" thickBot="1" x14ac:dyDescent="0.3">
      <c r="B690" s="484" t="s">
        <v>2483</v>
      </c>
      <c r="C690" s="485"/>
      <c r="D690" s="486"/>
      <c r="E690" s="499"/>
      <c r="F690" s="500">
        <f>SUM(F686:F689)</f>
        <v>73999472</v>
      </c>
    </row>
    <row r="692" spans="1:6" x14ac:dyDescent="0.25">
      <c r="E692" s="501"/>
    </row>
    <row r="693" spans="1:6" x14ac:dyDescent="0.25">
      <c r="A693" s="300" t="s">
        <v>1343</v>
      </c>
      <c r="B693" s="302" t="s">
        <v>1646</v>
      </c>
    </row>
    <row r="694" spans="1:6" ht="15.75" thickBot="1" x14ac:dyDescent="0.3"/>
    <row r="695" spans="1:6" ht="15.75" thickBot="1" x14ac:dyDescent="0.3">
      <c r="B695" s="307" t="s">
        <v>1305</v>
      </c>
      <c r="C695" s="308" t="s">
        <v>2</v>
      </c>
      <c r="D695" s="309" t="s">
        <v>1344</v>
      </c>
      <c r="E695" s="458" t="s">
        <v>1345</v>
      </c>
      <c r="F695" s="310" t="s">
        <v>1308</v>
      </c>
    </row>
    <row r="696" spans="1:6" ht="30" x14ac:dyDescent="0.25">
      <c r="B696" s="474" t="s">
        <v>1309</v>
      </c>
      <c r="C696" s="475" t="s">
        <v>43</v>
      </c>
      <c r="D696" s="476" t="s">
        <v>1427</v>
      </c>
      <c r="E696" s="477" t="s">
        <v>1428</v>
      </c>
      <c r="F696" s="478">
        <v>0</v>
      </c>
    </row>
    <row r="697" spans="1:6" ht="30.75" thickBot="1" x14ac:dyDescent="0.3">
      <c r="B697" s="479" t="s">
        <v>1310</v>
      </c>
      <c r="C697" s="480" t="s">
        <v>43</v>
      </c>
      <c r="D697" s="481" t="s">
        <v>1427</v>
      </c>
      <c r="E697" s="482" t="s">
        <v>1428</v>
      </c>
      <c r="F697" s="483">
        <v>0</v>
      </c>
    </row>
    <row r="698" spans="1:6" ht="30.75" thickBot="1" x14ac:dyDescent="0.3">
      <c r="B698" s="502" t="s">
        <v>1590</v>
      </c>
      <c r="C698" s="480" t="s">
        <v>43</v>
      </c>
      <c r="D698" s="481" t="s">
        <v>1427</v>
      </c>
      <c r="E698" s="482" t="s">
        <v>1428</v>
      </c>
      <c r="F698" s="483">
        <v>0</v>
      </c>
    </row>
    <row r="699" spans="1:6" ht="30.75" thickBot="1" x14ac:dyDescent="0.3">
      <c r="B699" s="502" t="s">
        <v>2482</v>
      </c>
      <c r="C699" s="480" t="s">
        <v>43</v>
      </c>
      <c r="D699" s="481" t="s">
        <v>1427</v>
      </c>
      <c r="E699" s="482" t="s">
        <v>1428</v>
      </c>
      <c r="F699" s="503">
        <v>0</v>
      </c>
    </row>
    <row r="700" spans="1:6" ht="15.75" thickBot="1" x14ac:dyDescent="0.3">
      <c r="B700" s="484" t="s">
        <v>2483</v>
      </c>
      <c r="C700" s="485"/>
      <c r="D700" s="486"/>
      <c r="E700" s="487"/>
      <c r="F700" s="488">
        <f>SUM(F696:F699)</f>
        <v>0</v>
      </c>
    </row>
    <row r="707" spans="2:6" x14ac:dyDescent="0.25">
      <c r="B707" s="302"/>
      <c r="D707" s="300"/>
      <c r="E707" s="300"/>
      <c r="F707" s="300"/>
    </row>
  </sheetData>
  <sheetProtection password="CD31" sheet="1" objects="1" scenarios="1" selectLockedCells="1" selectUnlockedCells="1"/>
  <mergeCells count="9">
    <mergeCell ref="E686:E688"/>
    <mergeCell ref="B1:F1"/>
    <mergeCell ref="B3:G3"/>
    <mergeCell ref="B518:B523"/>
    <mergeCell ref="B525:B540"/>
    <mergeCell ref="D526:D540"/>
    <mergeCell ref="B643:B644"/>
    <mergeCell ref="B652:F652"/>
    <mergeCell ref="B646:B647"/>
  </mergeCells>
  <conditionalFormatting sqref="D595:D633">
    <cfRule type="expression" dxfId="5" priority="1" stopIfTrue="1">
      <formula>IF($N595="INVERSIONES",TRUE,FALSE)</formula>
    </cfRule>
    <cfRule type="expression" dxfId="4" priority="2" stopIfTrue="1">
      <formula>IF($N595="DEVENGADO",TRUE,FALSE)</formula>
    </cfRule>
    <cfRule type="expression" dxfId="3" priority="3" stopIfTrue="1">
      <formula>IF($N595="DEVEN - PAGADO",TRUE,FALSE)</formula>
    </cfRule>
  </conditionalFormatting>
  <printOptions horizontalCentered="1" verticalCentered="1"/>
  <pageMargins left="0" right="0" top="0.74803149606299213" bottom="0.74803149606299213" header="0.31496062992125984" footer="0.31496062992125984"/>
  <pageSetup paperSize="300" orientation="landscape" r:id="rId1"/>
  <headerFooter>
    <oddFooter>&amp;A&amp;RPágina &amp;P</oddFooter>
  </headerFooter>
  <rowBreaks count="4" manualBreakCount="4">
    <brk id="503" max="6" man="1"/>
    <brk id="513" max="16383" man="1"/>
    <brk id="651" max="16383" man="1"/>
    <brk id="672"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F49"/>
  <sheetViews>
    <sheetView windowProtection="1" view="pageBreakPreview" zoomScaleNormal="100" zoomScaleSheetLayoutView="100" workbookViewId="0">
      <selection activeCell="D32" sqref="D32"/>
    </sheetView>
  </sheetViews>
  <sheetFormatPr baseColWidth="10" defaultRowHeight="14.25" x14ac:dyDescent="0.25"/>
  <cols>
    <col min="1" max="1" width="8" style="2" customWidth="1"/>
    <col min="2" max="2" width="22.5703125" style="3" customWidth="1"/>
    <col min="3" max="3" width="17.28515625" style="3" customWidth="1"/>
    <col min="4" max="4" width="15.85546875" style="3" customWidth="1"/>
    <col min="5" max="5" width="10.7109375" style="3" customWidth="1"/>
    <col min="6" max="6" width="10" style="3" customWidth="1"/>
    <col min="7" max="256" width="11.42578125" style="3"/>
    <col min="257" max="257" width="8" style="3" customWidth="1"/>
    <col min="258" max="258" width="22.5703125" style="3" customWidth="1"/>
    <col min="259" max="259" width="17.28515625" style="3" customWidth="1"/>
    <col min="260" max="260" width="15.85546875" style="3" customWidth="1"/>
    <col min="261" max="261" width="10.7109375" style="3" customWidth="1"/>
    <col min="262" max="262" width="10" style="3" customWidth="1"/>
    <col min="263" max="512" width="11.42578125" style="3"/>
    <col min="513" max="513" width="8" style="3" customWidth="1"/>
    <col min="514" max="514" width="22.5703125" style="3" customWidth="1"/>
    <col min="515" max="515" width="17.28515625" style="3" customWidth="1"/>
    <col min="516" max="516" width="15.85546875" style="3" customWidth="1"/>
    <col min="517" max="517" width="10.7109375" style="3" customWidth="1"/>
    <col min="518" max="518" width="10" style="3" customWidth="1"/>
    <col min="519" max="768" width="11.42578125" style="3"/>
    <col min="769" max="769" width="8" style="3" customWidth="1"/>
    <col min="770" max="770" width="22.5703125" style="3" customWidth="1"/>
    <col min="771" max="771" width="17.28515625" style="3" customWidth="1"/>
    <col min="772" max="772" width="15.85546875" style="3" customWidth="1"/>
    <col min="773" max="773" width="10.7109375" style="3" customWidth="1"/>
    <col min="774" max="774" width="10" style="3" customWidth="1"/>
    <col min="775" max="1024" width="11.42578125" style="3"/>
    <col min="1025" max="1025" width="8" style="3" customWidth="1"/>
    <col min="1026" max="1026" width="22.5703125" style="3" customWidth="1"/>
    <col min="1027" max="1027" width="17.28515625" style="3" customWidth="1"/>
    <col min="1028" max="1028" width="15.85546875" style="3" customWidth="1"/>
    <col min="1029" max="1029" width="10.7109375" style="3" customWidth="1"/>
    <col min="1030" max="1030" width="10" style="3" customWidth="1"/>
    <col min="1031" max="1280" width="11.42578125" style="3"/>
    <col min="1281" max="1281" width="8" style="3" customWidth="1"/>
    <col min="1282" max="1282" width="22.5703125" style="3" customWidth="1"/>
    <col min="1283" max="1283" width="17.28515625" style="3" customWidth="1"/>
    <col min="1284" max="1284" width="15.85546875" style="3" customWidth="1"/>
    <col min="1285" max="1285" width="10.7109375" style="3" customWidth="1"/>
    <col min="1286" max="1286" width="10" style="3" customWidth="1"/>
    <col min="1287" max="1536" width="11.42578125" style="3"/>
    <col min="1537" max="1537" width="8" style="3" customWidth="1"/>
    <col min="1538" max="1538" width="22.5703125" style="3" customWidth="1"/>
    <col min="1539" max="1539" width="17.28515625" style="3" customWidth="1"/>
    <col min="1540" max="1540" width="15.85546875" style="3" customWidth="1"/>
    <col min="1541" max="1541" width="10.7109375" style="3" customWidth="1"/>
    <col min="1542" max="1542" width="10" style="3" customWidth="1"/>
    <col min="1543" max="1792" width="11.42578125" style="3"/>
    <col min="1793" max="1793" width="8" style="3" customWidth="1"/>
    <col min="1794" max="1794" width="22.5703125" style="3" customWidth="1"/>
    <col min="1795" max="1795" width="17.28515625" style="3" customWidth="1"/>
    <col min="1796" max="1796" width="15.85546875" style="3" customWidth="1"/>
    <col min="1797" max="1797" width="10.7109375" style="3" customWidth="1"/>
    <col min="1798" max="1798" width="10" style="3" customWidth="1"/>
    <col min="1799" max="2048" width="11.42578125" style="3"/>
    <col min="2049" max="2049" width="8" style="3" customWidth="1"/>
    <col min="2050" max="2050" width="22.5703125" style="3" customWidth="1"/>
    <col min="2051" max="2051" width="17.28515625" style="3" customWidth="1"/>
    <col min="2052" max="2052" width="15.85546875" style="3" customWidth="1"/>
    <col min="2053" max="2053" width="10.7109375" style="3" customWidth="1"/>
    <col min="2054" max="2054" width="10" style="3" customWidth="1"/>
    <col min="2055" max="2304" width="11.42578125" style="3"/>
    <col min="2305" max="2305" width="8" style="3" customWidth="1"/>
    <col min="2306" max="2306" width="22.5703125" style="3" customWidth="1"/>
    <col min="2307" max="2307" width="17.28515625" style="3" customWidth="1"/>
    <col min="2308" max="2308" width="15.85546875" style="3" customWidth="1"/>
    <col min="2309" max="2309" width="10.7109375" style="3" customWidth="1"/>
    <col min="2310" max="2310" width="10" style="3" customWidth="1"/>
    <col min="2311" max="2560" width="11.42578125" style="3"/>
    <col min="2561" max="2561" width="8" style="3" customWidth="1"/>
    <col min="2562" max="2562" width="22.5703125" style="3" customWidth="1"/>
    <col min="2563" max="2563" width="17.28515625" style="3" customWidth="1"/>
    <col min="2564" max="2564" width="15.85546875" style="3" customWidth="1"/>
    <col min="2565" max="2565" width="10.7109375" style="3" customWidth="1"/>
    <col min="2566" max="2566" width="10" style="3" customWidth="1"/>
    <col min="2567" max="2816" width="11.42578125" style="3"/>
    <col min="2817" max="2817" width="8" style="3" customWidth="1"/>
    <col min="2818" max="2818" width="22.5703125" style="3" customWidth="1"/>
    <col min="2819" max="2819" width="17.28515625" style="3" customWidth="1"/>
    <col min="2820" max="2820" width="15.85546875" style="3" customWidth="1"/>
    <col min="2821" max="2821" width="10.7109375" style="3" customWidth="1"/>
    <col min="2822" max="2822" width="10" style="3" customWidth="1"/>
    <col min="2823" max="3072" width="11.42578125" style="3"/>
    <col min="3073" max="3073" width="8" style="3" customWidth="1"/>
    <col min="3074" max="3074" width="22.5703125" style="3" customWidth="1"/>
    <col min="3075" max="3075" width="17.28515625" style="3" customWidth="1"/>
    <col min="3076" max="3076" width="15.85546875" style="3" customWidth="1"/>
    <col min="3077" max="3077" width="10.7109375" style="3" customWidth="1"/>
    <col min="3078" max="3078" width="10" style="3" customWidth="1"/>
    <col min="3079" max="3328" width="11.42578125" style="3"/>
    <col min="3329" max="3329" width="8" style="3" customWidth="1"/>
    <col min="3330" max="3330" width="22.5703125" style="3" customWidth="1"/>
    <col min="3331" max="3331" width="17.28515625" style="3" customWidth="1"/>
    <col min="3332" max="3332" width="15.85546875" style="3" customWidth="1"/>
    <col min="3333" max="3333" width="10.7109375" style="3" customWidth="1"/>
    <col min="3334" max="3334" width="10" style="3" customWidth="1"/>
    <col min="3335" max="3584" width="11.42578125" style="3"/>
    <col min="3585" max="3585" width="8" style="3" customWidth="1"/>
    <col min="3586" max="3586" width="22.5703125" style="3" customWidth="1"/>
    <col min="3587" max="3587" width="17.28515625" style="3" customWidth="1"/>
    <col min="3588" max="3588" width="15.85546875" style="3" customWidth="1"/>
    <col min="3589" max="3589" width="10.7109375" style="3" customWidth="1"/>
    <col min="3590" max="3590" width="10" style="3" customWidth="1"/>
    <col min="3591" max="3840" width="11.42578125" style="3"/>
    <col min="3841" max="3841" width="8" style="3" customWidth="1"/>
    <col min="3842" max="3842" width="22.5703125" style="3" customWidth="1"/>
    <col min="3843" max="3843" width="17.28515625" style="3" customWidth="1"/>
    <col min="3844" max="3844" width="15.85546875" style="3" customWidth="1"/>
    <col min="3845" max="3845" width="10.7109375" style="3" customWidth="1"/>
    <col min="3846" max="3846" width="10" style="3" customWidth="1"/>
    <col min="3847" max="4096" width="11.42578125" style="3"/>
    <col min="4097" max="4097" width="8" style="3" customWidth="1"/>
    <col min="4098" max="4098" width="22.5703125" style="3" customWidth="1"/>
    <col min="4099" max="4099" width="17.28515625" style="3" customWidth="1"/>
    <col min="4100" max="4100" width="15.85546875" style="3" customWidth="1"/>
    <col min="4101" max="4101" width="10.7109375" style="3" customWidth="1"/>
    <col min="4102" max="4102" width="10" style="3" customWidth="1"/>
    <col min="4103" max="4352" width="11.42578125" style="3"/>
    <col min="4353" max="4353" width="8" style="3" customWidth="1"/>
    <col min="4354" max="4354" width="22.5703125" style="3" customWidth="1"/>
    <col min="4355" max="4355" width="17.28515625" style="3" customWidth="1"/>
    <col min="4356" max="4356" width="15.85546875" style="3" customWidth="1"/>
    <col min="4357" max="4357" width="10.7109375" style="3" customWidth="1"/>
    <col min="4358" max="4358" width="10" style="3" customWidth="1"/>
    <col min="4359" max="4608" width="11.42578125" style="3"/>
    <col min="4609" max="4609" width="8" style="3" customWidth="1"/>
    <col min="4610" max="4610" width="22.5703125" style="3" customWidth="1"/>
    <col min="4611" max="4611" width="17.28515625" style="3" customWidth="1"/>
    <col min="4612" max="4612" width="15.85546875" style="3" customWidth="1"/>
    <col min="4613" max="4613" width="10.7109375" style="3" customWidth="1"/>
    <col min="4614" max="4614" width="10" style="3" customWidth="1"/>
    <col min="4615" max="4864" width="11.42578125" style="3"/>
    <col min="4865" max="4865" width="8" style="3" customWidth="1"/>
    <col min="4866" max="4866" width="22.5703125" style="3" customWidth="1"/>
    <col min="4867" max="4867" width="17.28515625" style="3" customWidth="1"/>
    <col min="4868" max="4868" width="15.85546875" style="3" customWidth="1"/>
    <col min="4869" max="4869" width="10.7109375" style="3" customWidth="1"/>
    <col min="4870" max="4870" width="10" style="3" customWidth="1"/>
    <col min="4871" max="5120" width="11.42578125" style="3"/>
    <col min="5121" max="5121" width="8" style="3" customWidth="1"/>
    <col min="5122" max="5122" width="22.5703125" style="3" customWidth="1"/>
    <col min="5123" max="5123" width="17.28515625" style="3" customWidth="1"/>
    <col min="5124" max="5124" width="15.85546875" style="3" customWidth="1"/>
    <col min="5125" max="5125" width="10.7109375" style="3" customWidth="1"/>
    <col min="5126" max="5126" width="10" style="3" customWidth="1"/>
    <col min="5127" max="5376" width="11.42578125" style="3"/>
    <col min="5377" max="5377" width="8" style="3" customWidth="1"/>
    <col min="5378" max="5378" width="22.5703125" style="3" customWidth="1"/>
    <col min="5379" max="5379" width="17.28515625" style="3" customWidth="1"/>
    <col min="5380" max="5380" width="15.85546875" style="3" customWidth="1"/>
    <col min="5381" max="5381" width="10.7109375" style="3" customWidth="1"/>
    <col min="5382" max="5382" width="10" style="3" customWidth="1"/>
    <col min="5383" max="5632" width="11.42578125" style="3"/>
    <col min="5633" max="5633" width="8" style="3" customWidth="1"/>
    <col min="5634" max="5634" width="22.5703125" style="3" customWidth="1"/>
    <col min="5635" max="5635" width="17.28515625" style="3" customWidth="1"/>
    <col min="5636" max="5636" width="15.85546875" style="3" customWidth="1"/>
    <col min="5637" max="5637" width="10.7109375" style="3" customWidth="1"/>
    <col min="5638" max="5638" width="10" style="3" customWidth="1"/>
    <col min="5639" max="5888" width="11.42578125" style="3"/>
    <col min="5889" max="5889" width="8" style="3" customWidth="1"/>
    <col min="5890" max="5890" width="22.5703125" style="3" customWidth="1"/>
    <col min="5891" max="5891" width="17.28515625" style="3" customWidth="1"/>
    <col min="5892" max="5892" width="15.85546875" style="3" customWidth="1"/>
    <col min="5893" max="5893" width="10.7109375" style="3" customWidth="1"/>
    <col min="5894" max="5894" width="10" style="3" customWidth="1"/>
    <col min="5895" max="6144" width="11.42578125" style="3"/>
    <col min="6145" max="6145" width="8" style="3" customWidth="1"/>
    <col min="6146" max="6146" width="22.5703125" style="3" customWidth="1"/>
    <col min="6147" max="6147" width="17.28515625" style="3" customWidth="1"/>
    <col min="6148" max="6148" width="15.85546875" style="3" customWidth="1"/>
    <col min="6149" max="6149" width="10.7109375" style="3" customWidth="1"/>
    <col min="6150" max="6150" width="10" style="3" customWidth="1"/>
    <col min="6151" max="6400" width="11.42578125" style="3"/>
    <col min="6401" max="6401" width="8" style="3" customWidth="1"/>
    <col min="6402" max="6402" width="22.5703125" style="3" customWidth="1"/>
    <col min="6403" max="6403" width="17.28515625" style="3" customWidth="1"/>
    <col min="6404" max="6404" width="15.85546875" style="3" customWidth="1"/>
    <col min="6405" max="6405" width="10.7109375" style="3" customWidth="1"/>
    <col min="6406" max="6406" width="10" style="3" customWidth="1"/>
    <col min="6407" max="6656" width="11.42578125" style="3"/>
    <col min="6657" max="6657" width="8" style="3" customWidth="1"/>
    <col min="6658" max="6658" width="22.5703125" style="3" customWidth="1"/>
    <col min="6659" max="6659" width="17.28515625" style="3" customWidth="1"/>
    <col min="6660" max="6660" width="15.85546875" style="3" customWidth="1"/>
    <col min="6661" max="6661" width="10.7109375" style="3" customWidth="1"/>
    <col min="6662" max="6662" width="10" style="3" customWidth="1"/>
    <col min="6663" max="6912" width="11.42578125" style="3"/>
    <col min="6913" max="6913" width="8" style="3" customWidth="1"/>
    <col min="6914" max="6914" width="22.5703125" style="3" customWidth="1"/>
    <col min="6915" max="6915" width="17.28515625" style="3" customWidth="1"/>
    <col min="6916" max="6916" width="15.85546875" style="3" customWidth="1"/>
    <col min="6917" max="6917" width="10.7109375" style="3" customWidth="1"/>
    <col min="6918" max="6918" width="10" style="3" customWidth="1"/>
    <col min="6919" max="7168" width="11.42578125" style="3"/>
    <col min="7169" max="7169" width="8" style="3" customWidth="1"/>
    <col min="7170" max="7170" width="22.5703125" style="3" customWidth="1"/>
    <col min="7171" max="7171" width="17.28515625" style="3" customWidth="1"/>
    <col min="7172" max="7172" width="15.85546875" style="3" customWidth="1"/>
    <col min="7173" max="7173" width="10.7109375" style="3" customWidth="1"/>
    <col min="7174" max="7174" width="10" style="3" customWidth="1"/>
    <col min="7175" max="7424" width="11.42578125" style="3"/>
    <col min="7425" max="7425" width="8" style="3" customWidth="1"/>
    <col min="7426" max="7426" width="22.5703125" style="3" customWidth="1"/>
    <col min="7427" max="7427" width="17.28515625" style="3" customWidth="1"/>
    <col min="7428" max="7428" width="15.85546875" style="3" customWidth="1"/>
    <col min="7429" max="7429" width="10.7109375" style="3" customWidth="1"/>
    <col min="7430" max="7430" width="10" style="3" customWidth="1"/>
    <col min="7431" max="7680" width="11.42578125" style="3"/>
    <col min="7681" max="7681" width="8" style="3" customWidth="1"/>
    <col min="7682" max="7682" width="22.5703125" style="3" customWidth="1"/>
    <col min="7683" max="7683" width="17.28515625" style="3" customWidth="1"/>
    <col min="7684" max="7684" width="15.85546875" style="3" customWidth="1"/>
    <col min="7685" max="7685" width="10.7109375" style="3" customWidth="1"/>
    <col min="7686" max="7686" width="10" style="3" customWidth="1"/>
    <col min="7687" max="7936" width="11.42578125" style="3"/>
    <col min="7937" max="7937" width="8" style="3" customWidth="1"/>
    <col min="7938" max="7938" width="22.5703125" style="3" customWidth="1"/>
    <col min="7939" max="7939" width="17.28515625" style="3" customWidth="1"/>
    <col min="7940" max="7940" width="15.85546875" style="3" customWidth="1"/>
    <col min="7941" max="7941" width="10.7109375" style="3" customWidth="1"/>
    <col min="7942" max="7942" width="10" style="3" customWidth="1"/>
    <col min="7943" max="8192" width="11.42578125" style="3"/>
    <col min="8193" max="8193" width="8" style="3" customWidth="1"/>
    <col min="8194" max="8194" width="22.5703125" style="3" customWidth="1"/>
    <col min="8195" max="8195" width="17.28515625" style="3" customWidth="1"/>
    <col min="8196" max="8196" width="15.85546875" style="3" customWidth="1"/>
    <col min="8197" max="8197" width="10.7109375" style="3" customWidth="1"/>
    <col min="8198" max="8198" width="10" style="3" customWidth="1"/>
    <col min="8199" max="8448" width="11.42578125" style="3"/>
    <col min="8449" max="8449" width="8" style="3" customWidth="1"/>
    <col min="8450" max="8450" width="22.5703125" style="3" customWidth="1"/>
    <col min="8451" max="8451" width="17.28515625" style="3" customWidth="1"/>
    <col min="8452" max="8452" width="15.85546875" style="3" customWidth="1"/>
    <col min="8453" max="8453" width="10.7109375" style="3" customWidth="1"/>
    <col min="8454" max="8454" width="10" style="3" customWidth="1"/>
    <col min="8455" max="8704" width="11.42578125" style="3"/>
    <col min="8705" max="8705" width="8" style="3" customWidth="1"/>
    <col min="8706" max="8706" width="22.5703125" style="3" customWidth="1"/>
    <col min="8707" max="8707" width="17.28515625" style="3" customWidth="1"/>
    <col min="8708" max="8708" width="15.85546875" style="3" customWidth="1"/>
    <col min="8709" max="8709" width="10.7109375" style="3" customWidth="1"/>
    <col min="8710" max="8710" width="10" style="3" customWidth="1"/>
    <col min="8711" max="8960" width="11.42578125" style="3"/>
    <col min="8961" max="8961" width="8" style="3" customWidth="1"/>
    <col min="8962" max="8962" width="22.5703125" style="3" customWidth="1"/>
    <col min="8963" max="8963" width="17.28515625" style="3" customWidth="1"/>
    <col min="8964" max="8964" width="15.85546875" style="3" customWidth="1"/>
    <col min="8965" max="8965" width="10.7109375" style="3" customWidth="1"/>
    <col min="8966" max="8966" width="10" style="3" customWidth="1"/>
    <col min="8967" max="9216" width="11.42578125" style="3"/>
    <col min="9217" max="9217" width="8" style="3" customWidth="1"/>
    <col min="9218" max="9218" width="22.5703125" style="3" customWidth="1"/>
    <col min="9219" max="9219" width="17.28515625" style="3" customWidth="1"/>
    <col min="9220" max="9220" width="15.85546875" style="3" customWidth="1"/>
    <col min="9221" max="9221" width="10.7109375" style="3" customWidth="1"/>
    <col min="9222" max="9222" width="10" style="3" customWidth="1"/>
    <col min="9223" max="9472" width="11.42578125" style="3"/>
    <col min="9473" max="9473" width="8" style="3" customWidth="1"/>
    <col min="9474" max="9474" width="22.5703125" style="3" customWidth="1"/>
    <col min="9475" max="9475" width="17.28515625" style="3" customWidth="1"/>
    <col min="9476" max="9476" width="15.85546875" style="3" customWidth="1"/>
    <col min="9477" max="9477" width="10.7109375" style="3" customWidth="1"/>
    <col min="9478" max="9478" width="10" style="3" customWidth="1"/>
    <col min="9479" max="9728" width="11.42578125" style="3"/>
    <col min="9729" max="9729" width="8" style="3" customWidth="1"/>
    <col min="9730" max="9730" width="22.5703125" style="3" customWidth="1"/>
    <col min="9731" max="9731" width="17.28515625" style="3" customWidth="1"/>
    <col min="9732" max="9732" width="15.85546875" style="3" customWidth="1"/>
    <col min="9733" max="9733" width="10.7109375" style="3" customWidth="1"/>
    <col min="9734" max="9734" width="10" style="3" customWidth="1"/>
    <col min="9735" max="9984" width="11.42578125" style="3"/>
    <col min="9985" max="9985" width="8" style="3" customWidth="1"/>
    <col min="9986" max="9986" width="22.5703125" style="3" customWidth="1"/>
    <col min="9987" max="9987" width="17.28515625" style="3" customWidth="1"/>
    <col min="9988" max="9988" width="15.85546875" style="3" customWidth="1"/>
    <col min="9989" max="9989" width="10.7109375" style="3" customWidth="1"/>
    <col min="9990" max="9990" width="10" style="3" customWidth="1"/>
    <col min="9991" max="10240" width="11.42578125" style="3"/>
    <col min="10241" max="10241" width="8" style="3" customWidth="1"/>
    <col min="10242" max="10242" width="22.5703125" style="3" customWidth="1"/>
    <col min="10243" max="10243" width="17.28515625" style="3" customWidth="1"/>
    <col min="10244" max="10244" width="15.85546875" style="3" customWidth="1"/>
    <col min="10245" max="10245" width="10.7109375" style="3" customWidth="1"/>
    <col min="10246" max="10246" width="10" style="3" customWidth="1"/>
    <col min="10247" max="10496" width="11.42578125" style="3"/>
    <col min="10497" max="10497" width="8" style="3" customWidth="1"/>
    <col min="10498" max="10498" width="22.5703125" style="3" customWidth="1"/>
    <col min="10499" max="10499" width="17.28515625" style="3" customWidth="1"/>
    <col min="10500" max="10500" width="15.85546875" style="3" customWidth="1"/>
    <col min="10501" max="10501" width="10.7109375" style="3" customWidth="1"/>
    <col min="10502" max="10502" width="10" style="3" customWidth="1"/>
    <col min="10503" max="10752" width="11.42578125" style="3"/>
    <col min="10753" max="10753" width="8" style="3" customWidth="1"/>
    <col min="10754" max="10754" width="22.5703125" style="3" customWidth="1"/>
    <col min="10755" max="10755" width="17.28515625" style="3" customWidth="1"/>
    <col min="10756" max="10756" width="15.85546875" style="3" customWidth="1"/>
    <col min="10757" max="10757" width="10.7109375" style="3" customWidth="1"/>
    <col min="10758" max="10758" width="10" style="3" customWidth="1"/>
    <col min="10759" max="11008" width="11.42578125" style="3"/>
    <col min="11009" max="11009" width="8" style="3" customWidth="1"/>
    <col min="11010" max="11010" width="22.5703125" style="3" customWidth="1"/>
    <col min="11011" max="11011" width="17.28515625" style="3" customWidth="1"/>
    <col min="11012" max="11012" width="15.85546875" style="3" customWidth="1"/>
    <col min="11013" max="11013" width="10.7109375" style="3" customWidth="1"/>
    <col min="11014" max="11014" width="10" style="3" customWidth="1"/>
    <col min="11015" max="11264" width="11.42578125" style="3"/>
    <col min="11265" max="11265" width="8" style="3" customWidth="1"/>
    <col min="11266" max="11266" width="22.5703125" style="3" customWidth="1"/>
    <col min="11267" max="11267" width="17.28515625" style="3" customWidth="1"/>
    <col min="11268" max="11268" width="15.85546875" style="3" customWidth="1"/>
    <col min="11269" max="11269" width="10.7109375" style="3" customWidth="1"/>
    <col min="11270" max="11270" width="10" style="3" customWidth="1"/>
    <col min="11271" max="11520" width="11.42578125" style="3"/>
    <col min="11521" max="11521" width="8" style="3" customWidth="1"/>
    <col min="11522" max="11522" width="22.5703125" style="3" customWidth="1"/>
    <col min="11523" max="11523" width="17.28515625" style="3" customWidth="1"/>
    <col min="11524" max="11524" width="15.85546875" style="3" customWidth="1"/>
    <col min="11525" max="11525" width="10.7109375" style="3" customWidth="1"/>
    <col min="11526" max="11526" width="10" style="3" customWidth="1"/>
    <col min="11527" max="11776" width="11.42578125" style="3"/>
    <col min="11777" max="11777" width="8" style="3" customWidth="1"/>
    <col min="11778" max="11778" width="22.5703125" style="3" customWidth="1"/>
    <col min="11779" max="11779" width="17.28515625" style="3" customWidth="1"/>
    <col min="11780" max="11780" width="15.85546875" style="3" customWidth="1"/>
    <col min="11781" max="11781" width="10.7109375" style="3" customWidth="1"/>
    <col min="11782" max="11782" width="10" style="3" customWidth="1"/>
    <col min="11783" max="12032" width="11.42578125" style="3"/>
    <col min="12033" max="12033" width="8" style="3" customWidth="1"/>
    <col min="12034" max="12034" width="22.5703125" style="3" customWidth="1"/>
    <col min="12035" max="12035" width="17.28515625" style="3" customWidth="1"/>
    <col min="12036" max="12036" width="15.85546875" style="3" customWidth="1"/>
    <col min="12037" max="12037" width="10.7109375" style="3" customWidth="1"/>
    <col min="12038" max="12038" width="10" style="3" customWidth="1"/>
    <col min="12039" max="12288" width="11.42578125" style="3"/>
    <col min="12289" max="12289" width="8" style="3" customWidth="1"/>
    <col min="12290" max="12290" width="22.5703125" style="3" customWidth="1"/>
    <col min="12291" max="12291" width="17.28515625" style="3" customWidth="1"/>
    <col min="12292" max="12292" width="15.85546875" style="3" customWidth="1"/>
    <col min="12293" max="12293" width="10.7109375" style="3" customWidth="1"/>
    <col min="12294" max="12294" width="10" style="3" customWidth="1"/>
    <col min="12295" max="12544" width="11.42578125" style="3"/>
    <col min="12545" max="12545" width="8" style="3" customWidth="1"/>
    <col min="12546" max="12546" width="22.5703125" style="3" customWidth="1"/>
    <col min="12547" max="12547" width="17.28515625" style="3" customWidth="1"/>
    <col min="12548" max="12548" width="15.85546875" style="3" customWidth="1"/>
    <col min="12549" max="12549" width="10.7109375" style="3" customWidth="1"/>
    <col min="12550" max="12550" width="10" style="3" customWidth="1"/>
    <col min="12551" max="12800" width="11.42578125" style="3"/>
    <col min="12801" max="12801" width="8" style="3" customWidth="1"/>
    <col min="12802" max="12802" width="22.5703125" style="3" customWidth="1"/>
    <col min="12803" max="12803" width="17.28515625" style="3" customWidth="1"/>
    <col min="12804" max="12804" width="15.85546875" style="3" customWidth="1"/>
    <col min="12805" max="12805" width="10.7109375" style="3" customWidth="1"/>
    <col min="12806" max="12806" width="10" style="3" customWidth="1"/>
    <col min="12807" max="13056" width="11.42578125" style="3"/>
    <col min="13057" max="13057" width="8" style="3" customWidth="1"/>
    <col min="13058" max="13058" width="22.5703125" style="3" customWidth="1"/>
    <col min="13059" max="13059" width="17.28515625" style="3" customWidth="1"/>
    <col min="13060" max="13060" width="15.85546875" style="3" customWidth="1"/>
    <col min="13061" max="13061" width="10.7109375" style="3" customWidth="1"/>
    <col min="13062" max="13062" width="10" style="3" customWidth="1"/>
    <col min="13063" max="13312" width="11.42578125" style="3"/>
    <col min="13313" max="13313" width="8" style="3" customWidth="1"/>
    <col min="13314" max="13314" width="22.5703125" style="3" customWidth="1"/>
    <col min="13315" max="13315" width="17.28515625" style="3" customWidth="1"/>
    <col min="13316" max="13316" width="15.85546875" style="3" customWidth="1"/>
    <col min="13317" max="13317" width="10.7109375" style="3" customWidth="1"/>
    <col min="13318" max="13318" width="10" style="3" customWidth="1"/>
    <col min="13319" max="13568" width="11.42578125" style="3"/>
    <col min="13569" max="13569" width="8" style="3" customWidth="1"/>
    <col min="13570" max="13570" width="22.5703125" style="3" customWidth="1"/>
    <col min="13571" max="13571" width="17.28515625" style="3" customWidth="1"/>
    <col min="13572" max="13572" width="15.85546875" style="3" customWidth="1"/>
    <col min="13573" max="13573" width="10.7109375" style="3" customWidth="1"/>
    <col min="13574" max="13574" width="10" style="3" customWidth="1"/>
    <col min="13575" max="13824" width="11.42578125" style="3"/>
    <col min="13825" max="13825" width="8" style="3" customWidth="1"/>
    <col min="13826" max="13826" width="22.5703125" style="3" customWidth="1"/>
    <col min="13827" max="13827" width="17.28515625" style="3" customWidth="1"/>
    <col min="13828" max="13828" width="15.85546875" style="3" customWidth="1"/>
    <col min="13829" max="13829" width="10.7109375" style="3" customWidth="1"/>
    <col min="13830" max="13830" width="10" style="3" customWidth="1"/>
    <col min="13831" max="14080" width="11.42578125" style="3"/>
    <col min="14081" max="14081" width="8" style="3" customWidth="1"/>
    <col min="14082" max="14082" width="22.5703125" style="3" customWidth="1"/>
    <col min="14083" max="14083" width="17.28515625" style="3" customWidth="1"/>
    <col min="14084" max="14084" width="15.85546875" style="3" customWidth="1"/>
    <col min="14085" max="14085" width="10.7109375" style="3" customWidth="1"/>
    <col min="14086" max="14086" width="10" style="3" customWidth="1"/>
    <col min="14087" max="14336" width="11.42578125" style="3"/>
    <col min="14337" max="14337" width="8" style="3" customWidth="1"/>
    <col min="14338" max="14338" width="22.5703125" style="3" customWidth="1"/>
    <col min="14339" max="14339" width="17.28515625" style="3" customWidth="1"/>
    <col min="14340" max="14340" width="15.85546875" style="3" customWidth="1"/>
    <col min="14341" max="14341" width="10.7109375" style="3" customWidth="1"/>
    <col min="14342" max="14342" width="10" style="3" customWidth="1"/>
    <col min="14343" max="14592" width="11.42578125" style="3"/>
    <col min="14593" max="14593" width="8" style="3" customWidth="1"/>
    <col min="14594" max="14594" width="22.5703125" style="3" customWidth="1"/>
    <col min="14595" max="14595" width="17.28515625" style="3" customWidth="1"/>
    <col min="14596" max="14596" width="15.85546875" style="3" customWidth="1"/>
    <col min="14597" max="14597" width="10.7109375" style="3" customWidth="1"/>
    <col min="14598" max="14598" width="10" style="3" customWidth="1"/>
    <col min="14599" max="14848" width="11.42578125" style="3"/>
    <col min="14849" max="14849" width="8" style="3" customWidth="1"/>
    <col min="14850" max="14850" width="22.5703125" style="3" customWidth="1"/>
    <col min="14851" max="14851" width="17.28515625" style="3" customWidth="1"/>
    <col min="14852" max="14852" width="15.85546875" style="3" customWidth="1"/>
    <col min="14853" max="14853" width="10.7109375" style="3" customWidth="1"/>
    <col min="14854" max="14854" width="10" style="3" customWidth="1"/>
    <col min="14855" max="15104" width="11.42578125" style="3"/>
    <col min="15105" max="15105" width="8" style="3" customWidth="1"/>
    <col min="15106" max="15106" width="22.5703125" style="3" customWidth="1"/>
    <col min="15107" max="15107" width="17.28515625" style="3" customWidth="1"/>
    <col min="15108" max="15108" width="15.85546875" style="3" customWidth="1"/>
    <col min="15109" max="15109" width="10.7109375" style="3" customWidth="1"/>
    <col min="15110" max="15110" width="10" style="3" customWidth="1"/>
    <col min="15111" max="15360" width="11.42578125" style="3"/>
    <col min="15361" max="15361" width="8" style="3" customWidth="1"/>
    <col min="15362" max="15362" width="22.5703125" style="3" customWidth="1"/>
    <col min="15363" max="15363" width="17.28515625" style="3" customWidth="1"/>
    <col min="15364" max="15364" width="15.85546875" style="3" customWidth="1"/>
    <col min="15365" max="15365" width="10.7109375" style="3" customWidth="1"/>
    <col min="15366" max="15366" width="10" style="3" customWidth="1"/>
    <col min="15367" max="15616" width="11.42578125" style="3"/>
    <col min="15617" max="15617" width="8" style="3" customWidth="1"/>
    <col min="15618" max="15618" width="22.5703125" style="3" customWidth="1"/>
    <col min="15619" max="15619" width="17.28515625" style="3" customWidth="1"/>
    <col min="15620" max="15620" width="15.85546875" style="3" customWidth="1"/>
    <col min="15621" max="15621" width="10.7109375" style="3" customWidth="1"/>
    <col min="15622" max="15622" width="10" style="3" customWidth="1"/>
    <col min="15623" max="15872" width="11.42578125" style="3"/>
    <col min="15873" max="15873" width="8" style="3" customWidth="1"/>
    <col min="15874" max="15874" width="22.5703125" style="3" customWidth="1"/>
    <col min="15875" max="15875" width="17.28515625" style="3" customWidth="1"/>
    <col min="15876" max="15876" width="15.85546875" style="3" customWidth="1"/>
    <col min="15877" max="15877" width="10.7109375" style="3" customWidth="1"/>
    <col min="15878" max="15878" width="10" style="3" customWidth="1"/>
    <col min="15879" max="16128" width="11.42578125" style="3"/>
    <col min="16129" max="16129" width="8" style="3" customWidth="1"/>
    <col min="16130" max="16130" width="22.5703125" style="3" customWidth="1"/>
    <col min="16131" max="16131" width="17.28515625" style="3" customWidth="1"/>
    <col min="16132" max="16132" width="15.85546875" style="3" customWidth="1"/>
    <col min="16133" max="16133" width="10.7109375" style="3" customWidth="1"/>
    <col min="16134" max="16134" width="10" style="3" customWidth="1"/>
    <col min="16135" max="16384" width="11.42578125" style="3"/>
  </cols>
  <sheetData>
    <row r="4" spans="1:6" ht="20.25" x14ac:dyDescent="0.25">
      <c r="C4" s="61" t="s">
        <v>1380</v>
      </c>
    </row>
    <row r="7" spans="1:6" s="5" customFormat="1" ht="15.75" x14ac:dyDescent="0.25">
      <c r="A7" s="4" t="s">
        <v>1381</v>
      </c>
      <c r="B7" s="63"/>
      <c r="C7" s="63"/>
      <c r="D7" s="63"/>
    </row>
    <row r="8" spans="1:6" s="5" customFormat="1" ht="15.75" x14ac:dyDescent="0.25">
      <c r="A8" s="4"/>
      <c r="B8" s="63"/>
      <c r="C8" s="63"/>
      <c r="D8" s="63"/>
    </row>
    <row r="9" spans="1:6" s="5" customFormat="1" ht="15.75" x14ac:dyDescent="0.25">
      <c r="A9" s="4"/>
      <c r="B9" s="6" t="s">
        <v>2952</v>
      </c>
      <c r="C9" s="63"/>
      <c r="D9" s="63"/>
    </row>
    <row r="10" spans="1:6" s="5" customFormat="1" ht="15.75" x14ac:dyDescent="0.25">
      <c r="A10" s="4"/>
      <c r="B10" s="6"/>
      <c r="C10" s="63"/>
      <c r="D10" s="63"/>
    </row>
    <row r="11" spans="1:6" s="5" customFormat="1" ht="15.75" x14ac:dyDescent="0.25">
      <c r="A11" s="4"/>
      <c r="B11" s="63"/>
      <c r="C11" s="63"/>
      <c r="D11" s="63"/>
    </row>
    <row r="12" spans="1:6" ht="15.75" x14ac:dyDescent="0.25">
      <c r="B12" s="74" t="s">
        <v>1382</v>
      </c>
      <c r="C12" s="74"/>
      <c r="D12" s="74"/>
    </row>
    <row r="13" spans="1:6" ht="15" x14ac:dyDescent="0.25">
      <c r="A13" s="75" t="s">
        <v>1383</v>
      </c>
      <c r="B13" s="75"/>
      <c r="C13" s="75"/>
      <c r="D13" s="75"/>
      <c r="E13" s="75"/>
    </row>
    <row r="14" spans="1:6" ht="15" x14ac:dyDescent="0.25">
      <c r="A14" s="64"/>
      <c r="B14" s="75"/>
      <c r="C14" s="75"/>
      <c r="D14" s="75"/>
      <c r="E14" s="64"/>
    </row>
    <row r="15" spans="1:6" ht="15" thickBot="1" x14ac:dyDescent="0.3"/>
    <row r="16" spans="1:6" ht="15.75" thickTop="1" thickBot="1" x14ac:dyDescent="0.3">
      <c r="A16" s="7" t="s">
        <v>1384</v>
      </c>
      <c r="B16" s="8" t="s">
        <v>1385</v>
      </c>
      <c r="C16" s="8"/>
      <c r="D16" s="8"/>
      <c r="E16" s="9" t="s">
        <v>1386</v>
      </c>
      <c r="F16" s="10" t="s">
        <v>1387</v>
      </c>
    </row>
    <row r="17" spans="1:6" ht="15.75" thickTop="1" x14ac:dyDescent="0.25">
      <c r="A17" s="11">
        <v>1</v>
      </c>
      <c r="B17" s="12"/>
      <c r="C17" s="12"/>
      <c r="D17" s="12"/>
      <c r="E17" s="13"/>
      <c r="F17" s="14"/>
    </row>
    <row r="18" spans="1:6" ht="15" x14ac:dyDescent="0.25">
      <c r="A18" s="15">
        <v>2</v>
      </c>
      <c r="B18" s="16"/>
      <c r="C18" s="16"/>
      <c r="D18" s="16"/>
      <c r="E18" s="17"/>
      <c r="F18" s="18"/>
    </row>
    <row r="19" spans="1:6" ht="15" x14ac:dyDescent="0.25">
      <c r="A19" s="15">
        <v>3</v>
      </c>
      <c r="B19" s="16"/>
      <c r="C19" s="16"/>
      <c r="D19" s="16"/>
      <c r="E19" s="17"/>
      <c r="F19" s="18"/>
    </row>
    <row r="20" spans="1:6" ht="15" x14ac:dyDescent="0.25">
      <c r="A20" s="15">
        <v>4</v>
      </c>
      <c r="B20" s="16"/>
      <c r="C20" s="16"/>
      <c r="D20" s="16"/>
      <c r="E20" s="17"/>
      <c r="F20" s="18"/>
    </row>
    <row r="21" spans="1:6" ht="15" x14ac:dyDescent="0.25">
      <c r="A21" s="15">
        <v>5</v>
      </c>
      <c r="B21" s="16"/>
      <c r="C21" s="16"/>
      <c r="D21" s="16"/>
      <c r="E21" s="17"/>
      <c r="F21" s="18"/>
    </row>
    <row r="22" spans="1:6" ht="15" x14ac:dyDescent="0.25">
      <c r="A22" s="15">
        <v>6</v>
      </c>
      <c r="B22" s="16"/>
      <c r="C22" s="16"/>
      <c r="D22" s="16"/>
      <c r="E22" s="17"/>
      <c r="F22" s="18"/>
    </row>
    <row r="23" spans="1:6" ht="15" x14ac:dyDescent="0.25">
      <c r="A23" s="15">
        <v>7</v>
      </c>
      <c r="B23" s="16"/>
      <c r="C23" s="16"/>
      <c r="D23" s="16"/>
      <c r="E23" s="17"/>
      <c r="F23" s="18"/>
    </row>
    <row r="24" spans="1:6" ht="15" x14ac:dyDescent="0.25">
      <c r="A24" s="15">
        <v>8</v>
      </c>
      <c r="B24" s="16"/>
      <c r="C24" s="16"/>
      <c r="D24" s="16"/>
      <c r="E24" s="17"/>
      <c r="F24" s="18"/>
    </row>
    <row r="25" spans="1:6" ht="15" x14ac:dyDescent="0.25">
      <c r="A25" s="15">
        <v>9</v>
      </c>
      <c r="B25" s="16"/>
      <c r="C25" s="16"/>
      <c r="D25" s="16"/>
      <c r="E25" s="17"/>
      <c r="F25" s="18"/>
    </row>
    <row r="26" spans="1:6" ht="15" x14ac:dyDescent="0.25">
      <c r="A26" s="15">
        <v>10</v>
      </c>
      <c r="B26" s="16"/>
      <c r="C26" s="16"/>
      <c r="D26" s="16"/>
      <c r="E26" s="17"/>
      <c r="F26" s="18"/>
    </row>
    <row r="27" spans="1:6" ht="15" x14ac:dyDescent="0.25">
      <c r="A27" s="15">
        <v>11</v>
      </c>
      <c r="B27" s="16"/>
      <c r="C27" s="16"/>
      <c r="D27" s="16"/>
      <c r="E27" s="17"/>
      <c r="F27" s="18"/>
    </row>
    <row r="28" spans="1:6" ht="15" x14ac:dyDescent="0.25">
      <c r="A28" s="15">
        <v>12</v>
      </c>
      <c r="B28" s="16"/>
      <c r="C28" s="16"/>
      <c r="D28" s="16"/>
      <c r="E28" s="17"/>
      <c r="F28" s="18"/>
    </row>
    <row r="29" spans="1:6" ht="15" x14ac:dyDescent="0.25">
      <c r="A29" s="15">
        <v>13</v>
      </c>
      <c r="B29" s="16"/>
      <c r="C29" s="16"/>
      <c r="D29" s="16"/>
      <c r="E29" s="17"/>
      <c r="F29" s="18"/>
    </row>
    <row r="30" spans="1:6" ht="15" x14ac:dyDescent="0.25">
      <c r="A30" s="15">
        <v>14</v>
      </c>
      <c r="B30" s="16"/>
      <c r="C30" s="16"/>
      <c r="D30" s="16"/>
      <c r="E30" s="17"/>
      <c r="F30" s="18"/>
    </row>
    <row r="31" spans="1:6" ht="15" x14ac:dyDescent="0.25">
      <c r="A31" s="15">
        <v>15</v>
      </c>
      <c r="B31" s="16"/>
      <c r="C31" s="16"/>
      <c r="D31" s="16"/>
      <c r="E31" s="17"/>
      <c r="F31" s="18"/>
    </row>
    <row r="32" spans="1:6" ht="15" x14ac:dyDescent="0.25">
      <c r="A32" s="15">
        <v>16</v>
      </c>
      <c r="B32" s="16"/>
      <c r="C32" s="16"/>
      <c r="D32" s="16"/>
      <c r="E32" s="17"/>
      <c r="F32" s="18"/>
    </row>
    <row r="33" spans="1:6" ht="15" x14ac:dyDescent="0.25">
      <c r="A33" s="15">
        <v>17</v>
      </c>
      <c r="B33" s="16"/>
      <c r="C33" s="16"/>
      <c r="D33" s="16"/>
      <c r="E33" s="17"/>
      <c r="F33" s="18"/>
    </row>
    <row r="34" spans="1:6" ht="15" x14ac:dyDescent="0.25">
      <c r="A34" s="15">
        <v>18</v>
      </c>
      <c r="B34" s="16"/>
      <c r="C34" s="16"/>
      <c r="D34" s="16"/>
      <c r="E34" s="17"/>
      <c r="F34" s="18"/>
    </row>
    <row r="35" spans="1:6" ht="15" x14ac:dyDescent="0.25">
      <c r="A35" s="15">
        <v>19</v>
      </c>
      <c r="B35" s="16"/>
      <c r="C35" s="16"/>
      <c r="D35" s="16"/>
      <c r="E35" s="17"/>
      <c r="F35" s="18"/>
    </row>
    <row r="36" spans="1:6" ht="15" x14ac:dyDescent="0.25">
      <c r="A36" s="15">
        <v>20</v>
      </c>
      <c r="B36" s="16"/>
      <c r="C36" s="16"/>
      <c r="D36" s="16"/>
      <c r="E36" s="17"/>
      <c r="F36" s="18"/>
    </row>
    <row r="37" spans="1:6" ht="15" x14ac:dyDescent="0.25">
      <c r="A37" s="15">
        <v>21</v>
      </c>
      <c r="B37" s="16"/>
      <c r="C37" s="16"/>
      <c r="D37" s="16"/>
      <c r="E37" s="17"/>
      <c r="F37" s="18"/>
    </row>
    <row r="38" spans="1:6" ht="15" x14ac:dyDescent="0.25">
      <c r="A38" s="15">
        <v>22</v>
      </c>
      <c r="B38" s="16"/>
      <c r="C38" s="16"/>
      <c r="D38" s="16"/>
      <c r="E38" s="17"/>
      <c r="F38" s="18"/>
    </row>
    <row r="39" spans="1:6" ht="15" x14ac:dyDescent="0.25">
      <c r="A39" s="15">
        <v>23</v>
      </c>
      <c r="B39" s="16"/>
      <c r="C39" s="16"/>
      <c r="D39" s="16"/>
      <c r="E39" s="17"/>
      <c r="F39" s="18"/>
    </row>
    <row r="40" spans="1:6" ht="15" x14ac:dyDescent="0.25">
      <c r="A40" s="15">
        <v>24</v>
      </c>
      <c r="B40" s="16"/>
      <c r="C40" s="16"/>
      <c r="D40" s="16"/>
      <c r="E40" s="17"/>
      <c r="F40" s="18"/>
    </row>
    <row r="41" spans="1:6" ht="15" x14ac:dyDescent="0.25">
      <c r="A41" s="15">
        <v>25</v>
      </c>
      <c r="B41" s="16"/>
      <c r="C41" s="16"/>
      <c r="D41" s="16"/>
      <c r="E41" s="17"/>
      <c r="F41" s="18"/>
    </row>
    <row r="42" spans="1:6" ht="15" x14ac:dyDescent="0.25">
      <c r="A42" s="15">
        <v>26</v>
      </c>
      <c r="B42" s="16"/>
      <c r="C42" s="16"/>
      <c r="D42" s="16"/>
      <c r="E42" s="17"/>
      <c r="F42" s="18"/>
    </row>
    <row r="43" spans="1:6" ht="15" x14ac:dyDescent="0.25">
      <c r="A43" s="15">
        <v>27</v>
      </c>
      <c r="B43" s="16"/>
      <c r="C43" s="16"/>
      <c r="D43" s="16"/>
      <c r="E43" s="17"/>
      <c r="F43" s="18"/>
    </row>
    <row r="44" spans="1:6" ht="15" x14ac:dyDescent="0.25">
      <c r="A44" s="15">
        <v>28</v>
      </c>
      <c r="B44" s="16"/>
      <c r="C44" s="16"/>
      <c r="D44" s="16"/>
      <c r="E44" s="17"/>
      <c r="F44" s="18"/>
    </row>
    <row r="45" spans="1:6" ht="15" thickBot="1" x14ac:dyDescent="0.3">
      <c r="A45" s="19">
        <v>29</v>
      </c>
      <c r="B45" s="20"/>
      <c r="C45" s="20"/>
      <c r="D45" s="20"/>
      <c r="E45" s="21"/>
      <c r="F45" s="22"/>
    </row>
    <row r="49" spans="1:6" s="5" customFormat="1" ht="47.25" customHeight="1" x14ac:dyDescent="0.25">
      <c r="A49" s="76" t="s">
        <v>2953</v>
      </c>
      <c r="B49" s="76"/>
      <c r="C49" s="76"/>
      <c r="D49" s="76"/>
      <c r="E49" s="76"/>
      <c r="F49" s="76"/>
    </row>
  </sheetData>
  <sheetProtection password="CD31" sheet="1" objects="1" scenarios="1" selectLockedCells="1" selectUnlockedCells="1"/>
  <mergeCells count="4">
    <mergeCell ref="B12:D12"/>
    <mergeCell ref="A13:E13"/>
    <mergeCell ref="B14:D14"/>
    <mergeCell ref="A49:F49"/>
  </mergeCells>
  <pageMargins left="0.7" right="0.7" top="0.75" bottom="0.75" header="0.3" footer="0.3"/>
  <pageSetup paperSize="300" orientation="portrait" verticalDpi="0" r:id="rId1"/>
  <drawing r:id="rId2"/>
  <legacyDrawing r:id="rId3"/>
  <oleObjects>
    <mc:AlternateContent xmlns:mc="http://schemas.openxmlformats.org/markup-compatibility/2006">
      <mc:Choice Requires="x14">
        <oleObject progId="Word.Picture.8" shapeId="27649" r:id="rId4">
          <objectPr defaultSize="0" autoPict="0" r:id="rId5">
            <anchor moveWithCells="1" sizeWithCells="1">
              <from>
                <xdr:col>0</xdr:col>
                <xdr:colOff>266700</xdr:colOff>
                <xdr:row>0</xdr:row>
                <xdr:rowOff>57150</xdr:rowOff>
              </from>
              <to>
                <xdr:col>1</xdr:col>
                <xdr:colOff>638175</xdr:colOff>
                <xdr:row>4</xdr:row>
                <xdr:rowOff>57150</xdr:rowOff>
              </to>
            </anchor>
          </objectPr>
        </oleObject>
      </mc:Choice>
      <mc:Fallback>
        <oleObject progId="Word.Picture.8" shapeId="2764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0"/>
  <sheetViews>
    <sheetView windowProtection="1" view="pageBreakPreview" zoomScaleNormal="100" zoomScaleSheetLayoutView="100" workbookViewId="0">
      <selection activeCell="B5" sqref="B5:J5"/>
    </sheetView>
  </sheetViews>
  <sheetFormatPr baseColWidth="10" defaultRowHeight="12.75" x14ac:dyDescent="0.2"/>
  <cols>
    <col min="1" max="1" width="11.42578125" style="504"/>
    <col min="2" max="2" width="11.5703125" style="504" customWidth="1"/>
    <col min="3" max="3" width="7.28515625" style="504" customWidth="1"/>
    <col min="4" max="4" width="12.7109375" style="509" customWidth="1"/>
    <col min="5" max="5" width="11" style="512" customWidth="1"/>
    <col min="6" max="6" width="11.7109375" style="509" customWidth="1"/>
    <col min="7" max="7" width="11.42578125" style="512" bestFit="1" customWidth="1"/>
    <col min="8" max="8" width="14" style="512" customWidth="1"/>
    <col min="9" max="9" width="3.7109375" style="512" customWidth="1"/>
    <col min="10" max="10" width="4" style="512" customWidth="1"/>
    <col min="11" max="11" width="14.7109375" style="513" bestFit="1" customWidth="1"/>
    <col min="12" max="12" width="14.7109375" style="513" customWidth="1"/>
    <col min="13" max="13" width="11.7109375" style="509" customWidth="1"/>
    <col min="14" max="14" width="11" style="512" customWidth="1"/>
    <col min="15" max="15" width="11.7109375" style="509" customWidth="1"/>
    <col min="16" max="16" width="14.5703125" style="508" bestFit="1" customWidth="1"/>
    <col min="17" max="17" width="11.42578125" style="509"/>
    <col min="18" max="257" width="11.42578125" style="504"/>
    <col min="258" max="258" width="11.5703125" style="504" customWidth="1"/>
    <col min="259" max="259" width="7.28515625" style="504" customWidth="1"/>
    <col min="260" max="260" width="12.7109375" style="504" customWidth="1"/>
    <col min="261" max="261" width="11" style="504" customWidth="1"/>
    <col min="262" max="262" width="11.7109375" style="504" customWidth="1"/>
    <col min="263" max="263" width="11.42578125" style="504" bestFit="1" customWidth="1"/>
    <col min="264" max="264" width="14" style="504" customWidth="1"/>
    <col min="265" max="265" width="3.7109375" style="504" customWidth="1"/>
    <col min="266" max="266" width="4" style="504" customWidth="1"/>
    <col min="267" max="267" width="14.7109375" style="504" bestFit="1" customWidth="1"/>
    <col min="268" max="268" width="14.7109375" style="504" customWidth="1"/>
    <col min="269" max="271" width="11.7109375" style="504" customWidth="1"/>
    <col min="272" max="272" width="9" style="504" customWidth="1"/>
    <col min="273" max="513" width="11.42578125" style="504"/>
    <col min="514" max="514" width="11.5703125" style="504" customWidth="1"/>
    <col min="515" max="515" width="7.28515625" style="504" customWidth="1"/>
    <col min="516" max="516" width="12.7109375" style="504" customWidth="1"/>
    <col min="517" max="517" width="11" style="504" customWidth="1"/>
    <col min="518" max="518" width="11.7109375" style="504" customWidth="1"/>
    <col min="519" max="519" width="11.42578125" style="504" bestFit="1" customWidth="1"/>
    <col min="520" max="520" width="14" style="504" customWidth="1"/>
    <col min="521" max="521" width="3.7109375" style="504" customWidth="1"/>
    <col min="522" max="522" width="4" style="504" customWidth="1"/>
    <col min="523" max="523" width="14.7109375" style="504" bestFit="1" customWidth="1"/>
    <col min="524" max="524" width="14.7109375" style="504" customWidth="1"/>
    <col min="525" max="527" width="11.7109375" style="504" customWidth="1"/>
    <col min="528" max="528" width="9" style="504" customWidth="1"/>
    <col min="529" max="769" width="11.42578125" style="504"/>
    <col min="770" max="770" width="11.5703125" style="504" customWidth="1"/>
    <col min="771" max="771" width="7.28515625" style="504" customWidth="1"/>
    <col min="772" max="772" width="12.7109375" style="504" customWidth="1"/>
    <col min="773" max="773" width="11" style="504" customWidth="1"/>
    <col min="774" max="774" width="11.7109375" style="504" customWidth="1"/>
    <col min="775" max="775" width="11.42578125" style="504" bestFit="1" customWidth="1"/>
    <col min="776" max="776" width="14" style="504" customWidth="1"/>
    <col min="777" max="777" width="3.7109375" style="504" customWidth="1"/>
    <col min="778" max="778" width="4" style="504" customWidth="1"/>
    <col min="779" max="779" width="14.7109375" style="504" bestFit="1" customWidth="1"/>
    <col min="780" max="780" width="14.7109375" style="504" customWidth="1"/>
    <col min="781" max="783" width="11.7109375" style="504" customWidth="1"/>
    <col min="784" max="784" width="9" style="504" customWidth="1"/>
    <col min="785" max="1025" width="11.42578125" style="504"/>
    <col min="1026" max="1026" width="11.5703125" style="504" customWidth="1"/>
    <col min="1027" max="1027" width="7.28515625" style="504" customWidth="1"/>
    <col min="1028" max="1028" width="12.7109375" style="504" customWidth="1"/>
    <col min="1029" max="1029" width="11" style="504" customWidth="1"/>
    <col min="1030" max="1030" width="11.7109375" style="504" customWidth="1"/>
    <col min="1031" max="1031" width="11.42578125" style="504" bestFit="1" customWidth="1"/>
    <col min="1032" max="1032" width="14" style="504" customWidth="1"/>
    <col min="1033" max="1033" width="3.7109375" style="504" customWidth="1"/>
    <col min="1034" max="1034" width="4" style="504" customWidth="1"/>
    <col min="1035" max="1035" width="14.7109375" style="504" bestFit="1" customWidth="1"/>
    <col min="1036" max="1036" width="14.7109375" style="504" customWidth="1"/>
    <col min="1037" max="1039" width="11.7109375" style="504" customWidth="1"/>
    <col min="1040" max="1040" width="9" style="504" customWidth="1"/>
    <col min="1041" max="1281" width="11.42578125" style="504"/>
    <col min="1282" max="1282" width="11.5703125" style="504" customWidth="1"/>
    <col min="1283" max="1283" width="7.28515625" style="504" customWidth="1"/>
    <col min="1284" max="1284" width="12.7109375" style="504" customWidth="1"/>
    <col min="1285" max="1285" width="11" style="504" customWidth="1"/>
    <col min="1286" max="1286" width="11.7109375" style="504" customWidth="1"/>
    <col min="1287" max="1287" width="11.42578125" style="504" bestFit="1" customWidth="1"/>
    <col min="1288" max="1288" width="14" style="504" customWidth="1"/>
    <col min="1289" max="1289" width="3.7109375" style="504" customWidth="1"/>
    <col min="1290" max="1290" width="4" style="504" customWidth="1"/>
    <col min="1291" max="1291" width="14.7109375" style="504" bestFit="1" customWidth="1"/>
    <col min="1292" max="1292" width="14.7109375" style="504" customWidth="1"/>
    <col min="1293" max="1295" width="11.7109375" style="504" customWidth="1"/>
    <col min="1296" max="1296" width="9" style="504" customWidth="1"/>
    <col min="1297" max="1537" width="11.42578125" style="504"/>
    <col min="1538" max="1538" width="11.5703125" style="504" customWidth="1"/>
    <col min="1539" max="1539" width="7.28515625" style="504" customWidth="1"/>
    <col min="1540" max="1540" width="12.7109375" style="504" customWidth="1"/>
    <col min="1541" max="1541" width="11" style="504" customWidth="1"/>
    <col min="1542" max="1542" width="11.7109375" style="504" customWidth="1"/>
    <col min="1543" max="1543" width="11.42578125" style="504" bestFit="1" customWidth="1"/>
    <col min="1544" max="1544" width="14" style="504" customWidth="1"/>
    <col min="1545" max="1545" width="3.7109375" style="504" customWidth="1"/>
    <col min="1546" max="1546" width="4" style="504" customWidth="1"/>
    <col min="1547" max="1547" width="14.7109375" style="504" bestFit="1" customWidth="1"/>
    <col min="1548" max="1548" width="14.7109375" style="504" customWidth="1"/>
    <col min="1549" max="1551" width="11.7109375" style="504" customWidth="1"/>
    <col min="1552" max="1552" width="9" style="504" customWidth="1"/>
    <col min="1553" max="1793" width="11.42578125" style="504"/>
    <col min="1794" max="1794" width="11.5703125" style="504" customWidth="1"/>
    <col min="1795" max="1795" width="7.28515625" style="504" customWidth="1"/>
    <col min="1796" max="1796" width="12.7109375" style="504" customWidth="1"/>
    <col min="1797" max="1797" width="11" style="504" customWidth="1"/>
    <col min="1798" max="1798" width="11.7109375" style="504" customWidth="1"/>
    <col min="1799" max="1799" width="11.42578125" style="504" bestFit="1" customWidth="1"/>
    <col min="1800" max="1800" width="14" style="504" customWidth="1"/>
    <col min="1801" max="1801" width="3.7109375" style="504" customWidth="1"/>
    <col min="1802" max="1802" width="4" style="504" customWidth="1"/>
    <col min="1803" max="1803" width="14.7109375" style="504" bestFit="1" customWidth="1"/>
    <col min="1804" max="1804" width="14.7109375" style="504" customWidth="1"/>
    <col min="1805" max="1807" width="11.7109375" style="504" customWidth="1"/>
    <col min="1808" max="1808" width="9" style="504" customWidth="1"/>
    <col min="1809" max="2049" width="11.42578125" style="504"/>
    <col min="2050" max="2050" width="11.5703125" style="504" customWidth="1"/>
    <col min="2051" max="2051" width="7.28515625" style="504" customWidth="1"/>
    <col min="2052" max="2052" width="12.7109375" style="504" customWidth="1"/>
    <col min="2053" max="2053" width="11" style="504" customWidth="1"/>
    <col min="2054" max="2054" width="11.7109375" style="504" customWidth="1"/>
    <col min="2055" max="2055" width="11.42578125" style="504" bestFit="1" customWidth="1"/>
    <col min="2056" max="2056" width="14" style="504" customWidth="1"/>
    <col min="2057" max="2057" width="3.7109375" style="504" customWidth="1"/>
    <col min="2058" max="2058" width="4" style="504" customWidth="1"/>
    <col min="2059" max="2059" width="14.7109375" style="504" bestFit="1" customWidth="1"/>
    <col min="2060" max="2060" width="14.7109375" style="504" customWidth="1"/>
    <col min="2061" max="2063" width="11.7109375" style="504" customWidth="1"/>
    <col min="2064" max="2064" width="9" style="504" customWidth="1"/>
    <col min="2065" max="2305" width="11.42578125" style="504"/>
    <col min="2306" max="2306" width="11.5703125" style="504" customWidth="1"/>
    <col min="2307" max="2307" width="7.28515625" style="504" customWidth="1"/>
    <col min="2308" max="2308" width="12.7109375" style="504" customWidth="1"/>
    <col min="2309" max="2309" width="11" style="504" customWidth="1"/>
    <col min="2310" max="2310" width="11.7109375" style="504" customWidth="1"/>
    <col min="2311" max="2311" width="11.42578125" style="504" bestFit="1" customWidth="1"/>
    <col min="2312" max="2312" width="14" style="504" customWidth="1"/>
    <col min="2313" max="2313" width="3.7109375" style="504" customWidth="1"/>
    <col min="2314" max="2314" width="4" style="504" customWidth="1"/>
    <col min="2315" max="2315" width="14.7109375" style="504" bestFit="1" customWidth="1"/>
    <col min="2316" max="2316" width="14.7109375" style="504" customWidth="1"/>
    <col min="2317" max="2319" width="11.7109375" style="504" customWidth="1"/>
    <col min="2320" max="2320" width="9" style="504" customWidth="1"/>
    <col min="2321" max="2561" width="11.42578125" style="504"/>
    <col min="2562" max="2562" width="11.5703125" style="504" customWidth="1"/>
    <col min="2563" max="2563" width="7.28515625" style="504" customWidth="1"/>
    <col min="2564" max="2564" width="12.7109375" style="504" customWidth="1"/>
    <col min="2565" max="2565" width="11" style="504" customWidth="1"/>
    <col min="2566" max="2566" width="11.7109375" style="504" customWidth="1"/>
    <col min="2567" max="2567" width="11.42578125" style="504" bestFit="1" customWidth="1"/>
    <col min="2568" max="2568" width="14" style="504" customWidth="1"/>
    <col min="2569" max="2569" width="3.7109375" style="504" customWidth="1"/>
    <col min="2570" max="2570" width="4" style="504" customWidth="1"/>
    <col min="2571" max="2571" width="14.7109375" style="504" bestFit="1" customWidth="1"/>
    <col min="2572" max="2572" width="14.7109375" style="504" customWidth="1"/>
    <col min="2573" max="2575" width="11.7109375" style="504" customWidth="1"/>
    <col min="2576" max="2576" width="9" style="504" customWidth="1"/>
    <col min="2577" max="2817" width="11.42578125" style="504"/>
    <col min="2818" max="2818" width="11.5703125" style="504" customWidth="1"/>
    <col min="2819" max="2819" width="7.28515625" style="504" customWidth="1"/>
    <col min="2820" max="2820" width="12.7109375" style="504" customWidth="1"/>
    <col min="2821" max="2821" width="11" style="504" customWidth="1"/>
    <col min="2822" max="2822" width="11.7109375" style="504" customWidth="1"/>
    <col min="2823" max="2823" width="11.42578125" style="504" bestFit="1" customWidth="1"/>
    <col min="2824" max="2824" width="14" style="504" customWidth="1"/>
    <col min="2825" max="2825" width="3.7109375" style="504" customWidth="1"/>
    <col min="2826" max="2826" width="4" style="504" customWidth="1"/>
    <col min="2827" max="2827" width="14.7109375" style="504" bestFit="1" customWidth="1"/>
    <col min="2828" max="2828" width="14.7109375" style="504" customWidth="1"/>
    <col min="2829" max="2831" width="11.7109375" style="504" customWidth="1"/>
    <col min="2832" max="2832" width="9" style="504" customWidth="1"/>
    <col min="2833" max="3073" width="11.42578125" style="504"/>
    <col min="3074" max="3074" width="11.5703125" style="504" customWidth="1"/>
    <col min="3075" max="3075" width="7.28515625" style="504" customWidth="1"/>
    <col min="3076" max="3076" width="12.7109375" style="504" customWidth="1"/>
    <col min="3077" max="3077" width="11" style="504" customWidth="1"/>
    <col min="3078" max="3078" width="11.7109375" style="504" customWidth="1"/>
    <col min="3079" max="3079" width="11.42578125" style="504" bestFit="1" customWidth="1"/>
    <col min="3080" max="3080" width="14" style="504" customWidth="1"/>
    <col min="3081" max="3081" width="3.7109375" style="504" customWidth="1"/>
    <col min="3082" max="3082" width="4" style="504" customWidth="1"/>
    <col min="3083" max="3083" width="14.7109375" style="504" bestFit="1" customWidth="1"/>
    <col min="3084" max="3084" width="14.7109375" style="504" customWidth="1"/>
    <col min="3085" max="3087" width="11.7109375" style="504" customWidth="1"/>
    <col min="3088" max="3088" width="9" style="504" customWidth="1"/>
    <col min="3089" max="3329" width="11.42578125" style="504"/>
    <col min="3330" max="3330" width="11.5703125" style="504" customWidth="1"/>
    <col min="3331" max="3331" width="7.28515625" style="504" customWidth="1"/>
    <col min="3332" max="3332" width="12.7109375" style="504" customWidth="1"/>
    <col min="3333" max="3333" width="11" style="504" customWidth="1"/>
    <col min="3334" max="3334" width="11.7109375" style="504" customWidth="1"/>
    <col min="3335" max="3335" width="11.42578125" style="504" bestFit="1" customWidth="1"/>
    <col min="3336" max="3336" width="14" style="504" customWidth="1"/>
    <col min="3337" max="3337" width="3.7109375" style="504" customWidth="1"/>
    <col min="3338" max="3338" width="4" style="504" customWidth="1"/>
    <col min="3339" max="3339" width="14.7109375" style="504" bestFit="1" customWidth="1"/>
    <col min="3340" max="3340" width="14.7109375" style="504" customWidth="1"/>
    <col min="3341" max="3343" width="11.7109375" style="504" customWidth="1"/>
    <col min="3344" max="3344" width="9" style="504" customWidth="1"/>
    <col min="3345" max="3585" width="11.42578125" style="504"/>
    <col min="3586" max="3586" width="11.5703125" style="504" customWidth="1"/>
    <col min="3587" max="3587" width="7.28515625" style="504" customWidth="1"/>
    <col min="3588" max="3588" width="12.7109375" style="504" customWidth="1"/>
    <col min="3589" max="3589" width="11" style="504" customWidth="1"/>
    <col min="3590" max="3590" width="11.7109375" style="504" customWidth="1"/>
    <col min="3591" max="3591" width="11.42578125" style="504" bestFit="1" customWidth="1"/>
    <col min="3592" max="3592" width="14" style="504" customWidth="1"/>
    <col min="3593" max="3593" width="3.7109375" style="504" customWidth="1"/>
    <col min="3594" max="3594" width="4" style="504" customWidth="1"/>
    <col min="3595" max="3595" width="14.7109375" style="504" bestFit="1" customWidth="1"/>
    <col min="3596" max="3596" width="14.7109375" style="504" customWidth="1"/>
    <col min="3597" max="3599" width="11.7109375" style="504" customWidth="1"/>
    <col min="3600" max="3600" width="9" style="504" customWidth="1"/>
    <col min="3601" max="3841" width="11.42578125" style="504"/>
    <col min="3842" max="3842" width="11.5703125" style="504" customWidth="1"/>
    <col min="3843" max="3843" width="7.28515625" style="504" customWidth="1"/>
    <col min="3844" max="3844" width="12.7109375" style="504" customWidth="1"/>
    <col min="3845" max="3845" width="11" style="504" customWidth="1"/>
    <col min="3846" max="3846" width="11.7109375" style="504" customWidth="1"/>
    <col min="3847" max="3847" width="11.42578125" style="504" bestFit="1" customWidth="1"/>
    <col min="3848" max="3848" width="14" style="504" customWidth="1"/>
    <col min="3849" max="3849" width="3.7109375" style="504" customWidth="1"/>
    <col min="3850" max="3850" width="4" style="504" customWidth="1"/>
    <col min="3851" max="3851" width="14.7109375" style="504" bestFit="1" customWidth="1"/>
    <col min="3852" max="3852" width="14.7109375" style="504" customWidth="1"/>
    <col min="3853" max="3855" width="11.7109375" style="504" customWidth="1"/>
    <col min="3856" max="3856" width="9" style="504" customWidth="1"/>
    <col min="3857" max="4097" width="11.42578125" style="504"/>
    <col min="4098" max="4098" width="11.5703125" style="504" customWidth="1"/>
    <col min="4099" max="4099" width="7.28515625" style="504" customWidth="1"/>
    <col min="4100" max="4100" width="12.7109375" style="504" customWidth="1"/>
    <col min="4101" max="4101" width="11" style="504" customWidth="1"/>
    <col min="4102" max="4102" width="11.7109375" style="504" customWidth="1"/>
    <col min="4103" max="4103" width="11.42578125" style="504" bestFit="1" customWidth="1"/>
    <col min="4104" max="4104" width="14" style="504" customWidth="1"/>
    <col min="4105" max="4105" width="3.7109375" style="504" customWidth="1"/>
    <col min="4106" max="4106" width="4" style="504" customWidth="1"/>
    <col min="4107" max="4107" width="14.7109375" style="504" bestFit="1" customWidth="1"/>
    <col min="4108" max="4108" width="14.7109375" style="504" customWidth="1"/>
    <col min="4109" max="4111" width="11.7109375" style="504" customWidth="1"/>
    <col min="4112" max="4112" width="9" style="504" customWidth="1"/>
    <col min="4113" max="4353" width="11.42578125" style="504"/>
    <col min="4354" max="4354" width="11.5703125" style="504" customWidth="1"/>
    <col min="4355" max="4355" width="7.28515625" style="504" customWidth="1"/>
    <col min="4356" max="4356" width="12.7109375" style="504" customWidth="1"/>
    <col min="4357" max="4357" width="11" style="504" customWidth="1"/>
    <col min="4358" max="4358" width="11.7109375" style="504" customWidth="1"/>
    <col min="4359" max="4359" width="11.42578125" style="504" bestFit="1" customWidth="1"/>
    <col min="4360" max="4360" width="14" style="504" customWidth="1"/>
    <col min="4361" max="4361" width="3.7109375" style="504" customWidth="1"/>
    <col min="4362" max="4362" width="4" style="504" customWidth="1"/>
    <col min="4363" max="4363" width="14.7109375" style="504" bestFit="1" customWidth="1"/>
    <col min="4364" max="4364" width="14.7109375" style="504" customWidth="1"/>
    <col min="4365" max="4367" width="11.7109375" style="504" customWidth="1"/>
    <col min="4368" max="4368" width="9" style="504" customWidth="1"/>
    <col min="4369" max="4609" width="11.42578125" style="504"/>
    <col min="4610" max="4610" width="11.5703125" style="504" customWidth="1"/>
    <col min="4611" max="4611" width="7.28515625" style="504" customWidth="1"/>
    <col min="4612" max="4612" width="12.7109375" style="504" customWidth="1"/>
    <col min="4613" max="4613" width="11" style="504" customWidth="1"/>
    <col min="4614" max="4614" width="11.7109375" style="504" customWidth="1"/>
    <col min="4615" max="4615" width="11.42578125" style="504" bestFit="1" customWidth="1"/>
    <col min="4616" max="4616" width="14" style="504" customWidth="1"/>
    <col min="4617" max="4617" width="3.7109375" style="504" customWidth="1"/>
    <col min="4618" max="4618" width="4" style="504" customWidth="1"/>
    <col min="4619" max="4619" width="14.7109375" style="504" bestFit="1" customWidth="1"/>
    <col min="4620" max="4620" width="14.7109375" style="504" customWidth="1"/>
    <col min="4621" max="4623" width="11.7109375" style="504" customWidth="1"/>
    <col min="4624" max="4624" width="9" style="504" customWidth="1"/>
    <col min="4625" max="4865" width="11.42578125" style="504"/>
    <col min="4866" max="4866" width="11.5703125" style="504" customWidth="1"/>
    <col min="4867" max="4867" width="7.28515625" style="504" customWidth="1"/>
    <col min="4868" max="4868" width="12.7109375" style="504" customWidth="1"/>
    <col min="4869" max="4869" width="11" style="504" customWidth="1"/>
    <col min="4870" max="4870" width="11.7109375" style="504" customWidth="1"/>
    <col min="4871" max="4871" width="11.42578125" style="504" bestFit="1" customWidth="1"/>
    <col min="4872" max="4872" width="14" style="504" customWidth="1"/>
    <col min="4873" max="4873" width="3.7109375" style="504" customWidth="1"/>
    <col min="4874" max="4874" width="4" style="504" customWidth="1"/>
    <col min="4875" max="4875" width="14.7109375" style="504" bestFit="1" customWidth="1"/>
    <col min="4876" max="4876" width="14.7109375" style="504" customWidth="1"/>
    <col min="4877" max="4879" width="11.7109375" style="504" customWidth="1"/>
    <col min="4880" max="4880" width="9" style="504" customWidth="1"/>
    <col min="4881" max="5121" width="11.42578125" style="504"/>
    <col min="5122" max="5122" width="11.5703125" style="504" customWidth="1"/>
    <col min="5123" max="5123" width="7.28515625" style="504" customWidth="1"/>
    <col min="5124" max="5124" width="12.7109375" style="504" customWidth="1"/>
    <col min="5125" max="5125" width="11" style="504" customWidth="1"/>
    <col min="5126" max="5126" width="11.7109375" style="504" customWidth="1"/>
    <col min="5127" max="5127" width="11.42578125" style="504" bestFit="1" customWidth="1"/>
    <col min="5128" max="5128" width="14" style="504" customWidth="1"/>
    <col min="5129" max="5129" width="3.7109375" style="504" customWidth="1"/>
    <col min="5130" max="5130" width="4" style="504" customWidth="1"/>
    <col min="5131" max="5131" width="14.7109375" style="504" bestFit="1" customWidth="1"/>
    <col min="5132" max="5132" width="14.7109375" style="504" customWidth="1"/>
    <col min="5133" max="5135" width="11.7109375" style="504" customWidth="1"/>
    <col min="5136" max="5136" width="9" style="504" customWidth="1"/>
    <col min="5137" max="5377" width="11.42578125" style="504"/>
    <col min="5378" max="5378" width="11.5703125" style="504" customWidth="1"/>
    <col min="5379" max="5379" width="7.28515625" style="504" customWidth="1"/>
    <col min="5380" max="5380" width="12.7109375" style="504" customWidth="1"/>
    <col min="5381" max="5381" width="11" style="504" customWidth="1"/>
    <col min="5382" max="5382" width="11.7109375" style="504" customWidth="1"/>
    <col min="5383" max="5383" width="11.42578125" style="504" bestFit="1" customWidth="1"/>
    <col min="5384" max="5384" width="14" style="504" customWidth="1"/>
    <col min="5385" max="5385" width="3.7109375" style="504" customWidth="1"/>
    <col min="5386" max="5386" width="4" style="504" customWidth="1"/>
    <col min="5387" max="5387" width="14.7109375" style="504" bestFit="1" customWidth="1"/>
    <col min="5388" max="5388" width="14.7109375" style="504" customWidth="1"/>
    <col min="5389" max="5391" width="11.7109375" style="504" customWidth="1"/>
    <col min="5392" max="5392" width="9" style="504" customWidth="1"/>
    <col min="5393" max="5633" width="11.42578125" style="504"/>
    <col min="5634" max="5634" width="11.5703125" style="504" customWidth="1"/>
    <col min="5635" max="5635" width="7.28515625" style="504" customWidth="1"/>
    <col min="5636" max="5636" width="12.7109375" style="504" customWidth="1"/>
    <col min="5637" max="5637" width="11" style="504" customWidth="1"/>
    <col min="5638" max="5638" width="11.7109375" style="504" customWidth="1"/>
    <col min="5639" max="5639" width="11.42578125" style="504" bestFit="1" customWidth="1"/>
    <col min="5640" max="5640" width="14" style="504" customWidth="1"/>
    <col min="5641" max="5641" width="3.7109375" style="504" customWidth="1"/>
    <col min="5642" max="5642" width="4" style="504" customWidth="1"/>
    <col min="5643" max="5643" width="14.7109375" style="504" bestFit="1" customWidth="1"/>
    <col min="5644" max="5644" width="14.7109375" style="504" customWidth="1"/>
    <col min="5645" max="5647" width="11.7109375" style="504" customWidth="1"/>
    <col min="5648" max="5648" width="9" style="504" customWidth="1"/>
    <col min="5649" max="5889" width="11.42578125" style="504"/>
    <col min="5890" max="5890" width="11.5703125" style="504" customWidth="1"/>
    <col min="5891" max="5891" width="7.28515625" style="504" customWidth="1"/>
    <col min="5892" max="5892" width="12.7109375" style="504" customWidth="1"/>
    <col min="5893" max="5893" width="11" style="504" customWidth="1"/>
    <col min="5894" max="5894" width="11.7109375" style="504" customWidth="1"/>
    <col min="5895" max="5895" width="11.42578125" style="504" bestFit="1" customWidth="1"/>
    <col min="5896" max="5896" width="14" style="504" customWidth="1"/>
    <col min="5897" max="5897" width="3.7109375" style="504" customWidth="1"/>
    <col min="5898" max="5898" width="4" style="504" customWidth="1"/>
    <col min="5899" max="5899" width="14.7109375" style="504" bestFit="1" customWidth="1"/>
    <col min="5900" max="5900" width="14.7109375" style="504" customWidth="1"/>
    <col min="5901" max="5903" width="11.7109375" style="504" customWidth="1"/>
    <col min="5904" max="5904" width="9" style="504" customWidth="1"/>
    <col min="5905" max="6145" width="11.42578125" style="504"/>
    <col min="6146" max="6146" width="11.5703125" style="504" customWidth="1"/>
    <col min="6147" max="6147" width="7.28515625" style="504" customWidth="1"/>
    <col min="6148" max="6148" width="12.7109375" style="504" customWidth="1"/>
    <col min="6149" max="6149" width="11" style="504" customWidth="1"/>
    <col min="6150" max="6150" width="11.7109375" style="504" customWidth="1"/>
    <col min="6151" max="6151" width="11.42578125" style="504" bestFit="1" customWidth="1"/>
    <col min="6152" max="6152" width="14" style="504" customWidth="1"/>
    <col min="6153" max="6153" width="3.7109375" style="504" customWidth="1"/>
    <col min="6154" max="6154" width="4" style="504" customWidth="1"/>
    <col min="6155" max="6155" width="14.7109375" style="504" bestFit="1" customWidth="1"/>
    <col min="6156" max="6156" width="14.7109375" style="504" customWidth="1"/>
    <col min="6157" max="6159" width="11.7109375" style="504" customWidth="1"/>
    <col min="6160" max="6160" width="9" style="504" customWidth="1"/>
    <col min="6161" max="6401" width="11.42578125" style="504"/>
    <col min="6402" max="6402" width="11.5703125" style="504" customWidth="1"/>
    <col min="6403" max="6403" width="7.28515625" style="504" customWidth="1"/>
    <col min="6404" max="6404" width="12.7109375" style="504" customWidth="1"/>
    <col min="6405" max="6405" width="11" style="504" customWidth="1"/>
    <col min="6406" max="6406" width="11.7109375" style="504" customWidth="1"/>
    <col min="6407" max="6407" width="11.42578125" style="504" bestFit="1" customWidth="1"/>
    <col min="6408" max="6408" width="14" style="504" customWidth="1"/>
    <col min="6409" max="6409" width="3.7109375" style="504" customWidth="1"/>
    <col min="6410" max="6410" width="4" style="504" customWidth="1"/>
    <col min="6411" max="6411" width="14.7109375" style="504" bestFit="1" customWidth="1"/>
    <col min="6412" max="6412" width="14.7109375" style="504" customWidth="1"/>
    <col min="6413" max="6415" width="11.7109375" style="504" customWidth="1"/>
    <col min="6416" max="6416" width="9" style="504" customWidth="1"/>
    <col min="6417" max="6657" width="11.42578125" style="504"/>
    <col min="6658" max="6658" width="11.5703125" style="504" customWidth="1"/>
    <col min="6659" max="6659" width="7.28515625" style="504" customWidth="1"/>
    <col min="6660" max="6660" width="12.7109375" style="504" customWidth="1"/>
    <col min="6661" max="6661" width="11" style="504" customWidth="1"/>
    <col min="6662" max="6662" width="11.7109375" style="504" customWidth="1"/>
    <col min="6663" max="6663" width="11.42578125" style="504" bestFit="1" customWidth="1"/>
    <col min="6664" max="6664" width="14" style="504" customWidth="1"/>
    <col min="6665" max="6665" width="3.7109375" style="504" customWidth="1"/>
    <col min="6666" max="6666" width="4" style="504" customWidth="1"/>
    <col min="6667" max="6667" width="14.7109375" style="504" bestFit="1" customWidth="1"/>
    <col min="6668" max="6668" width="14.7109375" style="504" customWidth="1"/>
    <col min="6669" max="6671" width="11.7109375" style="504" customWidth="1"/>
    <col min="6672" max="6672" width="9" style="504" customWidth="1"/>
    <col min="6673" max="6913" width="11.42578125" style="504"/>
    <col min="6914" max="6914" width="11.5703125" style="504" customWidth="1"/>
    <col min="6915" max="6915" width="7.28515625" style="504" customWidth="1"/>
    <col min="6916" max="6916" width="12.7109375" style="504" customWidth="1"/>
    <col min="6917" max="6917" width="11" style="504" customWidth="1"/>
    <col min="6918" max="6918" width="11.7109375" style="504" customWidth="1"/>
    <col min="6919" max="6919" width="11.42578125" style="504" bestFit="1" customWidth="1"/>
    <col min="6920" max="6920" width="14" style="504" customWidth="1"/>
    <col min="6921" max="6921" width="3.7109375" style="504" customWidth="1"/>
    <col min="6922" max="6922" width="4" style="504" customWidth="1"/>
    <col min="6923" max="6923" width="14.7109375" style="504" bestFit="1" customWidth="1"/>
    <col min="6924" max="6924" width="14.7109375" style="504" customWidth="1"/>
    <col min="6925" max="6927" width="11.7109375" style="504" customWidth="1"/>
    <col min="6928" max="6928" width="9" style="504" customWidth="1"/>
    <col min="6929" max="7169" width="11.42578125" style="504"/>
    <col min="7170" max="7170" width="11.5703125" style="504" customWidth="1"/>
    <col min="7171" max="7171" width="7.28515625" style="504" customWidth="1"/>
    <col min="7172" max="7172" width="12.7109375" style="504" customWidth="1"/>
    <col min="7173" max="7173" width="11" style="504" customWidth="1"/>
    <col min="7174" max="7174" width="11.7109375" style="504" customWidth="1"/>
    <col min="7175" max="7175" width="11.42578125" style="504" bestFit="1" customWidth="1"/>
    <col min="7176" max="7176" width="14" style="504" customWidth="1"/>
    <col min="7177" max="7177" width="3.7109375" style="504" customWidth="1"/>
    <col min="7178" max="7178" width="4" style="504" customWidth="1"/>
    <col min="7179" max="7179" width="14.7109375" style="504" bestFit="1" customWidth="1"/>
    <col min="7180" max="7180" width="14.7109375" style="504" customWidth="1"/>
    <col min="7181" max="7183" width="11.7109375" style="504" customWidth="1"/>
    <col min="7184" max="7184" width="9" style="504" customWidth="1"/>
    <col min="7185" max="7425" width="11.42578125" style="504"/>
    <col min="7426" max="7426" width="11.5703125" style="504" customWidth="1"/>
    <col min="7427" max="7427" width="7.28515625" style="504" customWidth="1"/>
    <col min="7428" max="7428" width="12.7109375" style="504" customWidth="1"/>
    <col min="7429" max="7429" width="11" style="504" customWidth="1"/>
    <col min="7430" max="7430" width="11.7109375" style="504" customWidth="1"/>
    <col min="7431" max="7431" width="11.42578125" style="504" bestFit="1" customWidth="1"/>
    <col min="7432" max="7432" width="14" style="504" customWidth="1"/>
    <col min="7433" max="7433" width="3.7109375" style="504" customWidth="1"/>
    <col min="7434" max="7434" width="4" style="504" customWidth="1"/>
    <col min="7435" max="7435" width="14.7109375" style="504" bestFit="1" customWidth="1"/>
    <col min="7436" max="7436" width="14.7109375" style="504" customWidth="1"/>
    <col min="7437" max="7439" width="11.7109375" style="504" customWidth="1"/>
    <col min="7440" max="7440" width="9" style="504" customWidth="1"/>
    <col min="7441" max="7681" width="11.42578125" style="504"/>
    <col min="7682" max="7682" width="11.5703125" style="504" customWidth="1"/>
    <col min="7683" max="7683" width="7.28515625" style="504" customWidth="1"/>
    <col min="7684" max="7684" width="12.7109375" style="504" customWidth="1"/>
    <col min="7685" max="7685" width="11" style="504" customWidth="1"/>
    <col min="7686" max="7686" width="11.7109375" style="504" customWidth="1"/>
    <col min="7687" max="7687" width="11.42578125" style="504" bestFit="1" customWidth="1"/>
    <col min="7688" max="7688" width="14" style="504" customWidth="1"/>
    <col min="7689" max="7689" width="3.7109375" style="504" customWidth="1"/>
    <col min="7690" max="7690" width="4" style="504" customWidth="1"/>
    <col min="7691" max="7691" width="14.7109375" style="504" bestFit="1" customWidth="1"/>
    <col min="7692" max="7692" width="14.7109375" style="504" customWidth="1"/>
    <col min="7693" max="7695" width="11.7109375" style="504" customWidth="1"/>
    <col min="7696" max="7696" width="9" style="504" customWidth="1"/>
    <col min="7697" max="7937" width="11.42578125" style="504"/>
    <col min="7938" max="7938" width="11.5703125" style="504" customWidth="1"/>
    <col min="7939" max="7939" width="7.28515625" style="504" customWidth="1"/>
    <col min="7940" max="7940" width="12.7109375" style="504" customWidth="1"/>
    <col min="7941" max="7941" width="11" style="504" customWidth="1"/>
    <col min="7942" max="7942" width="11.7109375" style="504" customWidth="1"/>
    <col min="7943" max="7943" width="11.42578125" style="504" bestFit="1" customWidth="1"/>
    <col min="7944" max="7944" width="14" style="504" customWidth="1"/>
    <col min="7945" max="7945" width="3.7109375" style="504" customWidth="1"/>
    <col min="7946" max="7946" width="4" style="504" customWidth="1"/>
    <col min="7947" max="7947" width="14.7109375" style="504" bestFit="1" customWidth="1"/>
    <col min="7948" max="7948" width="14.7109375" style="504" customWidth="1"/>
    <col min="7949" max="7951" width="11.7109375" style="504" customWidth="1"/>
    <col min="7952" max="7952" width="9" style="504" customWidth="1"/>
    <col min="7953" max="8193" width="11.42578125" style="504"/>
    <col min="8194" max="8194" width="11.5703125" style="504" customWidth="1"/>
    <col min="8195" max="8195" width="7.28515625" style="504" customWidth="1"/>
    <col min="8196" max="8196" width="12.7109375" style="504" customWidth="1"/>
    <col min="8197" max="8197" width="11" style="504" customWidth="1"/>
    <col min="8198" max="8198" width="11.7109375" style="504" customWidth="1"/>
    <col min="8199" max="8199" width="11.42578125" style="504" bestFit="1" customWidth="1"/>
    <col min="8200" max="8200" width="14" style="504" customWidth="1"/>
    <col min="8201" max="8201" width="3.7109375" style="504" customWidth="1"/>
    <col min="8202" max="8202" width="4" style="504" customWidth="1"/>
    <col min="8203" max="8203" width="14.7109375" style="504" bestFit="1" customWidth="1"/>
    <col min="8204" max="8204" width="14.7109375" style="504" customWidth="1"/>
    <col min="8205" max="8207" width="11.7109375" style="504" customWidth="1"/>
    <col min="8208" max="8208" width="9" style="504" customWidth="1"/>
    <col min="8209" max="8449" width="11.42578125" style="504"/>
    <col min="8450" max="8450" width="11.5703125" style="504" customWidth="1"/>
    <col min="8451" max="8451" width="7.28515625" style="504" customWidth="1"/>
    <col min="8452" max="8452" width="12.7109375" style="504" customWidth="1"/>
    <col min="8453" max="8453" width="11" style="504" customWidth="1"/>
    <col min="8454" max="8454" width="11.7109375" style="504" customWidth="1"/>
    <col min="8455" max="8455" width="11.42578125" style="504" bestFit="1" customWidth="1"/>
    <col min="8456" max="8456" width="14" style="504" customWidth="1"/>
    <col min="8457" max="8457" width="3.7109375" style="504" customWidth="1"/>
    <col min="8458" max="8458" width="4" style="504" customWidth="1"/>
    <col min="8459" max="8459" width="14.7109375" style="504" bestFit="1" customWidth="1"/>
    <col min="8460" max="8460" width="14.7109375" style="504" customWidth="1"/>
    <col min="8461" max="8463" width="11.7109375" style="504" customWidth="1"/>
    <col min="8464" max="8464" width="9" style="504" customWidth="1"/>
    <col min="8465" max="8705" width="11.42578125" style="504"/>
    <col min="8706" max="8706" width="11.5703125" style="504" customWidth="1"/>
    <col min="8707" max="8707" width="7.28515625" style="504" customWidth="1"/>
    <col min="8708" max="8708" width="12.7109375" style="504" customWidth="1"/>
    <col min="8709" max="8709" width="11" style="504" customWidth="1"/>
    <col min="8710" max="8710" width="11.7109375" style="504" customWidth="1"/>
    <col min="8711" max="8711" width="11.42578125" style="504" bestFit="1" customWidth="1"/>
    <col min="8712" max="8712" width="14" style="504" customWidth="1"/>
    <col min="8713" max="8713" width="3.7109375" style="504" customWidth="1"/>
    <col min="8714" max="8714" width="4" style="504" customWidth="1"/>
    <col min="8715" max="8715" width="14.7109375" style="504" bestFit="1" customWidth="1"/>
    <col min="8716" max="8716" width="14.7109375" style="504" customWidth="1"/>
    <col min="8717" max="8719" width="11.7109375" style="504" customWidth="1"/>
    <col min="8720" max="8720" width="9" style="504" customWidth="1"/>
    <col min="8721" max="8961" width="11.42578125" style="504"/>
    <col min="8962" max="8962" width="11.5703125" style="504" customWidth="1"/>
    <col min="8963" max="8963" width="7.28515625" style="504" customWidth="1"/>
    <col min="8964" max="8964" width="12.7109375" style="504" customWidth="1"/>
    <col min="8965" max="8965" width="11" style="504" customWidth="1"/>
    <col min="8966" max="8966" width="11.7109375" style="504" customWidth="1"/>
    <col min="8967" max="8967" width="11.42578125" style="504" bestFit="1" customWidth="1"/>
    <col min="8968" max="8968" width="14" style="504" customWidth="1"/>
    <col min="8969" max="8969" width="3.7109375" style="504" customWidth="1"/>
    <col min="8970" max="8970" width="4" style="504" customWidth="1"/>
    <col min="8971" max="8971" width="14.7109375" style="504" bestFit="1" customWidth="1"/>
    <col min="8972" max="8972" width="14.7109375" style="504" customWidth="1"/>
    <col min="8973" max="8975" width="11.7109375" style="504" customWidth="1"/>
    <col min="8976" max="8976" width="9" style="504" customWidth="1"/>
    <col min="8977" max="9217" width="11.42578125" style="504"/>
    <col min="9218" max="9218" width="11.5703125" style="504" customWidth="1"/>
    <col min="9219" max="9219" width="7.28515625" style="504" customWidth="1"/>
    <col min="9220" max="9220" width="12.7109375" style="504" customWidth="1"/>
    <col min="9221" max="9221" width="11" style="504" customWidth="1"/>
    <col min="9222" max="9222" width="11.7109375" style="504" customWidth="1"/>
    <col min="9223" max="9223" width="11.42578125" style="504" bestFit="1" customWidth="1"/>
    <col min="9224" max="9224" width="14" style="504" customWidth="1"/>
    <col min="9225" max="9225" width="3.7109375" style="504" customWidth="1"/>
    <col min="9226" max="9226" width="4" style="504" customWidth="1"/>
    <col min="9227" max="9227" width="14.7109375" style="504" bestFit="1" customWidth="1"/>
    <col min="9228" max="9228" width="14.7109375" style="504" customWidth="1"/>
    <col min="9229" max="9231" width="11.7109375" style="504" customWidth="1"/>
    <col min="9232" max="9232" width="9" style="504" customWidth="1"/>
    <col min="9233" max="9473" width="11.42578125" style="504"/>
    <col min="9474" max="9474" width="11.5703125" style="504" customWidth="1"/>
    <col min="9475" max="9475" width="7.28515625" style="504" customWidth="1"/>
    <col min="9476" max="9476" width="12.7109375" style="504" customWidth="1"/>
    <col min="9477" max="9477" width="11" style="504" customWidth="1"/>
    <col min="9478" max="9478" width="11.7109375" style="504" customWidth="1"/>
    <col min="9479" max="9479" width="11.42578125" style="504" bestFit="1" customWidth="1"/>
    <col min="9480" max="9480" width="14" style="504" customWidth="1"/>
    <col min="9481" max="9481" width="3.7109375" style="504" customWidth="1"/>
    <col min="9482" max="9482" width="4" style="504" customWidth="1"/>
    <col min="9483" max="9483" width="14.7109375" style="504" bestFit="1" customWidth="1"/>
    <col min="9484" max="9484" width="14.7109375" style="504" customWidth="1"/>
    <col min="9485" max="9487" width="11.7109375" style="504" customWidth="1"/>
    <col min="9488" max="9488" width="9" style="504" customWidth="1"/>
    <col min="9489" max="9729" width="11.42578125" style="504"/>
    <col min="9730" max="9730" width="11.5703125" style="504" customWidth="1"/>
    <col min="9731" max="9731" width="7.28515625" style="504" customWidth="1"/>
    <col min="9732" max="9732" width="12.7109375" style="504" customWidth="1"/>
    <col min="9733" max="9733" width="11" style="504" customWidth="1"/>
    <col min="9734" max="9734" width="11.7109375" style="504" customWidth="1"/>
    <col min="9735" max="9735" width="11.42578125" style="504" bestFit="1" customWidth="1"/>
    <col min="9736" max="9736" width="14" style="504" customWidth="1"/>
    <col min="9737" max="9737" width="3.7109375" style="504" customWidth="1"/>
    <col min="9738" max="9738" width="4" style="504" customWidth="1"/>
    <col min="9739" max="9739" width="14.7109375" style="504" bestFit="1" customWidth="1"/>
    <col min="9740" max="9740" width="14.7109375" style="504" customWidth="1"/>
    <col min="9741" max="9743" width="11.7109375" style="504" customWidth="1"/>
    <col min="9744" max="9744" width="9" style="504" customWidth="1"/>
    <col min="9745" max="9985" width="11.42578125" style="504"/>
    <col min="9986" max="9986" width="11.5703125" style="504" customWidth="1"/>
    <col min="9987" max="9987" width="7.28515625" style="504" customWidth="1"/>
    <col min="9988" max="9988" width="12.7109375" style="504" customWidth="1"/>
    <col min="9989" max="9989" width="11" style="504" customWidth="1"/>
    <col min="9990" max="9990" width="11.7109375" style="504" customWidth="1"/>
    <col min="9991" max="9991" width="11.42578125" style="504" bestFit="1" customWidth="1"/>
    <col min="9992" max="9992" width="14" style="504" customWidth="1"/>
    <col min="9993" max="9993" width="3.7109375" style="504" customWidth="1"/>
    <col min="9994" max="9994" width="4" style="504" customWidth="1"/>
    <col min="9995" max="9995" width="14.7109375" style="504" bestFit="1" customWidth="1"/>
    <col min="9996" max="9996" width="14.7109375" style="504" customWidth="1"/>
    <col min="9997" max="9999" width="11.7109375" style="504" customWidth="1"/>
    <col min="10000" max="10000" width="9" style="504" customWidth="1"/>
    <col min="10001" max="10241" width="11.42578125" style="504"/>
    <col min="10242" max="10242" width="11.5703125" style="504" customWidth="1"/>
    <col min="10243" max="10243" width="7.28515625" style="504" customWidth="1"/>
    <col min="10244" max="10244" width="12.7109375" style="504" customWidth="1"/>
    <col min="10245" max="10245" width="11" style="504" customWidth="1"/>
    <col min="10246" max="10246" width="11.7109375" style="504" customWidth="1"/>
    <col min="10247" max="10247" width="11.42578125" style="504" bestFit="1" customWidth="1"/>
    <col min="10248" max="10248" width="14" style="504" customWidth="1"/>
    <col min="10249" max="10249" width="3.7109375" style="504" customWidth="1"/>
    <col min="10250" max="10250" width="4" style="504" customWidth="1"/>
    <col min="10251" max="10251" width="14.7109375" style="504" bestFit="1" customWidth="1"/>
    <col min="10252" max="10252" width="14.7109375" style="504" customWidth="1"/>
    <col min="10253" max="10255" width="11.7109375" style="504" customWidth="1"/>
    <col min="10256" max="10256" width="9" style="504" customWidth="1"/>
    <col min="10257" max="10497" width="11.42578125" style="504"/>
    <col min="10498" max="10498" width="11.5703125" style="504" customWidth="1"/>
    <col min="10499" max="10499" width="7.28515625" style="504" customWidth="1"/>
    <col min="10500" max="10500" width="12.7109375" style="504" customWidth="1"/>
    <col min="10501" max="10501" width="11" style="504" customWidth="1"/>
    <col min="10502" max="10502" width="11.7109375" style="504" customWidth="1"/>
    <col min="10503" max="10503" width="11.42578125" style="504" bestFit="1" customWidth="1"/>
    <col min="10504" max="10504" width="14" style="504" customWidth="1"/>
    <col min="10505" max="10505" width="3.7109375" style="504" customWidth="1"/>
    <col min="10506" max="10506" width="4" style="504" customWidth="1"/>
    <col min="10507" max="10507" width="14.7109375" style="504" bestFit="1" customWidth="1"/>
    <col min="10508" max="10508" width="14.7109375" style="504" customWidth="1"/>
    <col min="10509" max="10511" width="11.7109375" style="504" customWidth="1"/>
    <col min="10512" max="10512" width="9" style="504" customWidth="1"/>
    <col min="10513" max="10753" width="11.42578125" style="504"/>
    <col min="10754" max="10754" width="11.5703125" style="504" customWidth="1"/>
    <col min="10755" max="10755" width="7.28515625" style="504" customWidth="1"/>
    <col min="10756" max="10756" width="12.7109375" style="504" customWidth="1"/>
    <col min="10757" max="10757" width="11" style="504" customWidth="1"/>
    <col min="10758" max="10758" width="11.7109375" style="504" customWidth="1"/>
    <col min="10759" max="10759" width="11.42578125" style="504" bestFit="1" customWidth="1"/>
    <col min="10760" max="10760" width="14" style="504" customWidth="1"/>
    <col min="10761" max="10761" width="3.7109375" style="504" customWidth="1"/>
    <col min="10762" max="10762" width="4" style="504" customWidth="1"/>
    <col min="10763" max="10763" width="14.7109375" style="504" bestFit="1" customWidth="1"/>
    <col min="10764" max="10764" width="14.7109375" style="504" customWidth="1"/>
    <col min="10765" max="10767" width="11.7109375" style="504" customWidth="1"/>
    <col min="10768" max="10768" width="9" style="504" customWidth="1"/>
    <col min="10769" max="11009" width="11.42578125" style="504"/>
    <col min="11010" max="11010" width="11.5703125" style="504" customWidth="1"/>
    <col min="11011" max="11011" width="7.28515625" style="504" customWidth="1"/>
    <col min="11012" max="11012" width="12.7109375" style="504" customWidth="1"/>
    <col min="11013" max="11013" width="11" style="504" customWidth="1"/>
    <col min="11014" max="11014" width="11.7109375" style="504" customWidth="1"/>
    <col min="11015" max="11015" width="11.42578125" style="504" bestFit="1" customWidth="1"/>
    <col min="11016" max="11016" width="14" style="504" customWidth="1"/>
    <col min="11017" max="11017" width="3.7109375" style="504" customWidth="1"/>
    <col min="11018" max="11018" width="4" style="504" customWidth="1"/>
    <col min="11019" max="11019" width="14.7109375" style="504" bestFit="1" customWidth="1"/>
    <col min="11020" max="11020" width="14.7109375" style="504" customWidth="1"/>
    <col min="11021" max="11023" width="11.7109375" style="504" customWidth="1"/>
    <col min="11024" max="11024" width="9" style="504" customWidth="1"/>
    <col min="11025" max="11265" width="11.42578125" style="504"/>
    <col min="11266" max="11266" width="11.5703125" style="504" customWidth="1"/>
    <col min="11267" max="11267" width="7.28515625" style="504" customWidth="1"/>
    <col min="11268" max="11268" width="12.7109375" style="504" customWidth="1"/>
    <col min="11269" max="11269" width="11" style="504" customWidth="1"/>
    <col min="11270" max="11270" width="11.7109375" style="504" customWidth="1"/>
    <col min="11271" max="11271" width="11.42578125" style="504" bestFit="1" customWidth="1"/>
    <col min="11272" max="11272" width="14" style="504" customWidth="1"/>
    <col min="11273" max="11273" width="3.7109375" style="504" customWidth="1"/>
    <col min="11274" max="11274" width="4" style="504" customWidth="1"/>
    <col min="11275" max="11275" width="14.7109375" style="504" bestFit="1" customWidth="1"/>
    <col min="11276" max="11276" width="14.7109375" style="504" customWidth="1"/>
    <col min="11277" max="11279" width="11.7109375" style="504" customWidth="1"/>
    <col min="11280" max="11280" width="9" style="504" customWidth="1"/>
    <col min="11281" max="11521" width="11.42578125" style="504"/>
    <col min="11522" max="11522" width="11.5703125" style="504" customWidth="1"/>
    <col min="11523" max="11523" width="7.28515625" style="504" customWidth="1"/>
    <col min="11524" max="11524" width="12.7109375" style="504" customWidth="1"/>
    <col min="11525" max="11525" width="11" style="504" customWidth="1"/>
    <col min="11526" max="11526" width="11.7109375" style="504" customWidth="1"/>
    <col min="11527" max="11527" width="11.42578125" style="504" bestFit="1" customWidth="1"/>
    <col min="11528" max="11528" width="14" style="504" customWidth="1"/>
    <col min="11529" max="11529" width="3.7109375" style="504" customWidth="1"/>
    <col min="11530" max="11530" width="4" style="504" customWidth="1"/>
    <col min="11531" max="11531" width="14.7109375" style="504" bestFit="1" customWidth="1"/>
    <col min="11532" max="11532" width="14.7109375" style="504" customWidth="1"/>
    <col min="11533" max="11535" width="11.7109375" style="504" customWidth="1"/>
    <col min="11536" max="11536" width="9" style="504" customWidth="1"/>
    <col min="11537" max="11777" width="11.42578125" style="504"/>
    <col min="11778" max="11778" width="11.5703125" style="504" customWidth="1"/>
    <col min="11779" max="11779" width="7.28515625" style="504" customWidth="1"/>
    <col min="11780" max="11780" width="12.7109375" style="504" customWidth="1"/>
    <col min="11781" max="11781" width="11" style="504" customWidth="1"/>
    <col min="11782" max="11782" width="11.7109375" style="504" customWidth="1"/>
    <col min="11783" max="11783" width="11.42578125" style="504" bestFit="1" customWidth="1"/>
    <col min="11784" max="11784" width="14" style="504" customWidth="1"/>
    <col min="11785" max="11785" width="3.7109375" style="504" customWidth="1"/>
    <col min="11786" max="11786" width="4" style="504" customWidth="1"/>
    <col min="11787" max="11787" width="14.7109375" style="504" bestFit="1" customWidth="1"/>
    <col min="11788" max="11788" width="14.7109375" style="504" customWidth="1"/>
    <col min="11789" max="11791" width="11.7109375" style="504" customWidth="1"/>
    <col min="11792" max="11792" width="9" style="504" customWidth="1"/>
    <col min="11793" max="12033" width="11.42578125" style="504"/>
    <col min="12034" max="12034" width="11.5703125" style="504" customWidth="1"/>
    <col min="12035" max="12035" width="7.28515625" style="504" customWidth="1"/>
    <col min="12036" max="12036" width="12.7109375" style="504" customWidth="1"/>
    <col min="12037" max="12037" width="11" style="504" customWidth="1"/>
    <col min="12038" max="12038" width="11.7109375" style="504" customWidth="1"/>
    <col min="12039" max="12039" width="11.42578125" style="504" bestFit="1" customWidth="1"/>
    <col min="12040" max="12040" width="14" style="504" customWidth="1"/>
    <col min="12041" max="12041" width="3.7109375" style="504" customWidth="1"/>
    <col min="12042" max="12042" width="4" style="504" customWidth="1"/>
    <col min="12043" max="12043" width="14.7109375" style="504" bestFit="1" customWidth="1"/>
    <col min="12044" max="12044" width="14.7109375" style="504" customWidth="1"/>
    <col min="12045" max="12047" width="11.7109375" style="504" customWidth="1"/>
    <col min="12048" max="12048" width="9" style="504" customWidth="1"/>
    <col min="12049" max="12289" width="11.42578125" style="504"/>
    <col min="12290" max="12290" width="11.5703125" style="504" customWidth="1"/>
    <col min="12291" max="12291" width="7.28515625" style="504" customWidth="1"/>
    <col min="12292" max="12292" width="12.7109375" style="504" customWidth="1"/>
    <col min="12293" max="12293" width="11" style="504" customWidth="1"/>
    <col min="12294" max="12294" width="11.7109375" style="504" customWidth="1"/>
    <col min="12295" max="12295" width="11.42578125" style="504" bestFit="1" customWidth="1"/>
    <col min="12296" max="12296" width="14" style="504" customWidth="1"/>
    <col min="12297" max="12297" width="3.7109375" style="504" customWidth="1"/>
    <col min="12298" max="12298" width="4" style="504" customWidth="1"/>
    <col min="12299" max="12299" width="14.7109375" style="504" bestFit="1" customWidth="1"/>
    <col min="12300" max="12300" width="14.7109375" style="504" customWidth="1"/>
    <col min="12301" max="12303" width="11.7109375" style="504" customWidth="1"/>
    <col min="12304" max="12304" width="9" style="504" customWidth="1"/>
    <col min="12305" max="12545" width="11.42578125" style="504"/>
    <col min="12546" max="12546" width="11.5703125" style="504" customWidth="1"/>
    <col min="12547" max="12547" width="7.28515625" style="504" customWidth="1"/>
    <col min="12548" max="12548" width="12.7109375" style="504" customWidth="1"/>
    <col min="12549" max="12549" width="11" style="504" customWidth="1"/>
    <col min="12550" max="12550" width="11.7109375" style="504" customWidth="1"/>
    <col min="12551" max="12551" width="11.42578125" style="504" bestFit="1" customWidth="1"/>
    <col min="12552" max="12552" width="14" style="504" customWidth="1"/>
    <col min="12553" max="12553" width="3.7109375" style="504" customWidth="1"/>
    <col min="12554" max="12554" width="4" style="504" customWidth="1"/>
    <col min="12555" max="12555" width="14.7109375" style="504" bestFit="1" customWidth="1"/>
    <col min="12556" max="12556" width="14.7109375" style="504" customWidth="1"/>
    <col min="12557" max="12559" width="11.7109375" style="504" customWidth="1"/>
    <col min="12560" max="12560" width="9" style="504" customWidth="1"/>
    <col min="12561" max="12801" width="11.42578125" style="504"/>
    <col min="12802" max="12802" width="11.5703125" style="504" customWidth="1"/>
    <col min="12803" max="12803" width="7.28515625" style="504" customWidth="1"/>
    <col min="12804" max="12804" width="12.7109375" style="504" customWidth="1"/>
    <col min="12805" max="12805" width="11" style="504" customWidth="1"/>
    <col min="12806" max="12806" width="11.7109375" style="504" customWidth="1"/>
    <col min="12807" max="12807" width="11.42578125" style="504" bestFit="1" customWidth="1"/>
    <col min="12808" max="12808" width="14" style="504" customWidth="1"/>
    <col min="12809" max="12809" width="3.7109375" style="504" customWidth="1"/>
    <col min="12810" max="12810" width="4" style="504" customWidth="1"/>
    <col min="12811" max="12811" width="14.7109375" style="504" bestFit="1" customWidth="1"/>
    <col min="12812" max="12812" width="14.7109375" style="504" customWidth="1"/>
    <col min="12813" max="12815" width="11.7109375" style="504" customWidth="1"/>
    <col min="12816" max="12816" width="9" style="504" customWidth="1"/>
    <col min="12817" max="13057" width="11.42578125" style="504"/>
    <col min="13058" max="13058" width="11.5703125" style="504" customWidth="1"/>
    <col min="13059" max="13059" width="7.28515625" style="504" customWidth="1"/>
    <col min="13060" max="13060" width="12.7109375" style="504" customWidth="1"/>
    <col min="13061" max="13061" width="11" style="504" customWidth="1"/>
    <col min="13062" max="13062" width="11.7109375" style="504" customWidth="1"/>
    <col min="13063" max="13063" width="11.42578125" style="504" bestFit="1" customWidth="1"/>
    <col min="13064" max="13064" width="14" style="504" customWidth="1"/>
    <col min="13065" max="13065" width="3.7109375" style="504" customWidth="1"/>
    <col min="13066" max="13066" width="4" style="504" customWidth="1"/>
    <col min="13067" max="13067" width="14.7109375" style="504" bestFit="1" customWidth="1"/>
    <col min="13068" max="13068" width="14.7109375" style="504" customWidth="1"/>
    <col min="13069" max="13071" width="11.7109375" style="504" customWidth="1"/>
    <col min="13072" max="13072" width="9" style="504" customWidth="1"/>
    <col min="13073" max="13313" width="11.42578125" style="504"/>
    <col min="13314" max="13314" width="11.5703125" style="504" customWidth="1"/>
    <col min="13315" max="13315" width="7.28515625" style="504" customWidth="1"/>
    <col min="13316" max="13316" width="12.7109375" style="504" customWidth="1"/>
    <col min="13317" max="13317" width="11" style="504" customWidth="1"/>
    <col min="13318" max="13318" width="11.7109375" style="504" customWidth="1"/>
    <col min="13319" max="13319" width="11.42578125" style="504" bestFit="1" customWidth="1"/>
    <col min="13320" max="13320" width="14" style="504" customWidth="1"/>
    <col min="13321" max="13321" width="3.7109375" style="504" customWidth="1"/>
    <col min="13322" max="13322" width="4" style="504" customWidth="1"/>
    <col min="13323" max="13323" width="14.7109375" style="504" bestFit="1" customWidth="1"/>
    <col min="13324" max="13324" width="14.7109375" style="504" customWidth="1"/>
    <col min="13325" max="13327" width="11.7109375" style="504" customWidth="1"/>
    <col min="13328" max="13328" width="9" style="504" customWidth="1"/>
    <col min="13329" max="13569" width="11.42578125" style="504"/>
    <col min="13570" max="13570" width="11.5703125" style="504" customWidth="1"/>
    <col min="13571" max="13571" width="7.28515625" style="504" customWidth="1"/>
    <col min="13572" max="13572" width="12.7109375" style="504" customWidth="1"/>
    <col min="13573" max="13573" width="11" style="504" customWidth="1"/>
    <col min="13574" max="13574" width="11.7109375" style="504" customWidth="1"/>
    <col min="13575" max="13575" width="11.42578125" style="504" bestFit="1" customWidth="1"/>
    <col min="13576" max="13576" width="14" style="504" customWidth="1"/>
    <col min="13577" max="13577" width="3.7109375" style="504" customWidth="1"/>
    <col min="13578" max="13578" width="4" style="504" customWidth="1"/>
    <col min="13579" max="13579" width="14.7109375" style="504" bestFit="1" customWidth="1"/>
    <col min="13580" max="13580" width="14.7109375" style="504" customWidth="1"/>
    <col min="13581" max="13583" width="11.7109375" style="504" customWidth="1"/>
    <col min="13584" max="13584" width="9" style="504" customWidth="1"/>
    <col min="13585" max="13825" width="11.42578125" style="504"/>
    <col min="13826" max="13826" width="11.5703125" style="504" customWidth="1"/>
    <col min="13827" max="13827" width="7.28515625" style="504" customWidth="1"/>
    <col min="13828" max="13828" width="12.7109375" style="504" customWidth="1"/>
    <col min="13829" max="13829" width="11" style="504" customWidth="1"/>
    <col min="13830" max="13830" width="11.7109375" style="504" customWidth="1"/>
    <col min="13831" max="13831" width="11.42578125" style="504" bestFit="1" customWidth="1"/>
    <col min="13832" max="13832" width="14" style="504" customWidth="1"/>
    <col min="13833" max="13833" width="3.7109375" style="504" customWidth="1"/>
    <col min="13834" max="13834" width="4" style="504" customWidth="1"/>
    <col min="13835" max="13835" width="14.7109375" style="504" bestFit="1" customWidth="1"/>
    <col min="13836" max="13836" width="14.7109375" style="504" customWidth="1"/>
    <col min="13837" max="13839" width="11.7109375" style="504" customWidth="1"/>
    <col min="13840" max="13840" width="9" style="504" customWidth="1"/>
    <col min="13841" max="14081" width="11.42578125" style="504"/>
    <col min="14082" max="14082" width="11.5703125" style="504" customWidth="1"/>
    <col min="14083" max="14083" width="7.28515625" style="504" customWidth="1"/>
    <col min="14084" max="14084" width="12.7109375" style="504" customWidth="1"/>
    <col min="14085" max="14085" width="11" style="504" customWidth="1"/>
    <col min="14086" max="14086" width="11.7109375" style="504" customWidth="1"/>
    <col min="14087" max="14087" width="11.42578125" style="504" bestFit="1" customWidth="1"/>
    <col min="14088" max="14088" width="14" style="504" customWidth="1"/>
    <col min="14089" max="14089" width="3.7109375" style="504" customWidth="1"/>
    <col min="14090" max="14090" width="4" style="504" customWidth="1"/>
    <col min="14091" max="14091" width="14.7109375" style="504" bestFit="1" customWidth="1"/>
    <col min="14092" max="14092" width="14.7109375" style="504" customWidth="1"/>
    <col min="14093" max="14095" width="11.7109375" style="504" customWidth="1"/>
    <col min="14096" max="14096" width="9" style="504" customWidth="1"/>
    <col min="14097" max="14337" width="11.42578125" style="504"/>
    <col min="14338" max="14338" width="11.5703125" style="504" customWidth="1"/>
    <col min="14339" max="14339" width="7.28515625" style="504" customWidth="1"/>
    <col min="14340" max="14340" width="12.7109375" style="504" customWidth="1"/>
    <col min="14341" max="14341" width="11" style="504" customWidth="1"/>
    <col min="14342" max="14342" width="11.7109375" style="504" customWidth="1"/>
    <col min="14343" max="14343" width="11.42578125" style="504" bestFit="1" customWidth="1"/>
    <col min="14344" max="14344" width="14" style="504" customWidth="1"/>
    <col min="14345" max="14345" width="3.7109375" style="504" customWidth="1"/>
    <col min="14346" max="14346" width="4" style="504" customWidth="1"/>
    <col min="14347" max="14347" width="14.7109375" style="504" bestFit="1" customWidth="1"/>
    <col min="14348" max="14348" width="14.7109375" style="504" customWidth="1"/>
    <col min="14349" max="14351" width="11.7109375" style="504" customWidth="1"/>
    <col min="14352" max="14352" width="9" style="504" customWidth="1"/>
    <col min="14353" max="14593" width="11.42578125" style="504"/>
    <col min="14594" max="14594" width="11.5703125" style="504" customWidth="1"/>
    <col min="14595" max="14595" width="7.28515625" style="504" customWidth="1"/>
    <col min="14596" max="14596" width="12.7109375" style="504" customWidth="1"/>
    <col min="14597" max="14597" width="11" style="504" customWidth="1"/>
    <col min="14598" max="14598" width="11.7109375" style="504" customWidth="1"/>
    <col min="14599" max="14599" width="11.42578125" style="504" bestFit="1" customWidth="1"/>
    <col min="14600" max="14600" width="14" style="504" customWidth="1"/>
    <col min="14601" max="14601" width="3.7109375" style="504" customWidth="1"/>
    <col min="14602" max="14602" width="4" style="504" customWidth="1"/>
    <col min="14603" max="14603" width="14.7109375" style="504" bestFit="1" customWidth="1"/>
    <col min="14604" max="14604" width="14.7109375" style="504" customWidth="1"/>
    <col min="14605" max="14607" width="11.7109375" style="504" customWidth="1"/>
    <col min="14608" max="14608" width="9" style="504" customWidth="1"/>
    <col min="14609" max="14849" width="11.42578125" style="504"/>
    <col min="14850" max="14850" width="11.5703125" style="504" customWidth="1"/>
    <col min="14851" max="14851" width="7.28515625" style="504" customWidth="1"/>
    <col min="14852" max="14852" width="12.7109375" style="504" customWidth="1"/>
    <col min="14853" max="14853" width="11" style="504" customWidth="1"/>
    <col min="14854" max="14854" width="11.7109375" style="504" customWidth="1"/>
    <col min="14855" max="14855" width="11.42578125" style="504" bestFit="1" customWidth="1"/>
    <col min="14856" max="14856" width="14" style="504" customWidth="1"/>
    <col min="14857" max="14857" width="3.7109375" style="504" customWidth="1"/>
    <col min="14858" max="14858" width="4" style="504" customWidth="1"/>
    <col min="14859" max="14859" width="14.7109375" style="504" bestFit="1" customWidth="1"/>
    <col min="14860" max="14860" width="14.7109375" style="504" customWidth="1"/>
    <col min="14861" max="14863" width="11.7109375" style="504" customWidth="1"/>
    <col min="14864" max="14864" width="9" style="504" customWidth="1"/>
    <col min="14865" max="15105" width="11.42578125" style="504"/>
    <col min="15106" max="15106" width="11.5703125" style="504" customWidth="1"/>
    <col min="15107" max="15107" width="7.28515625" style="504" customWidth="1"/>
    <col min="15108" max="15108" width="12.7109375" style="504" customWidth="1"/>
    <col min="15109" max="15109" width="11" style="504" customWidth="1"/>
    <col min="15110" max="15110" width="11.7109375" style="504" customWidth="1"/>
    <col min="15111" max="15111" width="11.42578125" style="504" bestFit="1" customWidth="1"/>
    <col min="15112" max="15112" width="14" style="504" customWidth="1"/>
    <col min="15113" max="15113" width="3.7109375" style="504" customWidth="1"/>
    <col min="15114" max="15114" width="4" style="504" customWidth="1"/>
    <col min="15115" max="15115" width="14.7109375" style="504" bestFit="1" customWidth="1"/>
    <col min="15116" max="15116" width="14.7109375" style="504" customWidth="1"/>
    <col min="15117" max="15119" width="11.7109375" style="504" customWidth="1"/>
    <col min="15120" max="15120" width="9" style="504" customWidth="1"/>
    <col min="15121" max="15361" width="11.42578125" style="504"/>
    <col min="15362" max="15362" width="11.5703125" style="504" customWidth="1"/>
    <col min="15363" max="15363" width="7.28515625" style="504" customWidth="1"/>
    <col min="15364" max="15364" width="12.7109375" style="504" customWidth="1"/>
    <col min="15365" max="15365" width="11" style="504" customWidth="1"/>
    <col min="15366" max="15366" width="11.7109375" style="504" customWidth="1"/>
    <col min="15367" max="15367" width="11.42578125" style="504" bestFit="1" customWidth="1"/>
    <col min="15368" max="15368" width="14" style="504" customWidth="1"/>
    <col min="15369" max="15369" width="3.7109375" style="504" customWidth="1"/>
    <col min="15370" max="15370" width="4" style="504" customWidth="1"/>
    <col min="15371" max="15371" width="14.7109375" style="504" bestFit="1" customWidth="1"/>
    <col min="15372" max="15372" width="14.7109375" style="504" customWidth="1"/>
    <col min="15373" max="15375" width="11.7109375" style="504" customWidth="1"/>
    <col min="15376" max="15376" width="9" style="504" customWidth="1"/>
    <col min="15377" max="15617" width="11.42578125" style="504"/>
    <col min="15618" max="15618" width="11.5703125" style="504" customWidth="1"/>
    <col min="15619" max="15619" width="7.28515625" style="504" customWidth="1"/>
    <col min="15620" max="15620" width="12.7109375" style="504" customWidth="1"/>
    <col min="15621" max="15621" width="11" style="504" customWidth="1"/>
    <col min="15622" max="15622" width="11.7109375" style="504" customWidth="1"/>
    <col min="15623" max="15623" width="11.42578125" style="504" bestFit="1" customWidth="1"/>
    <col min="15624" max="15624" width="14" style="504" customWidth="1"/>
    <col min="15625" max="15625" width="3.7109375" style="504" customWidth="1"/>
    <col min="15626" max="15626" width="4" style="504" customWidth="1"/>
    <col min="15627" max="15627" width="14.7109375" style="504" bestFit="1" customWidth="1"/>
    <col min="15628" max="15628" width="14.7109375" style="504" customWidth="1"/>
    <col min="15629" max="15631" width="11.7109375" style="504" customWidth="1"/>
    <col min="15632" max="15632" width="9" style="504" customWidth="1"/>
    <col min="15633" max="15873" width="11.42578125" style="504"/>
    <col min="15874" max="15874" width="11.5703125" style="504" customWidth="1"/>
    <col min="15875" max="15875" width="7.28515625" style="504" customWidth="1"/>
    <col min="15876" max="15876" width="12.7109375" style="504" customWidth="1"/>
    <col min="15877" max="15877" width="11" style="504" customWidth="1"/>
    <col min="15878" max="15878" width="11.7109375" style="504" customWidth="1"/>
    <col min="15879" max="15879" width="11.42578125" style="504" bestFit="1" customWidth="1"/>
    <col min="15880" max="15880" width="14" style="504" customWidth="1"/>
    <col min="15881" max="15881" width="3.7109375" style="504" customWidth="1"/>
    <col min="15882" max="15882" width="4" style="504" customWidth="1"/>
    <col min="15883" max="15883" width="14.7109375" style="504" bestFit="1" customWidth="1"/>
    <col min="15884" max="15884" width="14.7109375" style="504" customWidth="1"/>
    <col min="15885" max="15887" width="11.7109375" style="504" customWidth="1"/>
    <col min="15888" max="15888" width="9" style="504" customWidth="1"/>
    <col min="15889" max="16129" width="11.42578125" style="504"/>
    <col min="16130" max="16130" width="11.5703125" style="504" customWidth="1"/>
    <col min="16131" max="16131" width="7.28515625" style="504" customWidth="1"/>
    <col min="16132" max="16132" width="12.7109375" style="504" customWidth="1"/>
    <col min="16133" max="16133" width="11" style="504" customWidth="1"/>
    <col min="16134" max="16134" width="11.7109375" style="504" customWidth="1"/>
    <col min="16135" max="16135" width="11.42578125" style="504" bestFit="1" customWidth="1"/>
    <col min="16136" max="16136" width="14" style="504" customWidth="1"/>
    <col min="16137" max="16137" width="3.7109375" style="504" customWidth="1"/>
    <col min="16138" max="16138" width="4" style="504" customWidth="1"/>
    <col min="16139" max="16139" width="14.7109375" style="504" bestFit="1" customWidth="1"/>
    <col min="16140" max="16140" width="14.7109375" style="504" customWidth="1"/>
    <col min="16141" max="16143" width="11.7109375" style="504" customWidth="1"/>
    <col min="16144" max="16144" width="9" style="504" customWidth="1"/>
    <col min="16145" max="16384" width="11.42578125" style="504"/>
  </cols>
  <sheetData>
    <row r="1" spans="1:18" s="504" customFormat="1" ht="48.75" customHeight="1" x14ac:dyDescent="0.2">
      <c r="B1" s="505" t="s">
        <v>1681</v>
      </c>
      <c r="C1" s="505"/>
      <c r="D1" s="505"/>
      <c r="E1" s="505"/>
      <c r="F1" s="505"/>
      <c r="G1" s="505"/>
      <c r="H1" s="505"/>
      <c r="I1" s="505"/>
      <c r="J1" s="505"/>
      <c r="K1" s="506"/>
      <c r="L1" s="506"/>
      <c r="M1" s="507"/>
      <c r="N1" s="508"/>
      <c r="O1" s="508"/>
      <c r="P1" s="508"/>
      <c r="Q1" s="509"/>
    </row>
    <row r="2" spans="1:18" s="504" customFormat="1" ht="15.75" x14ac:dyDescent="0.2">
      <c r="B2" s="510" t="s">
        <v>3105</v>
      </c>
      <c r="C2" s="510"/>
      <c r="D2" s="510"/>
      <c r="E2" s="510"/>
      <c r="F2" s="510"/>
      <c r="G2" s="510"/>
      <c r="H2" s="510"/>
      <c r="I2" s="510"/>
      <c r="J2" s="510"/>
      <c r="K2" s="510"/>
      <c r="L2" s="510"/>
      <c r="M2" s="511"/>
      <c r="N2" s="510"/>
      <c r="O2" s="510"/>
      <c r="P2" s="508"/>
      <c r="Q2" s="509"/>
    </row>
    <row r="3" spans="1:18" s="504" customFormat="1" ht="3.75" customHeight="1" x14ac:dyDescent="0.2">
      <c r="D3" s="509"/>
      <c r="E3" s="512"/>
      <c r="F3" s="509"/>
      <c r="G3" s="512"/>
      <c r="H3" s="512"/>
      <c r="I3" s="513"/>
      <c r="J3" s="513"/>
      <c r="K3" s="513"/>
      <c r="L3" s="513"/>
      <c r="M3" s="509"/>
      <c r="N3" s="512"/>
      <c r="O3" s="509"/>
      <c r="P3" s="508"/>
      <c r="Q3" s="509"/>
    </row>
    <row r="4" spans="1:18" s="504" customFormat="1" x14ac:dyDescent="0.2">
      <c r="B4" s="514" t="s">
        <v>1347</v>
      </c>
      <c r="C4" s="515"/>
      <c r="D4" s="516"/>
      <c r="E4" s="517"/>
      <c r="F4" s="516"/>
      <c r="G4" s="512"/>
      <c r="H4" s="512"/>
      <c r="I4" s="513"/>
      <c r="J4" s="513"/>
      <c r="K4" s="513"/>
      <c r="L4" s="513"/>
      <c r="M4" s="516"/>
      <c r="N4" s="517"/>
      <c r="O4" s="516"/>
      <c r="P4" s="508"/>
      <c r="Q4" s="509"/>
    </row>
    <row r="5" spans="1:18" s="504" customFormat="1" ht="21" customHeight="1" x14ac:dyDescent="0.2">
      <c r="A5" s="504" t="s">
        <v>1348</v>
      </c>
      <c r="B5" s="518" t="s">
        <v>1613</v>
      </c>
      <c r="C5" s="519"/>
      <c r="D5" s="519"/>
      <c r="E5" s="519"/>
      <c r="F5" s="519"/>
      <c r="G5" s="519"/>
      <c r="H5" s="519"/>
      <c r="I5" s="519"/>
      <c r="J5" s="519"/>
      <c r="K5" s="513"/>
      <c r="L5" s="513"/>
      <c r="M5" s="520"/>
      <c r="N5" s="508"/>
      <c r="O5" s="508"/>
      <c r="P5" s="508"/>
      <c r="Q5" s="509"/>
    </row>
    <row r="6" spans="1:18" s="504" customFormat="1" x14ac:dyDescent="0.2">
      <c r="A6" s="504" t="s">
        <v>1349</v>
      </c>
      <c r="B6" s="504" t="s">
        <v>1350</v>
      </c>
      <c r="D6" s="509"/>
      <c r="E6" s="512"/>
      <c r="F6" s="509"/>
      <c r="G6" s="512"/>
      <c r="H6" s="512"/>
      <c r="I6" s="513"/>
      <c r="J6" s="513"/>
      <c r="K6" s="513"/>
      <c r="L6" s="513"/>
      <c r="M6" s="509"/>
      <c r="N6" s="512"/>
      <c r="O6" s="509"/>
      <c r="P6" s="508"/>
      <c r="Q6" s="509"/>
    </row>
    <row r="7" spans="1:18" s="504" customFormat="1" ht="24" customHeight="1" x14ac:dyDescent="0.2">
      <c r="A7" s="521" t="s">
        <v>1351</v>
      </c>
      <c r="B7" s="521"/>
      <c r="C7" s="521"/>
      <c r="D7" s="521"/>
      <c r="E7" s="521"/>
      <c r="F7" s="521"/>
      <c r="G7" s="521"/>
      <c r="H7" s="521"/>
      <c r="I7" s="521"/>
      <c r="J7" s="521"/>
      <c r="K7" s="513"/>
      <c r="L7" s="513"/>
      <c r="M7" s="520"/>
      <c r="N7" s="508"/>
      <c r="O7" s="508"/>
      <c r="P7" s="508"/>
      <c r="Q7" s="509"/>
    </row>
    <row r="8" spans="1:18" s="504" customFormat="1" ht="37.5" customHeight="1" x14ac:dyDescent="0.2">
      <c r="A8" s="521" t="s">
        <v>1352</v>
      </c>
      <c r="B8" s="521"/>
      <c r="C8" s="521"/>
      <c r="D8" s="521"/>
      <c r="E8" s="521"/>
      <c r="F8" s="521"/>
      <c r="G8" s="521"/>
      <c r="H8" s="521"/>
      <c r="I8" s="521"/>
      <c r="J8" s="521"/>
      <c r="K8" s="513"/>
      <c r="L8" s="513"/>
      <c r="M8" s="520"/>
      <c r="N8" s="508"/>
      <c r="O8" s="508"/>
      <c r="P8" s="508"/>
      <c r="Q8" s="509"/>
    </row>
    <row r="9" spans="1:18" s="504" customFormat="1" x14ac:dyDescent="0.2">
      <c r="A9" s="522" t="s">
        <v>1353</v>
      </c>
      <c r="D9" s="509"/>
      <c r="E9" s="512"/>
      <c r="F9" s="509"/>
      <c r="G9" s="512"/>
      <c r="H9" s="512"/>
      <c r="I9" s="513"/>
      <c r="J9" s="513"/>
      <c r="K9" s="513"/>
      <c r="L9" s="513"/>
      <c r="M9" s="509"/>
      <c r="N9" s="512"/>
      <c r="O9" s="509"/>
      <c r="P9" s="508"/>
      <c r="Q9" s="509"/>
    </row>
    <row r="10" spans="1:18" s="504" customFormat="1" x14ac:dyDescent="0.2">
      <c r="A10" s="522" t="s">
        <v>1354</v>
      </c>
      <c r="D10" s="509"/>
      <c r="E10" s="512"/>
      <c r="F10" s="509"/>
      <c r="G10" s="512"/>
      <c r="H10" s="512"/>
      <c r="I10" s="513"/>
      <c r="J10" s="513"/>
      <c r="K10" s="513"/>
      <c r="L10" s="513"/>
      <c r="M10" s="509"/>
      <c r="N10" s="512"/>
      <c r="O10" s="509"/>
      <c r="P10" s="508"/>
      <c r="Q10" s="509"/>
    </row>
    <row r="11" spans="1:18" s="504" customFormat="1" x14ac:dyDescent="0.2">
      <c r="A11" s="522" t="s">
        <v>1355</v>
      </c>
      <c r="D11" s="509"/>
      <c r="E11" s="512"/>
      <c r="F11" s="509"/>
      <c r="G11" s="512"/>
      <c r="H11" s="512"/>
      <c r="I11" s="513"/>
      <c r="J11" s="513"/>
      <c r="K11" s="513"/>
      <c r="L11" s="513"/>
      <c r="M11" s="509"/>
      <c r="N11" s="512"/>
      <c r="O11" s="509"/>
      <c r="P11" s="508"/>
      <c r="Q11" s="509"/>
    </row>
    <row r="12" spans="1:18" s="504" customFormat="1" ht="21.75" customHeight="1" x14ac:dyDescent="0.2">
      <c r="A12" s="521" t="s">
        <v>1356</v>
      </c>
      <c r="B12" s="521"/>
      <c r="C12" s="521"/>
      <c r="D12" s="521"/>
      <c r="E12" s="521"/>
      <c r="F12" s="521"/>
      <c r="G12" s="521"/>
      <c r="H12" s="521"/>
      <c r="I12" s="521"/>
      <c r="J12" s="521"/>
      <c r="K12" s="513"/>
      <c r="L12" s="513"/>
      <c r="M12" s="520"/>
      <c r="N12" s="508"/>
      <c r="O12" s="508"/>
      <c r="P12" s="508"/>
      <c r="Q12" s="509"/>
    </row>
    <row r="13" spans="1:18" s="504" customFormat="1" x14ac:dyDescent="0.2">
      <c r="A13" s="522" t="s">
        <v>1357</v>
      </c>
      <c r="D13" s="509"/>
      <c r="E13" s="512"/>
      <c r="F13" s="509"/>
      <c r="G13" s="512"/>
      <c r="H13" s="512"/>
      <c r="I13" s="513"/>
      <c r="J13" s="513"/>
      <c r="K13" s="513"/>
      <c r="L13" s="513"/>
      <c r="M13" s="509"/>
      <c r="N13" s="512"/>
      <c r="O13" s="509"/>
      <c r="P13" s="508"/>
      <c r="Q13" s="509"/>
    </row>
    <row r="14" spans="1:18" s="504" customFormat="1" x14ac:dyDescent="0.2">
      <c r="A14" s="522" t="s">
        <v>1358</v>
      </c>
      <c r="D14" s="509"/>
      <c r="E14" s="512"/>
      <c r="F14" s="509"/>
      <c r="G14" s="512"/>
      <c r="H14" s="512"/>
      <c r="I14" s="513"/>
      <c r="J14" s="513"/>
      <c r="K14" s="513"/>
      <c r="L14" s="513"/>
      <c r="M14" s="509"/>
      <c r="N14" s="512"/>
      <c r="O14" s="509"/>
      <c r="P14" s="508"/>
      <c r="Q14" s="509"/>
    </row>
    <row r="15" spans="1:18" s="504" customFormat="1" ht="17.25" customHeight="1" x14ac:dyDescent="0.25">
      <c r="A15" s="504" t="s">
        <v>3106</v>
      </c>
      <c r="D15" s="509"/>
      <c r="E15" s="512"/>
      <c r="F15" s="509"/>
      <c r="G15" s="512"/>
      <c r="H15" s="512"/>
      <c r="I15" s="513"/>
      <c r="J15" s="513"/>
      <c r="K15" s="73"/>
      <c r="L15" s="73"/>
      <c r="M15" s="72"/>
      <c r="N15" s="512"/>
      <c r="O15" s="73"/>
      <c r="P15" s="73"/>
      <c r="Q15" s="73"/>
      <c r="R15" s="73"/>
    </row>
    <row r="16" spans="1:18" s="504" customFormat="1" ht="8.25" customHeight="1" x14ac:dyDescent="0.25">
      <c r="B16" s="514" t="s">
        <v>1359</v>
      </c>
      <c r="D16" s="509"/>
      <c r="E16" s="512"/>
      <c r="F16" s="509"/>
      <c r="G16" s="512"/>
      <c r="H16" s="512"/>
      <c r="I16" s="513"/>
      <c r="J16" s="513"/>
      <c r="K16" s="73"/>
      <c r="L16" s="73"/>
      <c r="M16" s="72"/>
      <c r="N16" s="512"/>
      <c r="O16" s="73"/>
      <c r="P16" s="73"/>
      <c r="Q16" s="73"/>
      <c r="R16" s="73"/>
    </row>
    <row r="17" spans="2:21" s="504" customFormat="1" ht="6.75" customHeight="1" thickBot="1" x14ac:dyDescent="0.3">
      <c r="D17" s="509"/>
      <c r="E17" s="512"/>
      <c r="F17" s="509"/>
      <c r="G17" s="512"/>
      <c r="H17" s="512"/>
      <c r="I17" s="513"/>
      <c r="J17" s="513"/>
      <c r="K17" s="73"/>
      <c r="L17" s="73"/>
      <c r="M17" s="73"/>
      <c r="N17" s="73"/>
      <c r="O17" s="73"/>
      <c r="P17" s="73"/>
      <c r="Q17" s="73"/>
      <c r="R17" s="73"/>
      <c r="S17" s="73"/>
      <c r="T17" s="73"/>
      <c r="U17" s="73"/>
    </row>
    <row r="18" spans="2:21" s="504" customFormat="1" ht="16.5" thickTop="1" thickBot="1" x14ac:dyDescent="0.3">
      <c r="B18" s="523" t="s">
        <v>1360</v>
      </c>
      <c r="C18" s="524"/>
      <c r="D18" s="525" t="s">
        <v>1361</v>
      </c>
      <c r="E18" s="526"/>
      <c r="F18" s="526"/>
      <c r="G18" s="526"/>
      <c r="H18" s="527"/>
      <c r="I18" s="513"/>
      <c r="J18" s="513"/>
      <c r="K18" s="73"/>
      <c r="L18" s="73"/>
      <c r="M18" s="73"/>
      <c r="N18" s="73"/>
      <c r="O18" s="73"/>
      <c r="P18" s="73"/>
      <c r="Q18" s="73"/>
      <c r="R18" s="73"/>
      <c r="S18" s="73"/>
      <c r="T18" s="73"/>
      <c r="U18" s="73"/>
    </row>
    <row r="19" spans="2:21" s="535" customFormat="1" ht="32.25" customHeight="1" thickTop="1" thickBot="1" x14ac:dyDescent="0.3">
      <c r="B19" s="528" t="s">
        <v>1239</v>
      </c>
      <c r="C19" s="529" t="s">
        <v>1362</v>
      </c>
      <c r="D19" s="530" t="s">
        <v>1363</v>
      </c>
      <c r="E19" s="531" t="s">
        <v>1364</v>
      </c>
      <c r="F19" s="532" t="s">
        <v>1365</v>
      </c>
      <c r="G19" s="533" t="s">
        <v>1366</v>
      </c>
      <c r="H19" s="534" t="s">
        <v>1612</v>
      </c>
      <c r="I19" s="513"/>
      <c r="J19" s="513"/>
      <c r="K19" s="73"/>
      <c r="L19" s="73"/>
      <c r="M19" s="73"/>
      <c r="N19" s="73"/>
      <c r="O19" s="73"/>
      <c r="P19" s="73"/>
      <c r="Q19" s="73"/>
      <c r="R19" s="73"/>
      <c r="S19" s="73"/>
      <c r="T19" s="73"/>
      <c r="U19" s="73"/>
    </row>
    <row r="20" spans="2:21" s="504" customFormat="1" ht="13.5" customHeight="1" thickTop="1" x14ac:dyDescent="0.25">
      <c r="B20" s="536" t="s">
        <v>1251</v>
      </c>
      <c r="C20" s="537" t="s">
        <v>1367</v>
      </c>
      <c r="D20" s="538">
        <v>4802105</v>
      </c>
      <c r="E20" s="539">
        <v>0</v>
      </c>
      <c r="F20" s="539">
        <v>0</v>
      </c>
      <c r="G20" s="539">
        <v>0</v>
      </c>
      <c r="H20" s="538">
        <f t="shared" ref="H20:H51" si="0">SUM(D20:G20)</f>
        <v>4802105</v>
      </c>
      <c r="I20" s="513"/>
      <c r="J20" s="513"/>
      <c r="K20" s="73"/>
      <c r="L20" s="73"/>
      <c r="M20" s="73"/>
      <c r="N20" s="73"/>
      <c r="O20" s="73"/>
      <c r="P20" s="73"/>
      <c r="Q20" s="73"/>
      <c r="R20" s="73"/>
      <c r="S20" s="73"/>
      <c r="T20" s="73"/>
      <c r="U20" s="73"/>
    </row>
    <row r="21" spans="2:21" s="504" customFormat="1" ht="13.5" customHeight="1" x14ac:dyDescent="0.25">
      <c r="B21" s="540" t="s">
        <v>1250</v>
      </c>
      <c r="C21" s="541" t="s">
        <v>1367</v>
      </c>
      <c r="D21" s="542">
        <v>32471376</v>
      </c>
      <c r="E21" s="543">
        <v>1505804</v>
      </c>
      <c r="F21" s="543">
        <v>2499884</v>
      </c>
      <c r="G21" s="543">
        <v>32750000</v>
      </c>
      <c r="H21" s="542">
        <f t="shared" si="0"/>
        <v>69227064</v>
      </c>
      <c r="I21" s="513"/>
      <c r="J21" s="513"/>
      <c r="K21" s="73"/>
      <c r="L21" s="73"/>
      <c r="M21" s="73"/>
      <c r="N21" s="73"/>
      <c r="O21" s="73"/>
      <c r="P21" s="73"/>
      <c r="Q21" s="73"/>
      <c r="R21" s="73"/>
      <c r="S21" s="73"/>
      <c r="T21" s="73"/>
      <c r="U21" s="73"/>
    </row>
    <row r="22" spans="2:21" s="504" customFormat="1" ht="13.5" customHeight="1" x14ac:dyDescent="0.25">
      <c r="B22" s="540" t="s">
        <v>1368</v>
      </c>
      <c r="C22" s="541" t="s">
        <v>1367</v>
      </c>
      <c r="D22" s="542">
        <v>0</v>
      </c>
      <c r="E22" s="543">
        <v>2490778</v>
      </c>
      <c r="F22" s="543">
        <v>0</v>
      </c>
      <c r="G22" s="543">
        <v>20282702</v>
      </c>
      <c r="H22" s="542">
        <f t="shared" si="0"/>
        <v>22773480</v>
      </c>
      <c r="I22" s="544"/>
      <c r="J22" s="544"/>
      <c r="K22" s="73"/>
      <c r="L22" s="73"/>
      <c r="M22" s="73"/>
      <c r="N22" s="73"/>
      <c r="O22" s="73"/>
      <c r="P22" s="73"/>
      <c r="Q22" s="73"/>
      <c r="R22" s="73"/>
      <c r="S22" s="73"/>
      <c r="T22" s="73"/>
      <c r="U22" s="73"/>
    </row>
    <row r="23" spans="2:21" s="504" customFormat="1" ht="13.5" customHeight="1" x14ac:dyDescent="0.25">
      <c r="B23" s="540" t="s">
        <v>1259</v>
      </c>
      <c r="C23" s="541" t="s">
        <v>1367</v>
      </c>
      <c r="D23" s="542">
        <v>0</v>
      </c>
      <c r="E23" s="543">
        <v>7068352</v>
      </c>
      <c r="F23" s="543">
        <v>39889913</v>
      </c>
      <c r="G23" s="543">
        <v>71472071</v>
      </c>
      <c r="H23" s="542">
        <f t="shared" si="0"/>
        <v>118430336</v>
      </c>
      <c r="I23" s="544"/>
      <c r="J23" s="544"/>
      <c r="K23" s="73"/>
      <c r="L23" s="73"/>
      <c r="M23" s="73"/>
      <c r="N23" s="73"/>
      <c r="O23" s="73"/>
      <c r="P23" s="73"/>
      <c r="Q23" s="73"/>
      <c r="R23" s="73"/>
      <c r="S23" s="73"/>
      <c r="T23" s="73"/>
      <c r="U23" s="73"/>
    </row>
    <row r="24" spans="2:21" s="504" customFormat="1" ht="13.5" customHeight="1" x14ac:dyDescent="0.25">
      <c r="B24" s="540" t="s">
        <v>1248</v>
      </c>
      <c r="C24" s="541" t="s">
        <v>1367</v>
      </c>
      <c r="D24" s="542">
        <v>15098521</v>
      </c>
      <c r="E24" s="543">
        <v>89825274</v>
      </c>
      <c r="F24" s="543">
        <v>3250000</v>
      </c>
      <c r="G24" s="543">
        <v>0</v>
      </c>
      <c r="H24" s="542">
        <f t="shared" si="0"/>
        <v>108173795</v>
      </c>
      <c r="I24" s="544"/>
      <c r="J24" s="544"/>
      <c r="K24" s="73"/>
      <c r="L24" s="73"/>
      <c r="M24" s="73"/>
      <c r="N24" s="73"/>
      <c r="O24" s="73"/>
      <c r="P24" s="73"/>
      <c r="Q24" s="73"/>
      <c r="R24" s="73"/>
      <c r="S24" s="73"/>
      <c r="T24" s="73"/>
      <c r="U24" s="73"/>
    </row>
    <row r="25" spans="2:21" s="504" customFormat="1" ht="13.5" customHeight="1" x14ac:dyDescent="0.25">
      <c r="B25" s="540" t="s">
        <v>1267</v>
      </c>
      <c r="C25" s="541" t="s">
        <v>1367</v>
      </c>
      <c r="D25" s="542">
        <v>0</v>
      </c>
      <c r="E25" s="543">
        <v>2911442</v>
      </c>
      <c r="F25" s="543">
        <v>25251479</v>
      </c>
      <c r="G25" s="543">
        <v>0</v>
      </c>
      <c r="H25" s="542">
        <f t="shared" si="0"/>
        <v>28162921</v>
      </c>
      <c r="I25" s="544"/>
      <c r="J25" s="544"/>
      <c r="K25" s="73"/>
      <c r="L25" s="73"/>
      <c r="M25" s="73"/>
      <c r="N25" s="73"/>
      <c r="O25" s="73"/>
      <c r="P25" s="73"/>
      <c r="Q25" s="73"/>
      <c r="R25" s="73"/>
      <c r="S25" s="73"/>
      <c r="T25" s="73"/>
      <c r="U25" s="73"/>
    </row>
    <row r="26" spans="2:21" s="504" customFormat="1" ht="13.5" customHeight="1" x14ac:dyDescent="0.25">
      <c r="B26" s="540" t="s">
        <v>1276</v>
      </c>
      <c r="C26" s="541" t="s">
        <v>1367</v>
      </c>
      <c r="D26" s="542">
        <v>25582545</v>
      </c>
      <c r="E26" s="543">
        <v>18388322</v>
      </c>
      <c r="F26" s="543">
        <v>0</v>
      </c>
      <c r="G26" s="543">
        <v>5210000</v>
      </c>
      <c r="H26" s="542">
        <f t="shared" si="0"/>
        <v>49180867</v>
      </c>
      <c r="I26" s="544"/>
      <c r="J26" s="544"/>
      <c r="K26" s="73"/>
      <c r="L26" s="73"/>
      <c r="M26" s="73"/>
      <c r="N26" s="73"/>
      <c r="O26" s="73"/>
      <c r="P26" s="73"/>
      <c r="Q26" s="73"/>
      <c r="R26" s="73"/>
      <c r="S26" s="73"/>
      <c r="T26" s="73"/>
      <c r="U26" s="73"/>
    </row>
    <row r="27" spans="2:21" s="504" customFormat="1" ht="13.5" customHeight="1" x14ac:dyDescent="0.25">
      <c r="B27" s="540" t="s">
        <v>1369</v>
      </c>
      <c r="C27" s="541" t="s">
        <v>1367</v>
      </c>
      <c r="D27" s="542">
        <v>0</v>
      </c>
      <c r="E27" s="543">
        <v>110117463</v>
      </c>
      <c r="F27" s="543">
        <v>0</v>
      </c>
      <c r="G27" s="543">
        <v>0</v>
      </c>
      <c r="H27" s="542">
        <f t="shared" si="0"/>
        <v>110117463</v>
      </c>
      <c r="I27" s="544"/>
      <c r="J27" s="544"/>
      <c r="K27" s="73"/>
      <c r="L27" s="73"/>
      <c r="M27" s="73"/>
      <c r="N27" s="73"/>
      <c r="O27" s="73"/>
      <c r="P27" s="73"/>
      <c r="Q27" s="73"/>
      <c r="R27" s="73"/>
      <c r="S27" s="73"/>
      <c r="T27" s="73"/>
      <c r="U27" s="73"/>
    </row>
    <row r="28" spans="2:21" s="504" customFormat="1" ht="13.5" customHeight="1" x14ac:dyDescent="0.25">
      <c r="B28" s="540" t="s">
        <v>1277</v>
      </c>
      <c r="C28" s="541" t="s">
        <v>1367</v>
      </c>
      <c r="D28" s="542">
        <v>0</v>
      </c>
      <c r="E28" s="543">
        <v>35912415</v>
      </c>
      <c r="F28" s="543">
        <v>70518281</v>
      </c>
      <c r="G28" s="543">
        <v>0</v>
      </c>
      <c r="H28" s="542">
        <f t="shared" si="0"/>
        <v>106430696</v>
      </c>
      <c r="I28" s="544"/>
      <c r="J28" s="544"/>
      <c r="K28" s="73"/>
      <c r="L28" s="73"/>
      <c r="M28" s="73"/>
      <c r="N28" s="73"/>
      <c r="O28" s="73"/>
      <c r="P28" s="73"/>
      <c r="Q28" s="73"/>
      <c r="R28" s="73"/>
      <c r="S28" s="73"/>
      <c r="T28" s="73"/>
      <c r="U28" s="73"/>
    </row>
    <row r="29" spans="2:21" s="504" customFormat="1" ht="13.5" customHeight="1" x14ac:dyDescent="0.25">
      <c r="B29" s="540" t="s">
        <v>1370</v>
      </c>
      <c r="C29" s="541" t="s">
        <v>1367</v>
      </c>
      <c r="D29" s="542">
        <v>17131128</v>
      </c>
      <c r="E29" s="543">
        <v>33686332</v>
      </c>
      <c r="F29" s="543">
        <v>2999080</v>
      </c>
      <c r="G29" s="543">
        <v>66702044</v>
      </c>
      <c r="H29" s="542">
        <f t="shared" si="0"/>
        <v>120518584</v>
      </c>
      <c r="I29" s="544"/>
      <c r="J29" s="544"/>
      <c r="K29" s="73"/>
      <c r="L29" s="73"/>
      <c r="M29" s="73"/>
      <c r="N29" s="73"/>
      <c r="O29" s="73"/>
      <c r="P29" s="73"/>
      <c r="Q29" s="73"/>
      <c r="R29" s="73"/>
      <c r="S29" s="73"/>
      <c r="T29" s="73"/>
      <c r="U29" s="73"/>
    </row>
    <row r="30" spans="2:21" s="504" customFormat="1" ht="13.5" customHeight="1" thickBot="1" x14ac:dyDescent="0.3">
      <c r="B30" s="545" t="s">
        <v>1257</v>
      </c>
      <c r="C30" s="546" t="s">
        <v>1367</v>
      </c>
      <c r="D30" s="547">
        <v>0</v>
      </c>
      <c r="E30" s="548">
        <v>0</v>
      </c>
      <c r="F30" s="548"/>
      <c r="G30" s="548">
        <v>26347725</v>
      </c>
      <c r="H30" s="547">
        <f t="shared" si="0"/>
        <v>26347725</v>
      </c>
      <c r="I30" s="544"/>
      <c r="J30" s="544"/>
      <c r="K30" s="73"/>
      <c r="L30" s="73"/>
      <c r="M30" s="73"/>
      <c r="N30" s="73"/>
      <c r="O30" s="73"/>
      <c r="P30" s="73"/>
      <c r="Q30" s="73"/>
      <c r="R30" s="73"/>
      <c r="S30" s="73"/>
      <c r="T30" s="73"/>
      <c r="U30" s="73"/>
    </row>
    <row r="31" spans="2:21" s="504" customFormat="1" ht="13.5" customHeight="1" thickTop="1" x14ac:dyDescent="0.25">
      <c r="B31" s="536" t="s">
        <v>1253</v>
      </c>
      <c r="C31" s="537" t="s">
        <v>1371</v>
      </c>
      <c r="D31" s="538">
        <v>35486561</v>
      </c>
      <c r="E31" s="539">
        <v>0</v>
      </c>
      <c r="F31" s="539">
        <v>10130331</v>
      </c>
      <c r="G31" s="539">
        <v>14952351</v>
      </c>
      <c r="H31" s="549">
        <f t="shared" si="0"/>
        <v>60569243</v>
      </c>
      <c r="I31" s="544"/>
      <c r="J31" s="544"/>
      <c r="K31" s="73"/>
      <c r="L31" s="73"/>
      <c r="M31" s="73"/>
      <c r="N31" s="73"/>
      <c r="O31" s="73"/>
      <c r="P31" s="73"/>
      <c r="Q31" s="73"/>
      <c r="R31" s="73"/>
      <c r="S31" s="73"/>
      <c r="T31" s="73"/>
      <c r="U31" s="73"/>
    </row>
    <row r="32" spans="2:21" s="504" customFormat="1" ht="13.5" customHeight="1" x14ac:dyDescent="0.25">
      <c r="B32" s="540" t="s">
        <v>1372</v>
      </c>
      <c r="C32" s="541" t="s">
        <v>1371</v>
      </c>
      <c r="D32" s="542">
        <v>0</v>
      </c>
      <c r="E32" s="543">
        <v>0</v>
      </c>
      <c r="F32" s="543">
        <v>48073649</v>
      </c>
      <c r="G32" s="543">
        <v>11946004</v>
      </c>
      <c r="H32" s="542">
        <f t="shared" si="0"/>
        <v>60019653</v>
      </c>
      <c r="I32" s="544"/>
      <c r="J32" s="544"/>
      <c r="K32" s="73"/>
      <c r="L32" s="73"/>
      <c r="M32" s="73"/>
      <c r="N32" s="73"/>
      <c r="O32" s="73"/>
      <c r="P32" s="73"/>
      <c r="Q32" s="73"/>
      <c r="R32" s="73"/>
      <c r="S32" s="73"/>
      <c r="T32" s="73"/>
      <c r="U32" s="73"/>
    </row>
    <row r="33" spans="2:21" s="504" customFormat="1" ht="13.5" customHeight="1" x14ac:dyDescent="0.25">
      <c r="B33" s="540" t="s">
        <v>1247</v>
      </c>
      <c r="C33" s="541" t="s">
        <v>1371</v>
      </c>
      <c r="D33" s="542">
        <v>42876092</v>
      </c>
      <c r="E33" s="543">
        <v>23983947</v>
      </c>
      <c r="F33" s="543">
        <v>2490000</v>
      </c>
      <c r="G33" s="543">
        <v>27835885</v>
      </c>
      <c r="H33" s="542">
        <f t="shared" si="0"/>
        <v>97185924</v>
      </c>
      <c r="I33" s="544"/>
      <c r="J33" s="544"/>
      <c r="K33" s="73"/>
      <c r="L33" s="73"/>
      <c r="M33" s="73"/>
      <c r="N33" s="73"/>
      <c r="O33" s="73"/>
      <c r="P33" s="73"/>
      <c r="Q33" s="73"/>
      <c r="R33" s="73"/>
      <c r="S33" s="73"/>
      <c r="T33" s="73"/>
      <c r="U33" s="73"/>
    </row>
    <row r="34" spans="2:21" s="504" customFormat="1" ht="13.5" customHeight="1" x14ac:dyDescent="0.25">
      <c r="B34" s="540" t="s">
        <v>1270</v>
      </c>
      <c r="C34" s="541" t="s">
        <v>1371</v>
      </c>
      <c r="D34" s="542">
        <v>0</v>
      </c>
      <c r="E34" s="543">
        <v>11125446</v>
      </c>
      <c r="F34" s="543">
        <v>39597610</v>
      </c>
      <c r="G34" s="543">
        <v>0</v>
      </c>
      <c r="H34" s="542">
        <f t="shared" si="0"/>
        <v>50723056</v>
      </c>
      <c r="I34" s="544"/>
      <c r="J34" s="544"/>
      <c r="K34" s="73"/>
      <c r="L34" s="73"/>
      <c r="M34" s="73"/>
      <c r="N34" s="73"/>
      <c r="O34" s="73"/>
      <c r="P34" s="73"/>
      <c r="Q34" s="73"/>
      <c r="R34" s="73"/>
      <c r="S34" s="73"/>
      <c r="T34" s="73"/>
      <c r="U34" s="73"/>
    </row>
    <row r="35" spans="2:21" s="504" customFormat="1" ht="13.5" customHeight="1" x14ac:dyDescent="0.25">
      <c r="B35" s="540" t="s">
        <v>1273</v>
      </c>
      <c r="C35" s="541" t="s">
        <v>1371</v>
      </c>
      <c r="D35" s="542">
        <v>0</v>
      </c>
      <c r="E35" s="543">
        <v>0</v>
      </c>
      <c r="F35" s="543"/>
      <c r="G35" s="543">
        <v>38109000</v>
      </c>
      <c r="H35" s="542">
        <f t="shared" si="0"/>
        <v>38109000</v>
      </c>
      <c r="I35" s="544"/>
      <c r="J35" s="544"/>
      <c r="K35" s="73"/>
      <c r="L35" s="73"/>
      <c r="M35" s="73"/>
      <c r="N35" s="73"/>
      <c r="O35" s="73"/>
      <c r="P35" s="73"/>
      <c r="Q35" s="73"/>
      <c r="R35" s="73"/>
      <c r="S35" s="73"/>
      <c r="T35" s="73"/>
      <c r="U35" s="73"/>
    </row>
    <row r="36" spans="2:21" s="504" customFormat="1" ht="13.5" customHeight="1" x14ac:dyDescent="0.25">
      <c r="B36" s="540" t="s">
        <v>1262</v>
      </c>
      <c r="C36" s="541" t="s">
        <v>1371</v>
      </c>
      <c r="D36" s="542">
        <v>4108858</v>
      </c>
      <c r="E36" s="543">
        <v>12370730</v>
      </c>
      <c r="F36" s="543">
        <v>0</v>
      </c>
      <c r="G36" s="543">
        <v>25277749</v>
      </c>
      <c r="H36" s="542">
        <f t="shared" si="0"/>
        <v>41757337</v>
      </c>
      <c r="I36" s="544"/>
      <c r="J36" s="544"/>
      <c r="K36" s="73"/>
      <c r="L36" s="73"/>
      <c r="M36" s="73"/>
      <c r="N36" s="73"/>
      <c r="O36" s="73"/>
      <c r="P36" s="73"/>
      <c r="Q36" s="73"/>
      <c r="R36" s="73"/>
      <c r="S36" s="73"/>
      <c r="T36" s="73"/>
      <c r="U36" s="73"/>
    </row>
    <row r="37" spans="2:21" s="504" customFormat="1" ht="13.5" customHeight="1" x14ac:dyDescent="0.25">
      <c r="B37" s="540" t="s">
        <v>1278</v>
      </c>
      <c r="C37" s="541" t="s">
        <v>1371</v>
      </c>
      <c r="D37" s="542">
        <v>0</v>
      </c>
      <c r="E37" s="543">
        <v>42447628</v>
      </c>
      <c r="F37" s="543">
        <v>8614390</v>
      </c>
      <c r="G37" s="543">
        <v>32429000</v>
      </c>
      <c r="H37" s="542">
        <f t="shared" si="0"/>
        <v>83491018</v>
      </c>
      <c r="I37" s="544"/>
      <c r="J37" s="544"/>
      <c r="K37" s="73"/>
      <c r="L37" s="73"/>
      <c r="M37" s="73"/>
      <c r="N37" s="73"/>
      <c r="O37" s="73"/>
      <c r="P37" s="73"/>
      <c r="Q37" s="73"/>
      <c r="R37" s="73"/>
      <c r="S37" s="73"/>
      <c r="T37" s="73"/>
      <c r="U37" s="73"/>
    </row>
    <row r="38" spans="2:21" s="504" customFormat="1" ht="13.5" customHeight="1" x14ac:dyDescent="0.25">
      <c r="B38" s="540" t="s">
        <v>1264</v>
      </c>
      <c r="C38" s="541" t="s">
        <v>1371</v>
      </c>
      <c r="D38" s="542">
        <v>0</v>
      </c>
      <c r="E38" s="543">
        <v>0</v>
      </c>
      <c r="F38" s="543">
        <v>0</v>
      </c>
      <c r="G38" s="543">
        <v>1233679</v>
      </c>
      <c r="H38" s="542">
        <f t="shared" si="0"/>
        <v>1233679</v>
      </c>
      <c r="I38" s="512"/>
      <c r="J38" s="512"/>
      <c r="K38" s="73"/>
      <c r="L38" s="73"/>
      <c r="M38" s="73"/>
      <c r="N38" s="73"/>
      <c r="O38" s="73"/>
      <c r="P38" s="73"/>
      <c r="Q38" s="73"/>
      <c r="R38" s="73"/>
      <c r="S38" s="73"/>
      <c r="T38" s="73"/>
      <c r="U38" s="73"/>
    </row>
    <row r="39" spans="2:21" s="504" customFormat="1" ht="13.5" customHeight="1" x14ac:dyDescent="0.25">
      <c r="B39" s="540" t="s">
        <v>1252</v>
      </c>
      <c r="C39" s="541" t="s">
        <v>1371</v>
      </c>
      <c r="D39" s="542">
        <v>0</v>
      </c>
      <c r="E39" s="543">
        <v>0</v>
      </c>
      <c r="F39" s="543">
        <v>306441</v>
      </c>
      <c r="G39" s="543">
        <v>0</v>
      </c>
      <c r="H39" s="542">
        <f t="shared" si="0"/>
        <v>306441</v>
      </c>
      <c r="I39" s="544"/>
      <c r="J39" s="544"/>
      <c r="K39" s="73"/>
      <c r="L39" s="73"/>
      <c r="M39" s="73"/>
      <c r="N39" s="73"/>
      <c r="O39" s="73"/>
      <c r="P39" s="73"/>
      <c r="Q39" s="73"/>
      <c r="R39" s="73"/>
      <c r="S39" s="73"/>
      <c r="T39" s="73"/>
      <c r="U39" s="73"/>
    </row>
    <row r="40" spans="2:21" s="504" customFormat="1" ht="13.5" customHeight="1" x14ac:dyDescent="0.25">
      <c r="B40" s="540" t="s">
        <v>1256</v>
      </c>
      <c r="C40" s="541" t="s">
        <v>1371</v>
      </c>
      <c r="D40" s="542">
        <v>32524987</v>
      </c>
      <c r="E40" s="543">
        <v>2533239</v>
      </c>
      <c r="F40" s="543">
        <v>2500000</v>
      </c>
      <c r="G40" s="543">
        <v>0</v>
      </c>
      <c r="H40" s="542">
        <f t="shared" si="0"/>
        <v>37558226</v>
      </c>
      <c r="I40" s="512"/>
      <c r="J40" s="544"/>
      <c r="K40" s="73"/>
      <c r="L40" s="73"/>
      <c r="M40" s="73"/>
      <c r="N40" s="73"/>
      <c r="O40" s="73"/>
      <c r="P40" s="73"/>
      <c r="Q40" s="73"/>
      <c r="R40" s="73"/>
      <c r="S40" s="73"/>
      <c r="T40" s="73"/>
      <c r="U40" s="73"/>
    </row>
    <row r="41" spans="2:21" s="504" customFormat="1" ht="13.5" customHeight="1" x14ac:dyDescent="0.25">
      <c r="B41" s="540" t="s">
        <v>1373</v>
      </c>
      <c r="C41" s="541" t="s">
        <v>1371</v>
      </c>
      <c r="D41" s="542">
        <v>4989293</v>
      </c>
      <c r="E41" s="543">
        <v>0</v>
      </c>
      <c r="F41" s="543">
        <v>0</v>
      </c>
      <c r="G41" s="543">
        <v>0</v>
      </c>
      <c r="H41" s="542">
        <f t="shared" si="0"/>
        <v>4989293</v>
      </c>
      <c r="I41" s="544"/>
      <c r="J41" s="544"/>
      <c r="K41" s="73"/>
      <c r="L41" s="73"/>
      <c r="M41" s="73"/>
      <c r="N41" s="73"/>
      <c r="O41" s="73"/>
      <c r="P41" s="73"/>
      <c r="Q41" s="73"/>
      <c r="R41" s="73"/>
      <c r="S41" s="73"/>
      <c r="T41" s="73"/>
      <c r="U41" s="73"/>
    </row>
    <row r="42" spans="2:21" s="504" customFormat="1" ht="13.5" customHeight="1" x14ac:dyDescent="0.25">
      <c r="B42" s="540" t="s">
        <v>1254</v>
      </c>
      <c r="C42" s="541" t="s">
        <v>1371</v>
      </c>
      <c r="D42" s="542">
        <v>6830414</v>
      </c>
      <c r="E42" s="543">
        <v>4520911</v>
      </c>
      <c r="F42" s="543">
        <v>4696781</v>
      </c>
      <c r="G42" s="543">
        <v>15961897</v>
      </c>
      <c r="H42" s="542">
        <f t="shared" si="0"/>
        <v>32010003</v>
      </c>
      <c r="I42" s="544"/>
      <c r="J42" s="544"/>
      <c r="K42" s="73"/>
      <c r="L42" s="73"/>
      <c r="M42" s="73"/>
      <c r="N42" s="73"/>
      <c r="O42" s="73"/>
      <c r="P42" s="73"/>
      <c r="Q42" s="73"/>
      <c r="R42" s="73"/>
      <c r="S42" s="73"/>
      <c r="T42" s="73"/>
      <c r="U42" s="73"/>
    </row>
    <row r="43" spans="2:21" s="504" customFormat="1" ht="13.5" customHeight="1" x14ac:dyDescent="0.25">
      <c r="B43" s="540" t="s">
        <v>1263</v>
      </c>
      <c r="C43" s="541" t="s">
        <v>1371</v>
      </c>
      <c r="D43" s="542">
        <v>0</v>
      </c>
      <c r="E43" s="543">
        <v>20143836</v>
      </c>
      <c r="F43" s="543">
        <v>31505375</v>
      </c>
      <c r="G43" s="543">
        <v>27768330</v>
      </c>
      <c r="H43" s="542">
        <f t="shared" si="0"/>
        <v>79417541</v>
      </c>
      <c r="I43" s="544"/>
      <c r="J43" s="544"/>
      <c r="K43" s="73"/>
      <c r="L43" s="73"/>
      <c r="M43" s="73"/>
      <c r="N43" s="73"/>
      <c r="O43" s="73"/>
      <c r="P43" s="73"/>
      <c r="Q43" s="73"/>
      <c r="R43" s="73"/>
      <c r="S43" s="73"/>
      <c r="T43" s="73"/>
      <c r="U43" s="73"/>
    </row>
    <row r="44" spans="2:21" s="504" customFormat="1" ht="13.5" customHeight="1" x14ac:dyDescent="0.25">
      <c r="B44" s="540" t="s">
        <v>1374</v>
      </c>
      <c r="C44" s="541" t="s">
        <v>1371</v>
      </c>
      <c r="D44" s="542">
        <v>2499491</v>
      </c>
      <c r="E44" s="543">
        <v>0</v>
      </c>
      <c r="F44" s="543">
        <v>0</v>
      </c>
      <c r="G44" s="543">
        <v>4867178</v>
      </c>
      <c r="H44" s="542">
        <f t="shared" si="0"/>
        <v>7366669</v>
      </c>
      <c r="I44" s="544"/>
      <c r="J44" s="544"/>
      <c r="K44" s="73"/>
      <c r="L44" s="73"/>
      <c r="M44" s="73"/>
      <c r="N44" s="73"/>
      <c r="O44" s="73"/>
      <c r="P44" s="73"/>
      <c r="Q44" s="73"/>
      <c r="R44" s="73"/>
      <c r="S44" s="73"/>
      <c r="T44" s="73"/>
      <c r="U44" s="73"/>
    </row>
    <row r="45" spans="2:21" s="504" customFormat="1" ht="13.5" customHeight="1" x14ac:dyDescent="0.25">
      <c r="B45" s="540" t="s">
        <v>1375</v>
      </c>
      <c r="C45" s="541" t="s">
        <v>1371</v>
      </c>
      <c r="D45" s="542">
        <v>0</v>
      </c>
      <c r="E45" s="543">
        <v>32407450</v>
      </c>
      <c r="F45" s="543">
        <v>5245931</v>
      </c>
      <c r="G45" s="543">
        <v>47000000</v>
      </c>
      <c r="H45" s="542">
        <f t="shared" si="0"/>
        <v>84653381</v>
      </c>
      <c r="I45" s="544"/>
      <c r="J45" s="544"/>
      <c r="K45" s="73"/>
      <c r="L45" s="73"/>
      <c r="M45" s="73"/>
      <c r="N45" s="73"/>
      <c r="O45" s="73"/>
      <c r="P45" s="73"/>
      <c r="Q45" s="73"/>
      <c r="R45" s="73"/>
      <c r="S45" s="73"/>
      <c r="T45" s="73"/>
      <c r="U45" s="73"/>
    </row>
    <row r="46" spans="2:21" s="504" customFormat="1" ht="13.5" customHeight="1" x14ac:dyDescent="0.25">
      <c r="B46" s="540" t="s">
        <v>1260</v>
      </c>
      <c r="C46" s="541" t="s">
        <v>1371</v>
      </c>
      <c r="D46" s="542">
        <v>79907762</v>
      </c>
      <c r="E46" s="543">
        <v>7616740</v>
      </c>
      <c r="F46" s="543">
        <v>0</v>
      </c>
      <c r="G46" s="543">
        <v>22191699</v>
      </c>
      <c r="H46" s="542">
        <f t="shared" si="0"/>
        <v>109716201</v>
      </c>
      <c r="I46" s="544"/>
      <c r="J46" s="544"/>
      <c r="K46" s="73"/>
      <c r="L46" s="73"/>
      <c r="M46" s="73"/>
      <c r="N46" s="73"/>
      <c r="O46" s="73"/>
      <c r="P46" s="73"/>
      <c r="Q46" s="73"/>
      <c r="R46" s="73"/>
      <c r="S46" s="73"/>
      <c r="T46" s="73"/>
      <c r="U46" s="73"/>
    </row>
    <row r="47" spans="2:21" s="504" customFormat="1" ht="13.5" customHeight="1" x14ac:dyDescent="0.25">
      <c r="B47" s="540" t="s">
        <v>1255</v>
      </c>
      <c r="C47" s="541" t="s">
        <v>1371</v>
      </c>
      <c r="D47" s="542">
        <v>0</v>
      </c>
      <c r="E47" s="543">
        <v>9541955</v>
      </c>
      <c r="F47" s="543">
        <v>956640</v>
      </c>
      <c r="G47" s="543">
        <v>0</v>
      </c>
      <c r="H47" s="542">
        <f t="shared" si="0"/>
        <v>10498595</v>
      </c>
      <c r="I47" s="544"/>
      <c r="J47" s="544"/>
      <c r="K47" s="73"/>
      <c r="L47" s="73"/>
      <c r="M47" s="73"/>
      <c r="N47" s="73"/>
      <c r="O47" s="73"/>
      <c r="P47" s="73"/>
      <c r="Q47" s="73"/>
      <c r="R47" s="73"/>
      <c r="S47" s="73"/>
      <c r="T47" s="73"/>
      <c r="U47" s="73"/>
    </row>
    <row r="48" spans="2:21" s="504" customFormat="1" ht="13.5" customHeight="1" x14ac:dyDescent="0.25">
      <c r="B48" s="540" t="s">
        <v>1261</v>
      </c>
      <c r="C48" s="541" t="s">
        <v>1371</v>
      </c>
      <c r="D48" s="542">
        <v>0</v>
      </c>
      <c r="E48" s="543">
        <v>0</v>
      </c>
      <c r="F48" s="543"/>
      <c r="G48" s="543">
        <v>0</v>
      </c>
      <c r="H48" s="542">
        <f t="shared" si="0"/>
        <v>0</v>
      </c>
      <c r="I48" s="544"/>
      <c r="J48" s="544"/>
      <c r="K48" s="73"/>
      <c r="L48" s="73"/>
      <c r="M48" s="73"/>
      <c r="N48" s="73"/>
      <c r="O48" s="73"/>
      <c r="P48" s="73"/>
      <c r="Q48" s="73"/>
      <c r="R48" s="73"/>
      <c r="S48" s="73"/>
      <c r="T48" s="73"/>
      <c r="U48" s="73"/>
    </row>
    <row r="49" spans="1:21" s="504" customFormat="1" ht="13.5" customHeight="1" x14ac:dyDescent="0.25">
      <c r="B49" s="540" t="s">
        <v>1376</v>
      </c>
      <c r="C49" s="541" t="s">
        <v>1371</v>
      </c>
      <c r="D49" s="542">
        <v>0</v>
      </c>
      <c r="E49" s="543">
        <v>0</v>
      </c>
      <c r="F49" s="543"/>
      <c r="G49" s="543">
        <v>44732853</v>
      </c>
      <c r="H49" s="542">
        <f t="shared" si="0"/>
        <v>44732853</v>
      </c>
      <c r="I49" s="544"/>
      <c r="J49" s="544"/>
      <c r="K49" s="73"/>
      <c r="L49" s="73"/>
      <c r="M49" s="73"/>
      <c r="N49" s="73"/>
      <c r="O49" s="73"/>
      <c r="P49" s="73"/>
      <c r="Q49" s="73"/>
      <c r="R49" s="73"/>
      <c r="S49" s="73"/>
      <c r="T49" s="73"/>
      <c r="U49" s="73"/>
    </row>
    <row r="50" spans="1:21" s="504" customFormat="1" ht="13.5" customHeight="1" x14ac:dyDescent="0.25">
      <c r="B50" s="540" t="s">
        <v>1377</v>
      </c>
      <c r="C50" s="541" t="s">
        <v>1371</v>
      </c>
      <c r="D50" s="542">
        <v>3712365</v>
      </c>
      <c r="E50" s="543">
        <v>31704546</v>
      </c>
      <c r="F50" s="543">
        <v>0</v>
      </c>
      <c r="G50" s="543">
        <v>0</v>
      </c>
      <c r="H50" s="542">
        <f t="shared" si="0"/>
        <v>35416911</v>
      </c>
      <c r="I50" s="544"/>
      <c r="J50" s="544"/>
      <c r="K50" s="73"/>
      <c r="L50" s="73"/>
      <c r="M50" s="73"/>
      <c r="N50" s="73"/>
      <c r="O50" s="73"/>
      <c r="P50" s="73"/>
      <c r="Q50" s="73"/>
      <c r="R50" s="73"/>
      <c r="S50" s="73"/>
      <c r="T50" s="73"/>
      <c r="U50" s="73"/>
    </row>
    <row r="51" spans="1:21" s="504" customFormat="1" ht="13.5" customHeight="1" thickBot="1" x14ac:dyDescent="0.3">
      <c r="B51" s="550" t="s">
        <v>1249</v>
      </c>
      <c r="C51" s="551" t="s">
        <v>1371</v>
      </c>
      <c r="D51" s="547">
        <v>17170612</v>
      </c>
      <c r="E51" s="548">
        <v>20173388</v>
      </c>
      <c r="F51" s="548">
        <v>0</v>
      </c>
      <c r="G51" s="548">
        <v>0</v>
      </c>
      <c r="H51" s="547">
        <f t="shared" si="0"/>
        <v>37344000</v>
      </c>
      <c r="I51" s="544"/>
      <c r="J51" s="544"/>
      <c r="K51" s="73"/>
      <c r="L51" s="73"/>
      <c r="M51" s="73"/>
      <c r="N51" s="73"/>
      <c r="O51" s="73"/>
      <c r="P51" s="73"/>
      <c r="Q51" s="73"/>
      <c r="R51" s="73"/>
      <c r="S51" s="73"/>
      <c r="T51" s="73"/>
      <c r="U51" s="73"/>
    </row>
    <row r="52" spans="1:21" s="504" customFormat="1" ht="2.25" customHeight="1" thickTop="1" thickBot="1" x14ac:dyDescent="0.3">
      <c r="A52" s="513"/>
      <c r="B52" s="513"/>
      <c r="C52" s="552"/>
      <c r="D52" s="553"/>
      <c r="E52" s="554"/>
      <c r="F52" s="555"/>
      <c r="G52" s="556"/>
      <c r="H52" s="557"/>
      <c r="I52" s="513"/>
      <c r="J52" s="512"/>
      <c r="K52" s="73"/>
      <c r="L52" s="73"/>
      <c r="M52" s="73"/>
      <c r="N52" s="73"/>
      <c r="O52" s="73"/>
      <c r="P52" s="73"/>
      <c r="Q52" s="73"/>
      <c r="R52" s="73"/>
      <c r="S52" s="73"/>
      <c r="T52" s="73"/>
      <c r="U52" s="73"/>
    </row>
    <row r="53" spans="1:21" s="558" customFormat="1" ht="16.5" thickTop="1" thickBot="1" x14ac:dyDescent="0.3">
      <c r="B53" s="559" t="s">
        <v>1301</v>
      </c>
      <c r="C53" s="560"/>
      <c r="D53" s="561">
        <f>SUM(D20:D51)</f>
        <v>325192110</v>
      </c>
      <c r="E53" s="562">
        <v>520475998</v>
      </c>
      <c r="F53" s="563">
        <f>SUM(F20:F52)</f>
        <v>298525785</v>
      </c>
      <c r="G53" s="564">
        <f>SUM(G20:G52)</f>
        <v>537070167</v>
      </c>
      <c r="H53" s="565">
        <f>SUM(H20:H51)</f>
        <v>1681264060</v>
      </c>
      <c r="I53" s="566"/>
      <c r="J53" s="566"/>
      <c r="K53" s="73"/>
      <c r="L53" s="73"/>
      <c r="M53" s="73"/>
      <c r="N53" s="73"/>
      <c r="O53" s="73"/>
      <c r="P53" s="73"/>
      <c r="Q53" s="73"/>
      <c r="R53" s="73"/>
      <c r="S53" s="73"/>
      <c r="T53" s="73"/>
      <c r="U53" s="73"/>
    </row>
    <row r="54" spans="1:21" s="558" customFormat="1" ht="15.75" thickTop="1" x14ac:dyDescent="0.25">
      <c r="B54" s="504" t="s">
        <v>1378</v>
      </c>
      <c r="C54" s="567"/>
      <c r="D54" s="568"/>
      <c r="E54" s="568"/>
      <c r="F54" s="568"/>
      <c r="G54" s="568"/>
      <c r="H54" s="568"/>
      <c r="I54" s="566"/>
      <c r="J54" s="566"/>
      <c r="K54" s="73"/>
      <c r="L54" s="73"/>
      <c r="M54" s="73"/>
      <c r="N54" s="73"/>
      <c r="O54" s="73"/>
      <c r="P54" s="73"/>
      <c r="Q54" s="73"/>
      <c r="R54" s="73"/>
      <c r="S54" s="73"/>
      <c r="T54" s="73"/>
      <c r="U54" s="73"/>
    </row>
    <row r="55" spans="1:21" s="558" customFormat="1" ht="8.25" customHeight="1" x14ac:dyDescent="0.25">
      <c r="B55" s="504" t="s">
        <v>1379</v>
      </c>
      <c r="C55" s="567"/>
      <c r="D55" s="568"/>
      <c r="E55" s="568"/>
      <c r="F55" s="568"/>
      <c r="G55" s="568"/>
      <c r="H55" s="568"/>
      <c r="I55" s="566"/>
      <c r="J55" s="566"/>
      <c r="K55" s="73"/>
      <c r="L55" s="73"/>
      <c r="M55" s="73"/>
      <c r="N55" s="73"/>
      <c r="O55" s="73"/>
      <c r="P55" s="73"/>
      <c r="Q55" s="73"/>
      <c r="R55" s="73"/>
      <c r="S55" s="73"/>
      <c r="T55" s="73"/>
      <c r="U55" s="73"/>
    </row>
    <row r="56" spans="1:21" s="504" customFormat="1" ht="4.5" customHeight="1" x14ac:dyDescent="0.25">
      <c r="D56" s="509"/>
      <c r="E56" s="512"/>
      <c r="F56" s="509"/>
      <c r="G56" s="512"/>
      <c r="H56" s="512"/>
      <c r="I56" s="512"/>
      <c r="J56" s="512"/>
      <c r="K56" s="73"/>
      <c r="L56" s="73"/>
      <c r="M56" s="72"/>
      <c r="N56" s="512"/>
      <c r="O56" s="73"/>
      <c r="P56" s="73"/>
      <c r="Q56" s="73"/>
      <c r="R56" s="73"/>
    </row>
    <row r="57" spans="1:21" s="504" customFormat="1" x14ac:dyDescent="0.2">
      <c r="B57" s="504" t="s">
        <v>1611</v>
      </c>
      <c r="D57" s="509"/>
      <c r="E57" s="512"/>
      <c r="F57" s="509"/>
      <c r="G57" s="512"/>
      <c r="H57" s="512"/>
      <c r="I57" s="512"/>
      <c r="J57" s="512"/>
      <c r="K57" s="513"/>
      <c r="L57" s="513"/>
      <c r="M57" s="509"/>
      <c r="N57" s="512"/>
      <c r="O57" s="509"/>
      <c r="P57" s="508"/>
      <c r="Q57" s="509"/>
    </row>
    <row r="58" spans="1:21" s="504" customFormat="1" x14ac:dyDescent="0.2">
      <c r="B58" s="504" t="s">
        <v>1610</v>
      </c>
      <c r="D58" s="509"/>
      <c r="E58" s="512"/>
      <c r="F58" s="509"/>
      <c r="G58" s="512"/>
      <c r="H58" s="512"/>
      <c r="I58" s="512"/>
      <c r="J58" s="512"/>
      <c r="K58" s="513"/>
      <c r="L58" s="513"/>
      <c r="M58" s="509"/>
      <c r="N58" s="512"/>
      <c r="O58" s="509"/>
      <c r="P58" s="508"/>
      <c r="Q58" s="509"/>
    </row>
    <row r="59" spans="1:21" s="504" customFormat="1" x14ac:dyDescent="0.2">
      <c r="B59" s="504" t="s">
        <v>1609</v>
      </c>
      <c r="D59" s="509"/>
      <c r="E59" s="512"/>
      <c r="F59" s="509"/>
      <c r="G59" s="512"/>
      <c r="H59" s="512"/>
      <c r="I59" s="512"/>
      <c r="J59" s="512"/>
      <c r="K59" s="513"/>
      <c r="L59" s="513"/>
      <c r="M59" s="509"/>
      <c r="N59" s="512"/>
      <c r="O59" s="509"/>
      <c r="P59" s="508"/>
      <c r="Q59" s="509"/>
    </row>
    <row r="86" spans="2:17" s="504" customFormat="1" x14ac:dyDescent="0.2">
      <c r="B86" s="509"/>
      <c r="C86" s="509"/>
      <c r="D86" s="509"/>
      <c r="E86" s="512"/>
      <c r="F86" s="509"/>
      <c r="G86" s="512"/>
      <c r="H86" s="512"/>
      <c r="I86" s="512"/>
      <c r="J86" s="512"/>
      <c r="K86" s="513"/>
      <c r="L86" s="513"/>
      <c r="M86" s="509"/>
      <c r="N86" s="512"/>
      <c r="O86" s="509"/>
      <c r="P86" s="508"/>
      <c r="Q86" s="509"/>
    </row>
    <row r="87" spans="2:17" s="504" customFormat="1" x14ac:dyDescent="0.2">
      <c r="B87" s="509"/>
      <c r="C87" s="509"/>
      <c r="D87" s="509"/>
      <c r="E87" s="512"/>
      <c r="F87" s="509"/>
      <c r="G87" s="512"/>
      <c r="H87" s="512"/>
      <c r="I87" s="512"/>
      <c r="J87" s="512"/>
      <c r="K87" s="513"/>
      <c r="L87" s="513"/>
      <c r="M87" s="509"/>
      <c r="N87" s="512"/>
      <c r="O87" s="509"/>
      <c r="P87" s="508"/>
      <c r="Q87" s="509"/>
    </row>
    <row r="90" spans="2:17" s="504" customFormat="1" x14ac:dyDescent="0.2">
      <c r="B90" s="509"/>
      <c r="C90" s="509"/>
      <c r="D90" s="509"/>
      <c r="E90" s="512"/>
      <c r="F90" s="509"/>
      <c r="G90" s="512"/>
      <c r="H90" s="512"/>
      <c r="I90" s="512"/>
      <c r="J90" s="512"/>
      <c r="K90" s="513"/>
      <c r="L90" s="513"/>
      <c r="M90" s="509"/>
      <c r="N90" s="512"/>
      <c r="O90" s="509"/>
      <c r="P90" s="508"/>
      <c r="Q90" s="509"/>
    </row>
  </sheetData>
  <sheetProtection password="CD31" sheet="1" objects="1" scenarios="1" selectLockedCells="1" selectUnlockedCells="1"/>
  <mergeCells count="7">
    <mergeCell ref="B18:C18"/>
    <mergeCell ref="D18:H18"/>
    <mergeCell ref="B1:J1"/>
    <mergeCell ref="B5:J5"/>
    <mergeCell ref="A7:J7"/>
    <mergeCell ref="A8:J8"/>
    <mergeCell ref="A12:J12"/>
  </mergeCells>
  <printOptions horizontalCentered="1" verticalCentered="1"/>
  <pageMargins left="0" right="0" top="0.74803149606299213" bottom="0.74803149606299213" header="0.31496062992125984" footer="0.31496062992125984"/>
  <pageSetup paperSize="300" orientation="portrait" verticalDpi="0" r:id="rId1"/>
  <drawing r:id="rId2"/>
  <legacyDrawing r:id="rId3"/>
  <oleObjects>
    <mc:AlternateContent xmlns:mc="http://schemas.openxmlformats.org/markup-compatibility/2006">
      <mc:Choice Requires="x14">
        <oleObject progId="Word.Picture.8" shapeId="28673" r:id="rId4">
          <objectPr defaultSize="0" autoPict="0" r:id="rId5">
            <anchor moveWithCells="1" sizeWithCells="1">
              <from>
                <xdr:col>0</xdr:col>
                <xdr:colOff>38100</xdr:colOff>
                <xdr:row>0</xdr:row>
                <xdr:rowOff>0</xdr:rowOff>
              </from>
              <to>
                <xdr:col>0</xdr:col>
                <xdr:colOff>666750</xdr:colOff>
                <xdr:row>1</xdr:row>
                <xdr:rowOff>0</xdr:rowOff>
              </to>
            </anchor>
          </objectPr>
        </oleObject>
      </mc:Choice>
      <mc:Fallback>
        <oleObject progId="Word.Picture.8" shapeId="2867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4"/>
  <sheetViews>
    <sheetView windowProtection="1" view="pageBreakPreview" zoomScaleNormal="100" zoomScaleSheetLayoutView="100" workbookViewId="0">
      <selection activeCell="C8" sqref="C8"/>
    </sheetView>
  </sheetViews>
  <sheetFormatPr baseColWidth="10" defaultRowHeight="12.75" x14ac:dyDescent="0.2"/>
  <cols>
    <col min="1" max="1" width="8.28515625" style="23" customWidth="1"/>
    <col min="2" max="2" width="39.7109375" style="23" customWidth="1"/>
    <col min="3" max="257" width="11.42578125" style="23"/>
    <col min="258" max="258" width="39.7109375" style="23" customWidth="1"/>
    <col min="259" max="513" width="11.42578125" style="23"/>
    <col min="514" max="514" width="39.7109375" style="23" customWidth="1"/>
    <col min="515" max="769" width="11.42578125" style="23"/>
    <col min="770" max="770" width="39.7109375" style="23" customWidth="1"/>
    <col min="771" max="1025" width="11.42578125" style="23"/>
    <col min="1026" max="1026" width="39.7109375" style="23" customWidth="1"/>
    <col min="1027" max="1281" width="11.42578125" style="23"/>
    <col min="1282" max="1282" width="39.7109375" style="23" customWidth="1"/>
    <col min="1283" max="1537" width="11.42578125" style="23"/>
    <col min="1538" max="1538" width="39.7109375" style="23" customWidth="1"/>
    <col min="1539" max="1793" width="11.42578125" style="23"/>
    <col min="1794" max="1794" width="39.7109375" style="23" customWidth="1"/>
    <col min="1795" max="2049" width="11.42578125" style="23"/>
    <col min="2050" max="2050" width="39.7109375" style="23" customWidth="1"/>
    <col min="2051" max="2305" width="11.42578125" style="23"/>
    <col min="2306" max="2306" width="39.7109375" style="23" customWidth="1"/>
    <col min="2307" max="2561" width="11.42578125" style="23"/>
    <col min="2562" max="2562" width="39.7109375" style="23" customWidth="1"/>
    <col min="2563" max="2817" width="11.42578125" style="23"/>
    <col min="2818" max="2818" width="39.7109375" style="23" customWidth="1"/>
    <col min="2819" max="3073" width="11.42578125" style="23"/>
    <col min="3074" max="3074" width="39.7109375" style="23" customWidth="1"/>
    <col min="3075" max="3329" width="11.42578125" style="23"/>
    <col min="3330" max="3330" width="39.7109375" style="23" customWidth="1"/>
    <col min="3331" max="3585" width="11.42578125" style="23"/>
    <col min="3586" max="3586" width="39.7109375" style="23" customWidth="1"/>
    <col min="3587" max="3841" width="11.42578125" style="23"/>
    <col min="3842" max="3842" width="39.7109375" style="23" customWidth="1"/>
    <col min="3843" max="4097" width="11.42578125" style="23"/>
    <col min="4098" max="4098" width="39.7109375" style="23" customWidth="1"/>
    <col min="4099" max="4353" width="11.42578125" style="23"/>
    <col min="4354" max="4354" width="39.7109375" style="23" customWidth="1"/>
    <col min="4355" max="4609" width="11.42578125" style="23"/>
    <col min="4610" max="4610" width="39.7109375" style="23" customWidth="1"/>
    <col min="4611" max="4865" width="11.42578125" style="23"/>
    <col min="4866" max="4866" width="39.7109375" style="23" customWidth="1"/>
    <col min="4867" max="5121" width="11.42578125" style="23"/>
    <col min="5122" max="5122" width="39.7109375" style="23" customWidth="1"/>
    <col min="5123" max="5377" width="11.42578125" style="23"/>
    <col min="5378" max="5378" width="39.7109375" style="23" customWidth="1"/>
    <col min="5379" max="5633" width="11.42578125" style="23"/>
    <col min="5634" max="5634" width="39.7109375" style="23" customWidth="1"/>
    <col min="5635" max="5889" width="11.42578125" style="23"/>
    <col min="5890" max="5890" width="39.7109375" style="23" customWidth="1"/>
    <col min="5891" max="6145" width="11.42578125" style="23"/>
    <col min="6146" max="6146" width="39.7109375" style="23" customWidth="1"/>
    <col min="6147" max="6401" width="11.42578125" style="23"/>
    <col min="6402" max="6402" width="39.7109375" style="23" customWidth="1"/>
    <col min="6403" max="6657" width="11.42578125" style="23"/>
    <col min="6658" max="6658" width="39.7109375" style="23" customWidth="1"/>
    <col min="6659" max="6913" width="11.42578125" style="23"/>
    <col min="6914" max="6914" width="39.7109375" style="23" customWidth="1"/>
    <col min="6915" max="7169" width="11.42578125" style="23"/>
    <col min="7170" max="7170" width="39.7109375" style="23" customWidth="1"/>
    <col min="7171" max="7425" width="11.42578125" style="23"/>
    <col min="7426" max="7426" width="39.7109375" style="23" customWidth="1"/>
    <col min="7427" max="7681" width="11.42578125" style="23"/>
    <col min="7682" max="7682" width="39.7109375" style="23" customWidth="1"/>
    <col min="7683" max="7937" width="11.42578125" style="23"/>
    <col min="7938" max="7938" width="39.7109375" style="23" customWidth="1"/>
    <col min="7939" max="8193" width="11.42578125" style="23"/>
    <col min="8194" max="8194" width="39.7109375" style="23" customWidth="1"/>
    <col min="8195" max="8449" width="11.42578125" style="23"/>
    <col min="8450" max="8450" width="39.7109375" style="23" customWidth="1"/>
    <col min="8451" max="8705" width="11.42578125" style="23"/>
    <col min="8706" max="8706" width="39.7109375" style="23" customWidth="1"/>
    <col min="8707" max="8961" width="11.42578125" style="23"/>
    <col min="8962" max="8962" width="39.7109375" style="23" customWidth="1"/>
    <col min="8963" max="9217" width="11.42578125" style="23"/>
    <col min="9218" max="9218" width="39.7109375" style="23" customWidth="1"/>
    <col min="9219" max="9473" width="11.42578125" style="23"/>
    <col min="9474" max="9474" width="39.7109375" style="23" customWidth="1"/>
    <col min="9475" max="9729" width="11.42578125" style="23"/>
    <col min="9730" max="9730" width="39.7109375" style="23" customWidth="1"/>
    <col min="9731" max="9985" width="11.42578125" style="23"/>
    <col min="9986" max="9986" width="39.7109375" style="23" customWidth="1"/>
    <col min="9987" max="10241" width="11.42578125" style="23"/>
    <col min="10242" max="10242" width="39.7109375" style="23" customWidth="1"/>
    <col min="10243" max="10497" width="11.42578125" style="23"/>
    <col min="10498" max="10498" width="39.7109375" style="23" customWidth="1"/>
    <col min="10499" max="10753" width="11.42578125" style="23"/>
    <col min="10754" max="10754" width="39.7109375" style="23" customWidth="1"/>
    <col min="10755" max="11009" width="11.42578125" style="23"/>
    <col min="11010" max="11010" width="39.7109375" style="23" customWidth="1"/>
    <col min="11011" max="11265" width="11.42578125" style="23"/>
    <col min="11266" max="11266" width="39.7109375" style="23" customWidth="1"/>
    <col min="11267" max="11521" width="11.42578125" style="23"/>
    <col min="11522" max="11522" width="39.7109375" style="23" customWidth="1"/>
    <col min="11523" max="11777" width="11.42578125" style="23"/>
    <col min="11778" max="11778" width="39.7109375" style="23" customWidth="1"/>
    <col min="11779" max="12033" width="11.42578125" style="23"/>
    <col min="12034" max="12034" width="39.7109375" style="23" customWidth="1"/>
    <col min="12035" max="12289" width="11.42578125" style="23"/>
    <col min="12290" max="12290" width="39.7109375" style="23" customWidth="1"/>
    <col min="12291" max="12545" width="11.42578125" style="23"/>
    <col min="12546" max="12546" width="39.7109375" style="23" customWidth="1"/>
    <col min="12547" max="12801" width="11.42578125" style="23"/>
    <col min="12802" max="12802" width="39.7109375" style="23" customWidth="1"/>
    <col min="12803" max="13057" width="11.42578125" style="23"/>
    <col min="13058" max="13058" width="39.7109375" style="23" customWidth="1"/>
    <col min="13059" max="13313" width="11.42578125" style="23"/>
    <col min="13314" max="13314" width="39.7109375" style="23" customWidth="1"/>
    <col min="13315" max="13569" width="11.42578125" style="23"/>
    <col min="13570" max="13570" width="39.7109375" style="23" customWidth="1"/>
    <col min="13571" max="13825" width="11.42578125" style="23"/>
    <col min="13826" max="13826" width="39.7109375" style="23" customWidth="1"/>
    <col min="13827" max="14081" width="11.42578125" style="23"/>
    <col min="14082" max="14082" width="39.7109375" style="23" customWidth="1"/>
    <col min="14083" max="14337" width="11.42578125" style="23"/>
    <col min="14338" max="14338" width="39.7109375" style="23" customWidth="1"/>
    <col min="14339" max="14593" width="11.42578125" style="23"/>
    <col min="14594" max="14594" width="39.7109375" style="23" customWidth="1"/>
    <col min="14595" max="14849" width="11.42578125" style="23"/>
    <col min="14850" max="14850" width="39.7109375" style="23" customWidth="1"/>
    <col min="14851" max="15105" width="11.42578125" style="23"/>
    <col min="15106" max="15106" width="39.7109375" style="23" customWidth="1"/>
    <col min="15107" max="15361" width="11.42578125" style="23"/>
    <col min="15362" max="15362" width="39.7109375" style="23" customWidth="1"/>
    <col min="15363" max="15617" width="11.42578125" style="23"/>
    <col min="15618" max="15618" width="39.7109375" style="23" customWidth="1"/>
    <col min="15619" max="15873" width="11.42578125" style="23"/>
    <col min="15874" max="15874" width="39.7109375" style="23" customWidth="1"/>
    <col min="15875" max="16129" width="11.42578125" style="23"/>
    <col min="16130" max="16130" width="39.7109375" style="23" customWidth="1"/>
    <col min="16131" max="16384" width="11.42578125" style="23"/>
  </cols>
  <sheetData>
    <row r="1" spans="1:6" x14ac:dyDescent="0.2">
      <c r="A1" s="78" t="s">
        <v>1388</v>
      </c>
      <c r="B1" s="78"/>
      <c r="C1" s="78"/>
      <c r="D1" s="78"/>
      <c r="E1" s="78"/>
      <c r="F1" s="78"/>
    </row>
    <row r="2" spans="1:6" x14ac:dyDescent="0.2">
      <c r="A2" s="78" t="s">
        <v>1389</v>
      </c>
      <c r="B2" s="78"/>
      <c r="C2" s="78"/>
      <c r="D2" s="78"/>
      <c r="E2" s="78"/>
      <c r="F2" s="78"/>
    </row>
    <row r="3" spans="1:6" x14ac:dyDescent="0.2">
      <c r="A3" s="24"/>
      <c r="B3" s="25"/>
      <c r="C3" s="25"/>
      <c r="D3" s="25"/>
      <c r="E3" s="25"/>
      <c r="F3" s="25"/>
    </row>
    <row r="4" spans="1:6" x14ac:dyDescent="0.2">
      <c r="A4" s="25"/>
      <c r="B4" s="24" t="s">
        <v>2954</v>
      </c>
      <c r="C4" s="25"/>
      <c r="D4" s="25"/>
      <c r="E4" s="25"/>
      <c r="F4" s="25"/>
    </row>
    <row r="5" spans="1:6" x14ac:dyDescent="0.2">
      <c r="A5" s="25"/>
      <c r="B5" s="24" t="s">
        <v>1390</v>
      </c>
      <c r="C5" s="25"/>
      <c r="D5" s="25"/>
      <c r="E5" s="25"/>
      <c r="F5" s="25"/>
    </row>
    <row r="6" spans="1:6" x14ac:dyDescent="0.2">
      <c r="A6" s="25"/>
      <c r="B6" s="24" t="s">
        <v>1391</v>
      </c>
      <c r="C6" s="25"/>
      <c r="D6" s="25"/>
      <c r="E6" s="25"/>
      <c r="F6" s="25"/>
    </row>
    <row r="7" spans="1:6" x14ac:dyDescent="0.2">
      <c r="A7" s="25"/>
      <c r="B7" s="24" t="s">
        <v>1392</v>
      </c>
      <c r="C7" s="25"/>
      <c r="D7" s="25"/>
      <c r="E7" s="25"/>
      <c r="F7" s="25"/>
    </row>
    <row r="8" spans="1:6" x14ac:dyDescent="0.2">
      <c r="A8" s="24"/>
      <c r="B8" s="25"/>
      <c r="C8" s="749"/>
      <c r="D8" s="25"/>
      <c r="E8" s="25"/>
      <c r="F8" s="25"/>
    </row>
    <row r="9" spans="1:6" ht="63" customHeight="1" x14ac:dyDescent="0.2">
      <c r="A9" s="25" t="s">
        <v>1303</v>
      </c>
      <c r="B9" s="77" t="s">
        <v>1393</v>
      </c>
      <c r="C9" s="77"/>
      <c r="D9" s="77"/>
      <c r="E9" s="77"/>
      <c r="F9" s="77"/>
    </row>
    <row r="10" spans="1:6" x14ac:dyDescent="0.2">
      <c r="A10" s="25"/>
      <c r="B10" s="25"/>
      <c r="C10" s="25"/>
      <c r="D10" s="25"/>
      <c r="E10" s="25"/>
      <c r="F10" s="25"/>
    </row>
    <row r="11" spans="1:6" ht="57.75" customHeight="1" x14ac:dyDescent="0.2">
      <c r="A11" s="25" t="s">
        <v>1311</v>
      </c>
      <c r="B11" s="77" t="s">
        <v>1394</v>
      </c>
      <c r="C11" s="77"/>
      <c r="D11" s="77"/>
      <c r="E11" s="77"/>
      <c r="F11" s="77"/>
    </row>
    <row r="12" spans="1:6" x14ac:dyDescent="0.2">
      <c r="A12" s="25"/>
      <c r="B12" s="25"/>
      <c r="C12" s="25"/>
      <c r="D12" s="25"/>
      <c r="E12" s="25"/>
      <c r="F12" s="25"/>
    </row>
    <row r="13" spans="1:6" ht="46.5" customHeight="1" x14ac:dyDescent="0.2">
      <c r="A13" s="25"/>
      <c r="B13" s="77" t="s">
        <v>1395</v>
      </c>
      <c r="C13" s="77"/>
      <c r="D13" s="77"/>
      <c r="E13" s="77"/>
      <c r="F13" s="77"/>
    </row>
    <row r="14" spans="1:6" x14ac:dyDescent="0.2">
      <c r="A14" s="25"/>
      <c r="B14" s="26"/>
      <c r="C14" s="26"/>
      <c r="D14" s="26"/>
      <c r="E14" s="26"/>
      <c r="F14" s="26"/>
    </row>
    <row r="15" spans="1:6" ht="51" customHeight="1" x14ac:dyDescent="0.2">
      <c r="A15" s="25"/>
      <c r="B15" s="77" t="s">
        <v>1396</v>
      </c>
      <c r="C15" s="77"/>
      <c r="D15" s="77"/>
      <c r="E15" s="77"/>
      <c r="F15" s="77"/>
    </row>
    <row r="16" spans="1:6" ht="52.5" customHeight="1" x14ac:dyDescent="0.2">
      <c r="A16" s="25"/>
      <c r="B16" s="77" t="s">
        <v>1397</v>
      </c>
      <c r="C16" s="77"/>
      <c r="D16" s="77"/>
      <c r="E16" s="77"/>
      <c r="F16" s="77"/>
    </row>
    <row r="17" spans="1:6" x14ac:dyDescent="0.2">
      <c r="A17" s="25"/>
      <c r="B17" s="26"/>
      <c r="C17" s="26"/>
      <c r="D17" s="26"/>
      <c r="E17" s="26"/>
      <c r="F17" s="26"/>
    </row>
    <row r="18" spans="1:6" ht="45.75" customHeight="1" x14ac:dyDescent="0.2">
      <c r="A18" s="25"/>
      <c r="B18" s="77" t="s">
        <v>1398</v>
      </c>
      <c r="C18" s="77"/>
      <c r="D18" s="77"/>
      <c r="E18" s="77"/>
      <c r="F18" s="77"/>
    </row>
    <row r="19" spans="1:6" ht="45" customHeight="1" x14ac:dyDescent="0.2">
      <c r="A19" s="25"/>
      <c r="B19" s="77" t="s">
        <v>1411</v>
      </c>
      <c r="C19" s="77"/>
      <c r="D19" s="77"/>
      <c r="E19" s="77"/>
      <c r="F19" s="77"/>
    </row>
    <row r="20" spans="1:6" x14ac:dyDescent="0.2">
      <c r="A20" s="25"/>
      <c r="B20" s="25"/>
      <c r="C20" s="25"/>
      <c r="D20" s="25"/>
      <c r="E20" s="25"/>
      <c r="F20" s="25"/>
    </row>
    <row r="21" spans="1:6" x14ac:dyDescent="0.2">
      <c r="A21" s="24" t="s">
        <v>1399</v>
      </c>
      <c r="B21" s="25"/>
      <c r="C21" s="25"/>
      <c r="D21" s="25"/>
      <c r="E21" s="25"/>
      <c r="F21" s="25"/>
    </row>
    <row r="22" spans="1:6" ht="13.5" thickBot="1" x14ac:dyDescent="0.25">
      <c r="A22" s="25"/>
      <c r="B22" s="25"/>
      <c r="C22" s="25"/>
      <c r="D22" s="25"/>
      <c r="E22" s="25"/>
      <c r="F22" s="25"/>
    </row>
    <row r="23" spans="1:6" ht="57.75" thickTop="1" thickBot="1" x14ac:dyDescent="0.25">
      <c r="A23" s="27" t="s">
        <v>1400</v>
      </c>
      <c r="B23" s="28" t="s">
        <v>1401</v>
      </c>
      <c r="C23" s="29" t="s">
        <v>1402</v>
      </c>
      <c r="D23" s="29" t="s">
        <v>1403</v>
      </c>
      <c r="E23" s="28" t="s">
        <v>1404</v>
      </c>
      <c r="F23" s="28" t="s">
        <v>1405</v>
      </c>
    </row>
    <row r="24" spans="1:6" ht="35.25" thickTop="1" thickBot="1" x14ac:dyDescent="0.25">
      <c r="A24" s="30">
        <v>30095130</v>
      </c>
      <c r="B24" s="31" t="s">
        <v>1406</v>
      </c>
      <c r="C24" s="32">
        <v>32389</v>
      </c>
      <c r="D24" s="33">
        <v>-105</v>
      </c>
      <c r="E24" s="34">
        <v>32284</v>
      </c>
      <c r="F24" s="35">
        <v>-3.2000000000000002E-3</v>
      </c>
    </row>
    <row r="25" spans="1:6" ht="23.25" thickBot="1" x14ac:dyDescent="0.25">
      <c r="A25" s="30">
        <v>30095129</v>
      </c>
      <c r="B25" s="31" t="s">
        <v>1407</v>
      </c>
      <c r="C25" s="32">
        <v>19266</v>
      </c>
      <c r="D25" s="36">
        <v>-1022</v>
      </c>
      <c r="E25" s="34">
        <v>18244</v>
      </c>
      <c r="F25" s="35">
        <v>-5.2999999999999999E-2</v>
      </c>
    </row>
    <row r="26" spans="1:6" ht="34.5" thickBot="1" x14ac:dyDescent="0.25">
      <c r="A26" s="30">
        <v>30096168</v>
      </c>
      <c r="B26" s="31" t="s">
        <v>1408</v>
      </c>
      <c r="C26" s="32">
        <v>150000</v>
      </c>
      <c r="D26" s="36">
        <v>18357</v>
      </c>
      <c r="E26" s="37">
        <v>168357</v>
      </c>
      <c r="F26" s="38">
        <v>0.12239999999999999</v>
      </c>
    </row>
    <row r="27" spans="1:6" ht="34.5" thickBot="1" x14ac:dyDescent="0.25">
      <c r="A27" s="39">
        <v>30094632</v>
      </c>
      <c r="B27" s="40" t="s">
        <v>1409</v>
      </c>
      <c r="C27" s="41">
        <v>21003</v>
      </c>
      <c r="D27" s="42">
        <v>-3353</v>
      </c>
      <c r="E27" s="43">
        <v>17650</v>
      </c>
      <c r="F27" s="44">
        <v>-0.15959999999999999</v>
      </c>
    </row>
    <row r="28" spans="1:6" ht="14.25" thickTop="1" thickBot="1" x14ac:dyDescent="0.25">
      <c r="A28" s="24"/>
      <c r="B28" s="45" t="s">
        <v>1410</v>
      </c>
      <c r="C28" s="46">
        <v>222658</v>
      </c>
      <c r="D28" s="47">
        <v>13877</v>
      </c>
      <c r="E28" s="48">
        <v>236535</v>
      </c>
      <c r="F28" s="49">
        <v>6.2300000000000001E-2</v>
      </c>
    </row>
    <row r="29" spans="1:6" ht="13.5" thickTop="1" x14ac:dyDescent="0.2">
      <c r="A29" s="25"/>
      <c r="B29" s="25"/>
      <c r="C29" s="25"/>
      <c r="D29" s="25"/>
      <c r="E29" s="25"/>
      <c r="F29" s="25"/>
    </row>
    <row r="30" spans="1:6" x14ac:dyDescent="0.2">
      <c r="A30" s="25"/>
      <c r="B30" s="25"/>
      <c r="C30" s="25"/>
      <c r="D30" s="25"/>
      <c r="E30" s="25"/>
      <c r="F30" s="25"/>
    </row>
    <row r="31" spans="1:6" x14ac:dyDescent="0.2">
      <c r="A31" s="25"/>
      <c r="B31" s="25"/>
      <c r="C31" s="25"/>
      <c r="D31" s="25"/>
      <c r="E31" s="25"/>
      <c r="F31" s="25"/>
    </row>
    <row r="32" spans="1:6" x14ac:dyDescent="0.2">
      <c r="A32" s="25"/>
      <c r="B32" s="25"/>
      <c r="C32" s="25"/>
      <c r="D32" s="25"/>
      <c r="E32" s="25"/>
      <c r="F32" s="25"/>
    </row>
    <row r="33" spans="1:6" x14ac:dyDescent="0.2">
      <c r="A33" s="25"/>
      <c r="B33" s="25"/>
      <c r="C33" s="25"/>
      <c r="D33" s="25"/>
      <c r="E33" s="25"/>
      <c r="F33" s="25"/>
    </row>
    <row r="34" spans="1:6" x14ac:dyDescent="0.2">
      <c r="A34" s="25" t="s">
        <v>2955</v>
      </c>
      <c r="B34" s="25"/>
      <c r="C34" s="25"/>
      <c r="D34" s="25"/>
      <c r="E34" s="25"/>
      <c r="F34" s="25"/>
    </row>
  </sheetData>
  <sheetProtection password="CD31" sheet="1" objects="1" scenarios="1" selectLockedCells="1" selectUnlockedCells="1"/>
  <mergeCells count="9">
    <mergeCell ref="B16:F16"/>
    <mergeCell ref="B18:F18"/>
    <mergeCell ref="B19:F19"/>
    <mergeCell ref="A1:F1"/>
    <mergeCell ref="A2:F2"/>
    <mergeCell ref="B9:F9"/>
    <mergeCell ref="B11:F11"/>
    <mergeCell ref="B13:F13"/>
    <mergeCell ref="B15:F15"/>
  </mergeCells>
  <printOptions horizontalCentered="1" verticalCentered="1"/>
  <pageMargins left="0" right="0" top="0.74803149606299213" bottom="0.74803149606299213" header="0.31496062992125984" footer="0.31496062992125984"/>
  <pageSetup paperSize="300" orientation="portrait" verticalDpi="0" r:id="rId1"/>
  <drawing r:id="rId2"/>
  <legacyDrawing r:id="rId3"/>
  <oleObjects>
    <mc:AlternateContent xmlns:mc="http://schemas.openxmlformats.org/markup-compatibility/2006">
      <mc:Choice Requires="x14">
        <oleObject progId="Word.Picture.8" shapeId="29697" r:id="rId4">
          <objectPr defaultSize="0" autoPict="0" r:id="rId5">
            <anchor moveWithCells="1" sizeWithCells="1">
              <from>
                <xdr:col>0</xdr:col>
                <xdr:colOff>0</xdr:colOff>
                <xdr:row>2</xdr:row>
                <xdr:rowOff>9525</xdr:rowOff>
              </from>
              <to>
                <xdr:col>0</xdr:col>
                <xdr:colOff>438150</xdr:colOff>
                <xdr:row>4</xdr:row>
                <xdr:rowOff>133350</xdr:rowOff>
              </to>
            </anchor>
          </objectPr>
        </oleObject>
      </mc:Choice>
      <mc:Fallback>
        <oleObject progId="Word.Picture.8" shapeId="2969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windowProtection="1" view="pageBreakPreview" zoomScaleNormal="100" zoomScaleSheetLayoutView="100" workbookViewId="0">
      <selection activeCell="C8" sqref="C8"/>
    </sheetView>
  </sheetViews>
  <sheetFormatPr baseColWidth="10" defaultRowHeight="15" x14ac:dyDescent="0.25"/>
  <cols>
    <col min="1" max="1" width="9.140625" style="73" customWidth="1"/>
    <col min="2" max="2" width="26.7109375" style="73" customWidth="1"/>
    <col min="3" max="3" width="11" style="73" bestFit="1" customWidth="1"/>
    <col min="4" max="4" width="9.140625" style="73" customWidth="1"/>
    <col min="5" max="5" width="9.5703125" style="73" customWidth="1"/>
    <col min="6" max="6" width="3.140625" style="73" customWidth="1"/>
    <col min="7" max="7" width="9.140625" style="73" bestFit="1" customWidth="1"/>
    <col min="8" max="8" width="7.7109375" style="73" customWidth="1"/>
    <col min="9" max="10" width="9.140625" style="73" customWidth="1"/>
    <col min="11" max="11" width="8.85546875" style="73" customWidth="1"/>
    <col min="12" max="12" width="9.140625" style="73" customWidth="1"/>
    <col min="13" max="13" width="10.42578125" style="73" customWidth="1"/>
    <col min="14" max="14" width="8.85546875" style="73" customWidth="1"/>
    <col min="15" max="15" width="9.85546875" style="73" customWidth="1"/>
    <col min="16" max="16" width="9.140625" style="73" customWidth="1"/>
    <col min="17" max="17" width="8.85546875" style="73" customWidth="1"/>
    <col min="18" max="18" width="9.140625" style="73" customWidth="1"/>
    <col min="19" max="19" width="10.140625" style="73" customWidth="1"/>
    <col min="20" max="20" width="9.140625" style="73" bestFit="1" customWidth="1"/>
    <col min="21" max="21" width="10.140625" style="73" customWidth="1"/>
    <col min="22" max="22" width="9.140625" style="73" customWidth="1"/>
    <col min="23" max="23" width="11.7109375" style="73" customWidth="1"/>
    <col min="24" max="24" width="9.85546875" style="73" customWidth="1"/>
    <col min="25" max="25" width="12.42578125" style="677" customWidth="1"/>
    <col min="26" max="27" width="2.7109375" style="73" customWidth="1"/>
    <col min="28" max="28" width="3.5703125" style="73" customWidth="1"/>
    <col min="29" max="29" width="4.42578125" style="73" customWidth="1"/>
    <col min="30" max="30" width="9" style="73" customWidth="1"/>
    <col min="31" max="31" width="7.5703125" style="73" customWidth="1"/>
    <col min="32" max="32" width="20.28515625" style="73" customWidth="1"/>
    <col min="33" max="33" width="4.7109375" style="73" bestFit="1" customWidth="1"/>
    <col min="34" max="34" width="8.140625" style="73" bestFit="1" customWidth="1"/>
    <col min="35" max="35" width="4.42578125" style="73" bestFit="1" customWidth="1"/>
    <col min="36" max="36" width="9" style="73" bestFit="1" customWidth="1"/>
    <col min="37" max="37" width="7.5703125" style="73" bestFit="1" customWidth="1"/>
    <col min="38" max="112" width="11.42578125" style="73"/>
    <col min="113" max="113" width="35.140625" style="73" customWidth="1"/>
    <col min="114" max="114" width="31.7109375" style="73" customWidth="1"/>
    <col min="115" max="16384" width="11.42578125" style="73"/>
  </cols>
  <sheetData>
    <row r="1" spans="1:25" x14ac:dyDescent="0.25">
      <c r="A1" s="300" t="s">
        <v>1614</v>
      </c>
      <c r="B1" s="300"/>
      <c r="C1" s="300"/>
      <c r="D1" s="300"/>
      <c r="E1" s="300"/>
      <c r="F1" s="300"/>
      <c r="G1" s="300"/>
      <c r="H1" s="300"/>
      <c r="I1" s="300"/>
      <c r="J1" s="300"/>
      <c r="K1" s="300"/>
      <c r="L1" s="300"/>
      <c r="M1" s="300"/>
      <c r="N1" s="300"/>
      <c r="O1" s="569"/>
      <c r="P1" s="300"/>
      <c r="Q1" s="300"/>
      <c r="R1" s="300"/>
      <c r="S1" s="300"/>
      <c r="T1" s="300"/>
      <c r="U1" s="300"/>
      <c r="V1" s="300"/>
      <c r="W1" s="300"/>
      <c r="X1" s="300"/>
      <c r="Y1" s="570"/>
    </row>
    <row r="2" spans="1:25" x14ac:dyDescent="0.25">
      <c r="A2" s="300" t="s">
        <v>1615</v>
      </c>
      <c r="B2" s="300"/>
      <c r="C2" s="300"/>
      <c r="D2" s="300"/>
      <c r="E2" s="300"/>
      <c r="F2" s="300"/>
      <c r="G2" s="300"/>
      <c r="H2" s="300"/>
      <c r="I2" s="447"/>
      <c r="J2" s="300"/>
      <c r="K2" s="300"/>
      <c r="L2" s="300"/>
      <c r="M2" s="447"/>
      <c r="N2" s="447"/>
      <c r="O2" s="300"/>
      <c r="P2" s="300"/>
      <c r="Q2" s="447"/>
      <c r="R2" s="300"/>
      <c r="S2" s="300"/>
      <c r="T2" s="300"/>
      <c r="U2" s="300"/>
      <c r="V2" s="300"/>
      <c r="W2" s="300"/>
      <c r="X2" s="300"/>
      <c r="Y2" s="570"/>
    </row>
    <row r="3" spans="1:25" ht="15.75" thickBot="1" x14ac:dyDescent="0.3">
      <c r="A3" s="300" t="s">
        <v>1616</v>
      </c>
      <c r="B3" s="300"/>
      <c r="C3" s="300"/>
      <c r="D3" s="300"/>
      <c r="E3" s="300"/>
      <c r="F3" s="300"/>
      <c r="G3" s="300"/>
      <c r="H3" s="300"/>
      <c r="I3" s="300"/>
      <c r="J3" s="300"/>
      <c r="K3" s="300"/>
      <c r="L3" s="300"/>
      <c r="M3" s="447"/>
      <c r="N3" s="300"/>
      <c r="O3" s="300"/>
      <c r="P3" s="300"/>
      <c r="Q3" s="447"/>
      <c r="R3" s="447"/>
      <c r="S3" s="300"/>
      <c r="T3" s="300"/>
      <c r="U3" s="300"/>
      <c r="V3" s="300" t="s">
        <v>2956</v>
      </c>
      <c r="W3" s="570"/>
      <c r="X3" s="300"/>
      <c r="Y3" s="300"/>
    </row>
    <row r="4" spans="1:25" ht="15.75" thickBot="1" x14ac:dyDescent="0.3">
      <c r="A4" s="300"/>
      <c r="B4" s="300"/>
      <c r="C4" s="300"/>
      <c r="D4" s="300"/>
      <c r="E4" s="571" t="s">
        <v>2957</v>
      </c>
      <c r="F4" s="572"/>
      <c r="G4" s="572"/>
      <c r="H4" s="572"/>
      <c r="I4" s="572"/>
      <c r="J4" s="572"/>
      <c r="K4" s="572"/>
      <c r="L4" s="572"/>
      <c r="M4" s="572"/>
      <c r="N4" s="572"/>
      <c r="O4" s="572"/>
      <c r="P4" s="573"/>
      <c r="Q4" s="300"/>
      <c r="R4" s="300"/>
      <c r="S4" s="300"/>
      <c r="T4" s="300"/>
      <c r="U4" s="300"/>
      <c r="V4" s="300"/>
      <c r="W4" s="300"/>
      <c r="X4" s="300"/>
      <c r="Y4" s="570"/>
    </row>
    <row r="5" spans="1:25" ht="57" thickBot="1" x14ac:dyDescent="0.3">
      <c r="A5" s="574" t="s">
        <v>1237</v>
      </c>
      <c r="B5" s="575" t="s">
        <v>1617</v>
      </c>
      <c r="C5" s="575" t="s">
        <v>1618</v>
      </c>
      <c r="D5" s="576" t="s">
        <v>1619</v>
      </c>
      <c r="E5" s="574"/>
      <c r="F5" s="575"/>
      <c r="G5" s="575"/>
      <c r="H5" s="575"/>
      <c r="I5" s="575"/>
      <c r="J5" s="575"/>
      <c r="K5" s="575"/>
      <c r="L5" s="575"/>
      <c r="M5" s="575"/>
      <c r="N5" s="575"/>
      <c r="O5" s="575"/>
      <c r="P5" s="575"/>
      <c r="Q5" s="574" t="s">
        <v>1620</v>
      </c>
      <c r="R5" s="577" t="s">
        <v>1621</v>
      </c>
      <c r="S5" s="578" t="s">
        <v>1622</v>
      </c>
      <c r="T5" s="578" t="s">
        <v>1623</v>
      </c>
      <c r="U5" s="578" t="s">
        <v>1624</v>
      </c>
      <c r="V5" s="574" t="s">
        <v>1625</v>
      </c>
      <c r="W5" s="575" t="s">
        <v>1626</v>
      </c>
      <c r="X5" s="577" t="s">
        <v>1627</v>
      </c>
      <c r="Y5" s="579" t="s">
        <v>1628</v>
      </c>
    </row>
    <row r="6" spans="1:25" ht="23.25" thickBot="1" x14ac:dyDescent="0.3">
      <c r="A6" s="580"/>
      <c r="B6" s="581"/>
      <c r="C6" s="581" t="s">
        <v>1412</v>
      </c>
      <c r="D6" s="582"/>
      <c r="E6" s="583" t="s">
        <v>1633</v>
      </c>
      <c r="F6" s="584" t="s">
        <v>1634</v>
      </c>
      <c r="G6" s="585" t="s">
        <v>1241</v>
      </c>
      <c r="H6" s="583" t="s">
        <v>1242</v>
      </c>
      <c r="I6" s="584" t="s">
        <v>1243</v>
      </c>
      <c r="J6" s="585" t="s">
        <v>1244</v>
      </c>
      <c r="K6" s="583" t="s">
        <v>1501</v>
      </c>
      <c r="L6" s="584" t="s">
        <v>1502</v>
      </c>
      <c r="M6" s="585" t="s">
        <v>1629</v>
      </c>
      <c r="N6" s="583" t="s">
        <v>1630</v>
      </c>
      <c r="O6" s="584" t="s">
        <v>1631</v>
      </c>
      <c r="P6" s="585" t="s">
        <v>1632</v>
      </c>
      <c r="Q6" s="580"/>
      <c r="R6" s="586"/>
      <c r="S6" s="587" t="s">
        <v>1635</v>
      </c>
      <c r="T6" s="587" t="s">
        <v>1636</v>
      </c>
      <c r="U6" s="587" t="s">
        <v>1637</v>
      </c>
      <c r="V6" s="580" t="s">
        <v>1638</v>
      </c>
      <c r="W6" s="581" t="s">
        <v>1639</v>
      </c>
      <c r="X6" s="586" t="s">
        <v>1640</v>
      </c>
      <c r="Y6" s="588"/>
    </row>
    <row r="7" spans="1:25" ht="22.5" x14ac:dyDescent="0.25">
      <c r="A7" s="589">
        <v>30104248</v>
      </c>
      <c r="B7" s="590" t="s">
        <v>162</v>
      </c>
      <c r="C7" s="591">
        <f t="shared" ref="C7:C12" si="0">D7+Q7+R7</f>
        <v>943745</v>
      </c>
      <c r="D7" s="591">
        <v>48998</v>
      </c>
      <c r="E7" s="592"/>
      <c r="F7" s="593"/>
      <c r="G7" s="594">
        <v>106504</v>
      </c>
      <c r="H7" s="592">
        <v>154911</v>
      </c>
      <c r="I7" s="593">
        <v>113520</v>
      </c>
      <c r="J7" s="594">
        <v>108946</v>
      </c>
      <c r="K7" s="592">
        <v>65320</v>
      </c>
      <c r="L7" s="595">
        <v>61866</v>
      </c>
      <c r="M7" s="596">
        <v>87602</v>
      </c>
      <c r="N7" s="592">
        <v>54927</v>
      </c>
      <c r="O7" s="595">
        <v>44000</v>
      </c>
      <c r="P7" s="596"/>
      <c r="Q7" s="597">
        <f t="shared" ref="Q7:Q12" si="1">SUM(E7:P7)</f>
        <v>797596</v>
      </c>
      <c r="R7" s="598">
        <f>34629+62522</f>
        <v>97151</v>
      </c>
      <c r="S7" s="599">
        <f>Q7</f>
        <v>797596</v>
      </c>
      <c r="T7" s="599">
        <f>Q7</f>
        <v>797596</v>
      </c>
      <c r="U7" s="599">
        <f t="shared" ref="U7:U12" si="2">S7-T7</f>
        <v>0</v>
      </c>
      <c r="V7" s="600">
        <f>Q7</f>
        <v>797596</v>
      </c>
      <c r="W7" s="601">
        <f>S7-V7</f>
        <v>0</v>
      </c>
      <c r="X7" s="602">
        <f>T7-V7</f>
        <v>0</v>
      </c>
      <c r="Y7" s="603"/>
    </row>
    <row r="8" spans="1:25" ht="45" x14ac:dyDescent="0.25">
      <c r="A8" s="604">
        <v>30108144</v>
      </c>
      <c r="B8" s="605" t="s">
        <v>1281</v>
      </c>
      <c r="C8" s="591">
        <f t="shared" si="0"/>
        <v>3010166</v>
      </c>
      <c r="D8" s="606">
        <v>1687991</v>
      </c>
      <c r="E8" s="592"/>
      <c r="F8" s="593"/>
      <c r="G8" s="594">
        <v>366658</v>
      </c>
      <c r="H8" s="592"/>
      <c r="I8" s="593"/>
      <c r="J8" s="594"/>
      <c r="K8" s="592"/>
      <c r="L8" s="595"/>
      <c r="M8" s="607"/>
      <c r="N8" s="592"/>
      <c r="O8" s="595">
        <v>230000</v>
      </c>
      <c r="P8" s="607"/>
      <c r="Q8" s="597">
        <f t="shared" si="1"/>
        <v>596658</v>
      </c>
      <c r="R8" s="607">
        <f>11000+714517</f>
        <v>725517</v>
      </c>
      <c r="S8" s="608">
        <f>Q8</f>
        <v>596658</v>
      </c>
      <c r="T8" s="609">
        <f>S8</f>
        <v>596658</v>
      </c>
      <c r="U8" s="609">
        <f t="shared" si="2"/>
        <v>0</v>
      </c>
      <c r="V8" s="600">
        <f>Q8</f>
        <v>596658</v>
      </c>
      <c r="W8" s="610">
        <f>S8-V8</f>
        <v>0</v>
      </c>
      <c r="X8" s="611">
        <f>T8-V8</f>
        <v>0</v>
      </c>
      <c r="Y8" s="612"/>
    </row>
    <row r="9" spans="1:25" ht="45" x14ac:dyDescent="0.25">
      <c r="A9" s="604">
        <v>30120872</v>
      </c>
      <c r="B9" s="605" t="s">
        <v>1286</v>
      </c>
      <c r="C9" s="591">
        <f t="shared" si="0"/>
        <v>850000</v>
      </c>
      <c r="D9" s="606">
        <v>708700</v>
      </c>
      <c r="E9" s="613"/>
      <c r="F9" s="595"/>
      <c r="G9" s="607"/>
      <c r="H9" s="613"/>
      <c r="I9" s="595"/>
      <c r="J9" s="607"/>
      <c r="K9" s="613"/>
      <c r="L9" s="595"/>
      <c r="M9" s="607"/>
      <c r="N9" s="613"/>
      <c r="O9" s="595">
        <v>141300</v>
      </c>
      <c r="P9" s="607"/>
      <c r="Q9" s="597">
        <f t="shared" si="1"/>
        <v>141300</v>
      </c>
      <c r="R9" s="607"/>
      <c r="S9" s="608">
        <v>141300</v>
      </c>
      <c r="T9" s="609">
        <v>141300</v>
      </c>
      <c r="U9" s="609">
        <f t="shared" si="2"/>
        <v>0</v>
      </c>
      <c r="V9" s="600">
        <f>Q9</f>
        <v>141300</v>
      </c>
      <c r="W9" s="610">
        <f>S9-V9</f>
        <v>0</v>
      </c>
      <c r="X9" s="611">
        <f>T9-V9</f>
        <v>0</v>
      </c>
      <c r="Y9" s="612"/>
    </row>
    <row r="10" spans="1:25" ht="33.75" x14ac:dyDescent="0.25">
      <c r="A10" s="604">
        <v>30127629</v>
      </c>
      <c r="B10" s="605" t="s">
        <v>1279</v>
      </c>
      <c r="C10" s="591">
        <f t="shared" si="0"/>
        <v>1900000</v>
      </c>
      <c r="D10" s="606">
        <v>1000000</v>
      </c>
      <c r="E10" s="613"/>
      <c r="F10" s="595"/>
      <c r="G10" s="607"/>
      <c r="H10" s="613"/>
      <c r="I10" s="595"/>
      <c r="J10" s="607"/>
      <c r="K10" s="613"/>
      <c r="L10" s="595"/>
      <c r="M10" s="607"/>
      <c r="N10" s="613"/>
      <c r="O10" s="595"/>
      <c r="P10" s="607"/>
      <c r="Q10" s="597">
        <f t="shared" si="1"/>
        <v>0</v>
      </c>
      <c r="R10" s="607">
        <v>900000</v>
      </c>
      <c r="S10" s="609"/>
      <c r="T10" s="609"/>
      <c r="U10" s="609">
        <f t="shared" si="2"/>
        <v>0</v>
      </c>
      <c r="V10" s="600">
        <f>SUM(E10:M10)</f>
        <v>0</v>
      </c>
      <c r="W10" s="610">
        <f>S10-V10</f>
        <v>0</v>
      </c>
      <c r="X10" s="611">
        <f>T10-V10</f>
        <v>0</v>
      </c>
      <c r="Y10" s="612" t="s">
        <v>2958</v>
      </c>
    </row>
    <row r="11" spans="1:25" ht="33.75" x14ac:dyDescent="0.25">
      <c r="A11" s="604">
        <v>30131491</v>
      </c>
      <c r="B11" s="605" t="s">
        <v>1287</v>
      </c>
      <c r="C11" s="591">
        <f t="shared" si="0"/>
        <v>818788</v>
      </c>
      <c r="D11" s="606">
        <v>197072</v>
      </c>
      <c r="E11" s="613"/>
      <c r="F11" s="595"/>
      <c r="G11" s="607"/>
      <c r="H11" s="613"/>
      <c r="I11" s="595"/>
      <c r="J11" s="607"/>
      <c r="K11" s="613"/>
      <c r="L11" s="595"/>
      <c r="M11" s="607">
        <v>310858</v>
      </c>
      <c r="N11" s="613"/>
      <c r="O11" s="595"/>
      <c r="P11" s="607"/>
      <c r="Q11" s="597">
        <f t="shared" si="1"/>
        <v>310858</v>
      </c>
      <c r="R11" s="607">
        <v>310858</v>
      </c>
      <c r="S11" s="609">
        <v>310858</v>
      </c>
      <c r="T11" s="609">
        <v>310858</v>
      </c>
      <c r="U11" s="609">
        <f t="shared" si="2"/>
        <v>0</v>
      </c>
      <c r="V11" s="600">
        <f>SUM(E11:M11)</f>
        <v>310858</v>
      </c>
      <c r="W11" s="610">
        <f>S11-V11</f>
        <v>0</v>
      </c>
      <c r="X11" s="611">
        <f>T11-V11</f>
        <v>0</v>
      </c>
      <c r="Y11" s="612"/>
    </row>
    <row r="12" spans="1:25" ht="33.75" x14ac:dyDescent="0.25">
      <c r="A12" s="604" t="s">
        <v>1289</v>
      </c>
      <c r="B12" s="605" t="s">
        <v>1290</v>
      </c>
      <c r="C12" s="591">
        <f t="shared" si="0"/>
        <v>4906597</v>
      </c>
      <c r="D12" s="606">
        <v>0</v>
      </c>
      <c r="E12" s="613"/>
      <c r="F12" s="595"/>
      <c r="G12" s="607"/>
      <c r="H12" s="613"/>
      <c r="I12" s="595"/>
      <c r="J12" s="607"/>
      <c r="K12" s="613">
        <v>776157</v>
      </c>
      <c r="L12" s="595"/>
      <c r="M12" s="607"/>
      <c r="N12" s="613">
        <v>1463473</v>
      </c>
      <c r="O12" s="595">
        <f>2926948-259981</f>
        <v>2666967</v>
      </c>
      <c r="P12" s="607"/>
      <c r="Q12" s="597">
        <f t="shared" si="1"/>
        <v>4906597</v>
      </c>
      <c r="R12" s="607"/>
      <c r="S12" s="608">
        <f>Q12</f>
        <v>4906597</v>
      </c>
      <c r="T12" s="609">
        <f>S12</f>
        <v>4906597</v>
      </c>
      <c r="U12" s="609">
        <f t="shared" si="2"/>
        <v>0</v>
      </c>
      <c r="V12" s="600">
        <f>Q12</f>
        <v>4906597</v>
      </c>
      <c r="W12" s="610">
        <f>T12-V12</f>
        <v>0</v>
      </c>
      <c r="X12" s="611">
        <f>W12+U12</f>
        <v>0</v>
      </c>
      <c r="Y12" s="612"/>
    </row>
    <row r="13" spans="1:25" ht="15.75" thickBot="1" x14ac:dyDescent="0.3">
      <c r="A13" s="614"/>
      <c r="B13" s="615"/>
      <c r="C13" s="616"/>
      <c r="D13" s="616"/>
      <c r="E13" s="617"/>
      <c r="F13" s="618"/>
      <c r="G13" s="619"/>
      <c r="H13" s="617"/>
      <c r="I13" s="618"/>
      <c r="J13" s="619"/>
      <c r="K13" s="617"/>
      <c r="L13" s="618"/>
      <c r="M13" s="619"/>
      <c r="N13" s="617"/>
      <c r="O13" s="618"/>
      <c r="P13" s="619"/>
      <c r="Q13" s="620"/>
      <c r="R13" s="619"/>
      <c r="S13" s="621"/>
      <c r="T13" s="622"/>
      <c r="U13" s="622"/>
      <c r="V13" s="623"/>
      <c r="W13" s="624"/>
      <c r="X13" s="625"/>
      <c r="Y13" s="612"/>
    </row>
    <row r="14" spans="1:25" ht="15.75" thickBot="1" x14ac:dyDescent="0.3">
      <c r="A14" s="626"/>
      <c r="B14" s="626"/>
      <c r="C14" s="627"/>
      <c r="D14" s="627"/>
      <c r="E14" s="627"/>
      <c r="F14" s="627"/>
      <c r="G14" s="627"/>
      <c r="H14" s="627"/>
      <c r="I14" s="627"/>
      <c r="J14" s="627"/>
      <c r="K14" s="627"/>
      <c r="L14" s="627"/>
      <c r="M14" s="627"/>
      <c r="N14" s="627"/>
      <c r="O14" s="627"/>
      <c r="P14" s="627"/>
      <c r="Q14" s="627"/>
      <c r="R14" s="627"/>
      <c r="S14" s="627"/>
      <c r="T14" s="627"/>
      <c r="U14" s="627"/>
      <c r="V14" s="627"/>
      <c r="W14" s="628"/>
      <c r="X14" s="628"/>
      <c r="Y14" s="626"/>
    </row>
    <row r="15" spans="1:25" ht="15.75" thickBot="1" x14ac:dyDescent="0.3">
      <c r="A15" s="300"/>
      <c r="B15" s="629" t="s">
        <v>1587</v>
      </c>
      <c r="C15" s="630">
        <f t="shared" ref="C15:R15" si="3">SUM(C7:C13)</f>
        <v>12429296</v>
      </c>
      <c r="D15" s="631">
        <f t="shared" si="3"/>
        <v>3642761</v>
      </c>
      <c r="E15" s="630">
        <f t="shared" si="3"/>
        <v>0</v>
      </c>
      <c r="F15" s="632">
        <f t="shared" si="3"/>
        <v>0</v>
      </c>
      <c r="G15" s="633">
        <f t="shared" si="3"/>
        <v>473162</v>
      </c>
      <c r="H15" s="630">
        <f t="shared" si="3"/>
        <v>154911</v>
      </c>
      <c r="I15" s="632">
        <f t="shared" si="3"/>
        <v>113520</v>
      </c>
      <c r="J15" s="633">
        <f t="shared" si="3"/>
        <v>108946</v>
      </c>
      <c r="K15" s="630">
        <f t="shared" si="3"/>
        <v>841477</v>
      </c>
      <c r="L15" s="632">
        <f t="shared" si="3"/>
        <v>61866</v>
      </c>
      <c r="M15" s="633">
        <f t="shared" si="3"/>
        <v>398460</v>
      </c>
      <c r="N15" s="630">
        <f t="shared" si="3"/>
        <v>1518400</v>
      </c>
      <c r="O15" s="632">
        <f t="shared" si="3"/>
        <v>3082267</v>
      </c>
      <c r="P15" s="633">
        <f t="shared" si="3"/>
        <v>0</v>
      </c>
      <c r="Q15" s="634">
        <f t="shared" si="3"/>
        <v>6753009</v>
      </c>
      <c r="R15" s="633">
        <f t="shared" si="3"/>
        <v>2033526</v>
      </c>
      <c r="S15" s="635">
        <f>SUM(S7:S14)</f>
        <v>6753009</v>
      </c>
      <c r="T15" s="636">
        <f>SUM(T7:T13)</f>
        <v>6753009</v>
      </c>
      <c r="U15" s="637">
        <f>SUM(U7:U13)</f>
        <v>0</v>
      </c>
      <c r="V15" s="630">
        <f>SUM(V7:V13)</f>
        <v>6753009</v>
      </c>
      <c r="W15" s="638">
        <f>SUM(W7:W13)</f>
        <v>0</v>
      </c>
      <c r="X15" s="639">
        <f>SUM(X7:X13)</f>
        <v>0</v>
      </c>
      <c r="Y15" s="570"/>
    </row>
    <row r="16" spans="1:25" x14ac:dyDescent="0.25">
      <c r="A16" s="626"/>
      <c r="B16" s="626"/>
      <c r="C16" s="627"/>
      <c r="D16" s="627"/>
      <c r="E16" s="627"/>
      <c r="F16" s="627"/>
      <c r="G16" s="627"/>
      <c r="H16" s="627"/>
      <c r="I16" s="627"/>
      <c r="J16" s="627"/>
      <c r="K16" s="627"/>
      <c r="L16" s="627"/>
      <c r="M16" s="627"/>
      <c r="N16" s="627"/>
      <c r="O16" s="627"/>
      <c r="P16" s="627"/>
      <c r="Q16" s="627"/>
      <c r="R16" s="627"/>
      <c r="S16" s="627"/>
      <c r="T16" s="627"/>
      <c r="U16" s="627"/>
      <c r="V16" s="627"/>
      <c r="W16" s="627"/>
      <c r="X16" s="627"/>
      <c r="Y16" s="640"/>
    </row>
    <row r="17" spans="1:25" x14ac:dyDescent="0.25">
      <c r="A17" s="626"/>
      <c r="B17" s="641" t="s">
        <v>1641</v>
      </c>
      <c r="C17" s="642"/>
      <c r="D17" s="642"/>
      <c r="E17" s="643" t="s">
        <v>2959</v>
      </c>
      <c r="F17" s="642"/>
      <c r="G17" s="642"/>
      <c r="H17" s="642"/>
      <c r="I17" s="642"/>
      <c r="J17" s="644">
        <f>SUM(E15:J15)</f>
        <v>850539</v>
      </c>
      <c r="K17" s="644">
        <f>J17+K15</f>
        <v>1692016</v>
      </c>
      <c r="L17" s="644">
        <f>K17+L15</f>
        <v>1753882</v>
      </c>
      <c r="M17" s="644">
        <f>L17+M15</f>
        <v>2152342</v>
      </c>
      <c r="N17" s="644">
        <f>M17+N15</f>
        <v>3670742</v>
      </c>
      <c r="O17" s="644">
        <f>N17+O15</f>
        <v>6753009</v>
      </c>
      <c r="P17" s="642"/>
      <c r="Q17" s="644"/>
      <c r="R17" s="642"/>
      <c r="S17" s="627"/>
      <c r="T17" s="627"/>
      <c r="U17" s="627"/>
      <c r="V17" s="645"/>
      <c r="W17" s="645"/>
      <c r="X17" s="645"/>
      <c r="Y17" s="640"/>
    </row>
    <row r="18" spans="1:25" x14ac:dyDescent="0.25">
      <c r="A18" s="626"/>
      <c r="B18" s="641" t="s">
        <v>1642</v>
      </c>
      <c r="C18" s="626"/>
      <c r="D18" s="626"/>
      <c r="E18" s="626"/>
      <c r="F18" s="626"/>
      <c r="G18" s="626"/>
      <c r="H18" s="626"/>
      <c r="I18" s="626"/>
      <c r="J18" s="626"/>
      <c r="K18" s="626"/>
      <c r="L18" s="626"/>
      <c r="M18" s="626"/>
      <c r="N18" s="626"/>
      <c r="O18" s="642"/>
      <c r="P18" s="644"/>
      <c r="Q18" s="644"/>
      <c r="R18" s="642"/>
      <c r="S18" s="627"/>
      <c r="T18" s="627"/>
      <c r="U18" s="627"/>
      <c r="V18" s="627"/>
      <c r="W18" s="627"/>
      <c r="X18" s="627"/>
      <c r="Y18" s="640"/>
    </row>
    <row r="19" spans="1:25" ht="15.75" thickBot="1" x14ac:dyDescent="0.3">
      <c r="A19" s="626"/>
      <c r="B19" s="626"/>
      <c r="C19" s="626"/>
      <c r="D19" s="626"/>
      <c r="E19" s="626"/>
      <c r="F19" s="626"/>
      <c r="G19" s="626"/>
      <c r="H19" s="626"/>
      <c r="I19" s="626"/>
      <c r="J19" s="626"/>
      <c r="K19" s="626"/>
      <c r="L19" s="626"/>
      <c r="M19" s="646"/>
      <c r="N19" s="626"/>
      <c r="O19" s="645"/>
      <c r="P19" s="645"/>
      <c r="Q19" s="627"/>
      <c r="R19" s="627"/>
      <c r="S19" s="627"/>
      <c r="T19" s="627"/>
      <c r="U19" s="627"/>
      <c r="V19" s="627"/>
      <c r="W19" s="627"/>
      <c r="X19" s="627"/>
      <c r="Y19" s="640"/>
    </row>
    <row r="20" spans="1:25" s="153" customFormat="1" ht="23.25" thickBot="1" x14ac:dyDescent="0.25">
      <c r="A20" s="647"/>
      <c r="B20" s="648" t="s">
        <v>1643</v>
      </c>
      <c r="C20" s="649"/>
      <c r="D20" s="650" t="s">
        <v>2960</v>
      </c>
      <c r="E20" s="651" t="s">
        <v>1644</v>
      </c>
      <c r="F20" s="647"/>
      <c r="G20" s="652" t="s">
        <v>1583</v>
      </c>
      <c r="H20" s="649"/>
      <c r="I20" s="650" t="s">
        <v>2961</v>
      </c>
      <c r="J20" s="651" t="s">
        <v>1644</v>
      </c>
      <c r="K20" s="647"/>
      <c r="L20" s="647"/>
      <c r="M20" s="647"/>
      <c r="N20" s="647"/>
      <c r="O20" s="647"/>
      <c r="P20" s="647"/>
      <c r="Q20" s="647"/>
      <c r="R20" s="647"/>
      <c r="S20" s="647"/>
      <c r="T20" s="647"/>
      <c r="U20" s="647"/>
      <c r="V20" s="647"/>
      <c r="W20" s="647"/>
      <c r="X20" s="647"/>
      <c r="Y20" s="647"/>
    </row>
    <row r="21" spans="1:25" ht="15.75" thickBot="1" x14ac:dyDescent="0.3">
      <c r="A21" s="626"/>
      <c r="B21" s="653" t="s">
        <v>1576</v>
      </c>
      <c r="C21" s="654"/>
      <c r="D21" s="655">
        <v>2813759</v>
      </c>
      <c r="E21" s="656"/>
      <c r="F21" s="626"/>
      <c r="G21" s="653" t="s">
        <v>1584</v>
      </c>
      <c r="H21" s="654"/>
      <c r="I21" s="655">
        <f>G15+H15+I15+J15</f>
        <v>850539</v>
      </c>
      <c r="J21" s="656"/>
      <c r="K21" s="626"/>
      <c r="L21" s="626"/>
      <c r="M21" s="626"/>
      <c r="N21" s="626"/>
      <c r="O21" s="626"/>
      <c r="P21" s="626"/>
      <c r="Q21" s="626"/>
      <c r="R21" s="626"/>
      <c r="S21" s="626"/>
      <c r="T21" s="626"/>
      <c r="U21" s="626"/>
      <c r="V21" s="626"/>
      <c r="W21" s="626"/>
      <c r="X21" s="626"/>
      <c r="Y21" s="626"/>
    </row>
    <row r="22" spans="1:25" x14ac:dyDescent="0.25">
      <c r="A22" s="626"/>
      <c r="B22" s="657" t="s">
        <v>1574</v>
      </c>
      <c r="C22" s="658" t="s">
        <v>1429</v>
      </c>
      <c r="D22" s="659">
        <v>562750</v>
      </c>
      <c r="E22" s="660">
        <f>SUM(D21:D22)</f>
        <v>3376509</v>
      </c>
      <c r="F22" s="626"/>
      <c r="G22" s="657" t="s">
        <v>1574</v>
      </c>
      <c r="H22" s="658" t="s">
        <v>1429</v>
      </c>
      <c r="I22" s="659">
        <f>K15</f>
        <v>841477</v>
      </c>
      <c r="J22" s="660">
        <f>I22+I21</f>
        <v>1692016</v>
      </c>
      <c r="K22" s="626"/>
      <c r="L22" s="626"/>
      <c r="M22" s="626"/>
      <c r="N22" s="626"/>
      <c r="O22" s="626"/>
      <c r="P22" s="626"/>
      <c r="Q22" s="626"/>
      <c r="R22" s="626"/>
      <c r="S22" s="626"/>
      <c r="T22" s="626"/>
      <c r="U22" s="626"/>
      <c r="V22" s="626"/>
      <c r="W22" s="626"/>
      <c r="X22" s="626"/>
      <c r="Y22" s="626"/>
    </row>
    <row r="23" spans="1:25" x14ac:dyDescent="0.25">
      <c r="A23" s="626"/>
      <c r="B23" s="661"/>
      <c r="C23" s="662" t="s">
        <v>1430</v>
      </c>
      <c r="D23" s="663">
        <v>562750</v>
      </c>
      <c r="E23" s="664">
        <f>D23+E22</f>
        <v>3939259</v>
      </c>
      <c r="F23" s="626"/>
      <c r="G23" s="661"/>
      <c r="H23" s="662" t="s">
        <v>1430</v>
      </c>
      <c r="I23" s="663">
        <f>L15</f>
        <v>61866</v>
      </c>
      <c r="J23" s="664">
        <f>I23+J22</f>
        <v>1753882</v>
      </c>
      <c r="K23" s="626"/>
      <c r="L23" s="626"/>
      <c r="M23" s="626"/>
      <c r="N23" s="626"/>
      <c r="O23" s="626"/>
      <c r="P23" s="626"/>
      <c r="Q23" s="626"/>
      <c r="R23" s="626"/>
      <c r="S23" s="626"/>
      <c r="T23" s="626"/>
      <c r="U23" s="626"/>
      <c r="V23" s="626"/>
      <c r="W23" s="626"/>
      <c r="X23" s="626"/>
      <c r="Y23" s="626"/>
    </row>
    <row r="24" spans="1:25" ht="15.75" thickBot="1" x14ac:dyDescent="0.3">
      <c r="A24" s="626"/>
      <c r="B24" s="665"/>
      <c r="C24" s="666" t="s">
        <v>1575</v>
      </c>
      <c r="D24" s="667">
        <v>562750</v>
      </c>
      <c r="E24" s="668">
        <f>D24+E23</f>
        <v>4502009</v>
      </c>
      <c r="F24" s="626"/>
      <c r="G24" s="665"/>
      <c r="H24" s="666" t="s">
        <v>1575</v>
      </c>
      <c r="I24" s="667">
        <f>M15</f>
        <v>398460</v>
      </c>
      <c r="J24" s="668">
        <f>I24+J23</f>
        <v>2152342</v>
      </c>
      <c r="K24" s="626"/>
      <c r="L24" s="626"/>
      <c r="M24" s="626"/>
      <c r="N24" s="626"/>
      <c r="O24" s="626"/>
      <c r="P24" s="626"/>
      <c r="Q24" s="626"/>
      <c r="R24" s="626"/>
      <c r="S24" s="626"/>
      <c r="T24" s="626"/>
      <c r="U24" s="626"/>
      <c r="V24" s="626"/>
      <c r="W24" s="626"/>
      <c r="X24" s="626"/>
      <c r="Y24" s="626"/>
    </row>
    <row r="25" spans="1:25" x14ac:dyDescent="0.25">
      <c r="A25" s="626"/>
      <c r="B25" s="657" t="s">
        <v>1577</v>
      </c>
      <c r="C25" s="658" t="s">
        <v>1578</v>
      </c>
      <c r="D25" s="659"/>
      <c r="E25" s="660">
        <f>D25+E24</f>
        <v>4502009</v>
      </c>
      <c r="F25" s="626"/>
      <c r="G25" s="657" t="s">
        <v>1577</v>
      </c>
      <c r="H25" s="658" t="s">
        <v>1578</v>
      </c>
      <c r="I25" s="659">
        <f>N15</f>
        <v>1518400</v>
      </c>
      <c r="J25" s="660">
        <f>I25+J24</f>
        <v>3670742</v>
      </c>
      <c r="K25" s="626"/>
      <c r="L25" s="626"/>
      <c r="M25" s="626"/>
      <c r="N25" s="626"/>
      <c r="O25" s="626"/>
      <c r="P25" s="626"/>
      <c r="Q25" s="626"/>
      <c r="R25" s="626"/>
      <c r="S25" s="626"/>
      <c r="T25" s="626"/>
      <c r="U25" s="626"/>
      <c r="V25" s="626"/>
      <c r="W25" s="626"/>
      <c r="X25" s="626"/>
      <c r="Y25" s="626"/>
    </row>
    <row r="26" spans="1:25" x14ac:dyDescent="0.25">
      <c r="A26" s="626"/>
      <c r="B26" s="661"/>
      <c r="C26" s="662" t="s">
        <v>1579</v>
      </c>
      <c r="D26" s="663">
        <v>281375</v>
      </c>
      <c r="E26" s="664">
        <f>D26+E25</f>
        <v>4783384</v>
      </c>
      <c r="F26" s="626"/>
      <c r="G26" s="661"/>
      <c r="H26" s="662" t="s">
        <v>2962</v>
      </c>
      <c r="I26" s="663">
        <f>O15</f>
        <v>3082267</v>
      </c>
      <c r="J26" s="664">
        <f>I26+J25</f>
        <v>6753009</v>
      </c>
      <c r="K26" s="626"/>
      <c r="L26" s="626"/>
      <c r="M26" s="626"/>
      <c r="N26" s="626"/>
      <c r="O26" s="626"/>
      <c r="P26" s="626"/>
      <c r="Q26" s="626"/>
      <c r="R26" s="626"/>
      <c r="S26" s="626"/>
      <c r="T26" s="626"/>
      <c r="U26" s="626"/>
      <c r="V26" s="626"/>
      <c r="W26" s="626"/>
      <c r="X26" s="626"/>
      <c r="Y26" s="626"/>
    </row>
    <row r="27" spans="1:25" ht="15.75" thickBot="1" x14ac:dyDescent="0.3">
      <c r="A27" s="626"/>
      <c r="B27" s="665"/>
      <c r="C27" s="666" t="s">
        <v>1580</v>
      </c>
      <c r="D27" s="667">
        <f>844125+1125500</f>
        <v>1969625</v>
      </c>
      <c r="E27" s="668">
        <f>D27+E26</f>
        <v>6753009</v>
      </c>
      <c r="F27" s="626"/>
      <c r="G27" s="665"/>
      <c r="H27" s="666" t="s">
        <v>2963</v>
      </c>
      <c r="I27" s="667"/>
      <c r="J27" s="668">
        <f>I27+J26</f>
        <v>6753009</v>
      </c>
      <c r="K27" s="626"/>
      <c r="L27" s="626"/>
      <c r="M27" s="626"/>
      <c r="N27" s="626"/>
      <c r="O27" s="626"/>
      <c r="P27" s="626"/>
      <c r="Q27" s="626"/>
      <c r="R27" s="626"/>
      <c r="S27" s="626"/>
      <c r="T27" s="626"/>
      <c r="U27" s="626"/>
      <c r="V27" s="626"/>
      <c r="W27" s="626"/>
      <c r="X27" s="626"/>
      <c r="Y27" s="626"/>
    </row>
    <row r="28" spans="1:25" x14ac:dyDescent="0.25">
      <c r="A28" s="626"/>
      <c r="B28" s="669" t="s">
        <v>1581</v>
      </c>
      <c r="C28" s="670"/>
      <c r="D28" s="671"/>
      <c r="E28" s="672">
        <v>6753009</v>
      </c>
      <c r="F28" s="626"/>
      <c r="G28" s="669" t="s">
        <v>1301</v>
      </c>
      <c r="H28" s="670"/>
      <c r="I28" s="671"/>
      <c r="J28" s="672">
        <v>6753009</v>
      </c>
      <c r="K28" s="626"/>
      <c r="L28" s="626"/>
      <c r="M28" s="626"/>
      <c r="N28" s="626"/>
      <c r="O28" s="626"/>
      <c r="P28" s="626"/>
      <c r="Q28" s="626"/>
      <c r="R28" s="626"/>
      <c r="S28" s="626"/>
      <c r="T28" s="626"/>
      <c r="U28" s="626"/>
      <c r="V28" s="626"/>
      <c r="W28" s="626"/>
      <c r="X28" s="626"/>
      <c r="Y28" s="626"/>
    </row>
    <row r="29" spans="1:25" ht="15.75" thickBot="1" x14ac:dyDescent="0.3">
      <c r="A29" s="626"/>
      <c r="B29" s="673" t="s">
        <v>1582</v>
      </c>
      <c r="C29" s="674"/>
      <c r="D29" s="675"/>
      <c r="E29" s="676">
        <f>E28-E27</f>
        <v>0</v>
      </c>
      <c r="F29" s="626"/>
      <c r="G29" s="673" t="s">
        <v>2964</v>
      </c>
      <c r="H29" s="674"/>
      <c r="I29" s="675"/>
      <c r="J29" s="676">
        <f>J28-J27</f>
        <v>0</v>
      </c>
      <c r="K29" s="626"/>
      <c r="L29" s="626"/>
      <c r="M29" s="626"/>
      <c r="N29" s="626"/>
      <c r="O29" s="626"/>
      <c r="P29" s="626"/>
      <c r="Q29" s="626"/>
      <c r="R29" s="626"/>
      <c r="S29" s="626"/>
      <c r="T29" s="626"/>
      <c r="U29" s="626"/>
      <c r="V29" s="626"/>
      <c r="W29" s="626"/>
      <c r="X29" s="626"/>
      <c r="Y29" s="626"/>
    </row>
    <row r="30" spans="1:25" x14ac:dyDescent="0.25">
      <c r="A30" s="300"/>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row>
    <row r="31" spans="1:25" x14ac:dyDescent="0.25">
      <c r="A31" s="626"/>
      <c r="B31" s="626" t="s">
        <v>2965</v>
      </c>
      <c r="C31" s="626"/>
      <c r="D31" s="626"/>
      <c r="E31" s="626"/>
      <c r="F31" s="626"/>
      <c r="G31" s="626"/>
      <c r="H31" s="626"/>
      <c r="I31" s="626"/>
      <c r="J31" s="626"/>
      <c r="K31" s="626"/>
      <c r="L31" s="626"/>
      <c r="M31" s="626"/>
      <c r="N31" s="626"/>
      <c r="O31" s="626"/>
      <c r="P31" s="626"/>
      <c r="Q31" s="626"/>
      <c r="R31" s="626"/>
      <c r="S31" s="626"/>
      <c r="T31" s="626"/>
      <c r="U31" s="626"/>
      <c r="V31" s="626"/>
      <c r="W31" s="626"/>
      <c r="X31" s="626"/>
      <c r="Y31" s="626"/>
    </row>
  </sheetData>
  <sheetProtection password="CD31" sheet="1" objects="1" scenarios="1" selectLockedCells="1" selectUnlockedCells="1"/>
  <mergeCells count="1">
    <mergeCell ref="E4:O4"/>
  </mergeCells>
  <conditionalFormatting sqref="V7:V12">
    <cfRule type="cellIs" dxfId="2" priority="1" stopIfTrue="1" operator="lessThan">
      <formula>0</formula>
    </cfRule>
  </conditionalFormatting>
  <printOptions horizontalCentered="1" verticalCentered="1"/>
  <pageMargins left="0" right="0" top="0.74803149606299213" bottom="0.74803149606299213" header="0.31496062992125984" footer="0.31496062992125984"/>
  <pageSetup paperSize="300" scale="80" orientation="landscape" verticalDpi="0" r:id="rId1"/>
  <headerFooter>
    <oddFoote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indowProtection="1" view="pageBreakPreview" zoomScaleNormal="100" zoomScaleSheetLayoutView="100" workbookViewId="0">
      <selection activeCell="C6" sqref="C6"/>
    </sheetView>
  </sheetViews>
  <sheetFormatPr baseColWidth="10" defaultRowHeight="15" x14ac:dyDescent="0.25"/>
  <cols>
    <col min="1" max="1" width="6" style="73" bestFit="1" customWidth="1"/>
    <col min="2" max="2" width="5.7109375" style="73" customWidth="1"/>
    <col min="3" max="3" width="9" style="73" bestFit="1" customWidth="1"/>
    <col min="4" max="4" width="11.42578125" style="73"/>
    <col min="5" max="5" width="5.140625" style="73" customWidth="1"/>
    <col min="6" max="6" width="6.28515625" style="73" customWidth="1"/>
    <col min="7" max="8" width="9.140625" style="73" customWidth="1"/>
    <col min="9" max="9" width="10.140625" style="73" bestFit="1" customWidth="1"/>
    <col min="10" max="10" width="9.85546875" style="73" bestFit="1" customWidth="1"/>
    <col min="11" max="11" width="8.42578125" style="73" bestFit="1" customWidth="1"/>
    <col min="12" max="12" width="9.140625" style="73" customWidth="1"/>
    <col min="13" max="16" width="7.5703125" style="73" customWidth="1"/>
    <col min="17" max="17" width="10.140625" style="73" bestFit="1" customWidth="1"/>
    <col min="18" max="18" width="12.140625" style="73" customWidth="1"/>
    <col min="19" max="21" width="9.140625" style="73" customWidth="1"/>
    <col min="22" max="16384" width="11.42578125" style="73"/>
  </cols>
  <sheetData>
    <row r="1" spans="1:12" s="678" customFormat="1" ht="23.25" x14ac:dyDescent="0.35">
      <c r="B1" s="678" t="s">
        <v>1647</v>
      </c>
    </row>
    <row r="2" spans="1:12" x14ac:dyDescent="0.25">
      <c r="B2" s="73" t="s">
        <v>1659</v>
      </c>
    </row>
    <row r="3" spans="1:12" ht="15.75" thickBot="1" x14ac:dyDescent="0.3"/>
    <row r="4" spans="1:12" ht="15.75" thickBot="1" x14ac:dyDescent="0.3">
      <c r="A4" s="679"/>
      <c r="B4" s="679"/>
      <c r="C4" s="679"/>
      <c r="D4" s="680"/>
      <c r="E4" s="679"/>
      <c r="F4" s="679"/>
      <c r="G4" s="679"/>
      <c r="H4" s="681">
        <v>2013</v>
      </c>
      <c r="I4" s="682">
        <v>2014</v>
      </c>
      <c r="J4" s="683">
        <v>2015</v>
      </c>
      <c r="K4" s="679"/>
    </row>
    <row r="5" spans="1:12" ht="68.25" thickBot="1" x14ac:dyDescent="0.3">
      <c r="A5" s="684" t="s">
        <v>1234</v>
      </c>
      <c r="B5" s="685" t="s">
        <v>1235</v>
      </c>
      <c r="C5" s="686" t="s">
        <v>1237</v>
      </c>
      <c r="D5" s="687" t="s">
        <v>1238</v>
      </c>
      <c r="E5" s="688" t="s">
        <v>1236</v>
      </c>
      <c r="F5" s="689" t="s">
        <v>1239</v>
      </c>
      <c r="G5" s="690" t="s">
        <v>1648</v>
      </c>
      <c r="H5" s="691" t="s">
        <v>1649</v>
      </c>
      <c r="I5" s="692" t="s">
        <v>3074</v>
      </c>
      <c r="J5" s="693" t="s">
        <v>1650</v>
      </c>
      <c r="K5" s="690" t="s">
        <v>1651</v>
      </c>
    </row>
    <row r="6" spans="1:12" ht="56.25" x14ac:dyDescent="0.25">
      <c r="A6" s="694">
        <v>31</v>
      </c>
      <c r="B6" s="695" t="s">
        <v>1245</v>
      </c>
      <c r="C6" s="696">
        <v>30073242</v>
      </c>
      <c r="D6" s="697" t="s">
        <v>1653</v>
      </c>
      <c r="E6" s="698" t="s">
        <v>1652</v>
      </c>
      <c r="F6" s="699" t="s">
        <v>1249</v>
      </c>
      <c r="G6" s="700">
        <v>308044</v>
      </c>
      <c r="H6" s="700">
        <v>18036</v>
      </c>
      <c r="I6" s="701">
        <v>0</v>
      </c>
      <c r="J6" s="702"/>
      <c r="K6" s="703">
        <f t="shared" ref="K6:K11" si="0">SUM(G6:J6)</f>
        <v>326080</v>
      </c>
    </row>
    <row r="7" spans="1:12" ht="45" x14ac:dyDescent="0.25">
      <c r="A7" s="704">
        <v>31</v>
      </c>
      <c r="B7" s="705" t="s">
        <v>1245</v>
      </c>
      <c r="C7" s="706">
        <v>30070274</v>
      </c>
      <c r="D7" s="707" t="s">
        <v>1655</v>
      </c>
      <c r="E7" s="708" t="s">
        <v>1654</v>
      </c>
      <c r="F7" s="709" t="s">
        <v>1257</v>
      </c>
      <c r="G7" s="710">
        <v>533159</v>
      </c>
      <c r="H7" s="710">
        <v>539374</v>
      </c>
      <c r="I7" s="711">
        <v>0</v>
      </c>
      <c r="J7" s="712"/>
      <c r="K7" s="713">
        <f t="shared" si="0"/>
        <v>1072533</v>
      </c>
    </row>
    <row r="8" spans="1:12" ht="45" x14ac:dyDescent="0.25">
      <c r="A8" s="714">
        <v>31</v>
      </c>
      <c r="B8" s="715" t="s">
        <v>1245</v>
      </c>
      <c r="C8" s="706">
        <v>30090909</v>
      </c>
      <c r="D8" s="716" t="s">
        <v>513</v>
      </c>
      <c r="E8" s="717" t="s">
        <v>1656</v>
      </c>
      <c r="F8" s="718" t="s">
        <v>1476</v>
      </c>
      <c r="G8" s="710">
        <v>3000</v>
      </c>
      <c r="H8" s="710">
        <v>3077537</v>
      </c>
      <c r="I8" s="719">
        <v>1004355</v>
      </c>
      <c r="J8" s="720">
        <v>153918</v>
      </c>
      <c r="K8" s="713">
        <f t="shared" si="0"/>
        <v>4238810</v>
      </c>
    </row>
    <row r="9" spans="1:12" ht="45" x14ac:dyDescent="0.25">
      <c r="A9" s="721" t="s">
        <v>1496</v>
      </c>
      <c r="B9" s="715" t="s">
        <v>1245</v>
      </c>
      <c r="C9" s="706">
        <v>30104222</v>
      </c>
      <c r="D9" s="716" t="s">
        <v>1085</v>
      </c>
      <c r="E9" s="717" t="s">
        <v>1497</v>
      </c>
      <c r="F9" s="718" t="s">
        <v>1248</v>
      </c>
      <c r="G9" s="710">
        <v>0</v>
      </c>
      <c r="H9" s="710">
        <v>49999</v>
      </c>
      <c r="I9" s="719">
        <v>741790</v>
      </c>
      <c r="J9" s="720">
        <v>7198</v>
      </c>
      <c r="K9" s="713">
        <f t="shared" si="0"/>
        <v>798987</v>
      </c>
    </row>
    <row r="10" spans="1:12" ht="56.25" x14ac:dyDescent="0.25">
      <c r="A10" s="721" t="s">
        <v>1496</v>
      </c>
      <c r="B10" s="715" t="s">
        <v>1245</v>
      </c>
      <c r="C10" s="706">
        <v>30106387</v>
      </c>
      <c r="D10" s="716" t="s">
        <v>639</v>
      </c>
      <c r="E10" s="717" t="s">
        <v>1498</v>
      </c>
      <c r="F10" s="718" t="s">
        <v>1261</v>
      </c>
      <c r="G10" s="710">
        <v>0</v>
      </c>
      <c r="H10" s="710">
        <v>6960</v>
      </c>
      <c r="I10" s="719">
        <v>2521999</v>
      </c>
      <c r="J10" s="720">
        <v>1797096</v>
      </c>
      <c r="K10" s="713">
        <f t="shared" si="0"/>
        <v>4326055</v>
      </c>
    </row>
    <row r="11" spans="1:12" ht="57" thickBot="1" x14ac:dyDescent="0.3">
      <c r="A11" s="722" t="s">
        <v>1496</v>
      </c>
      <c r="B11" s="723" t="s">
        <v>1245</v>
      </c>
      <c r="C11" s="724">
        <v>30123514</v>
      </c>
      <c r="D11" s="725" t="s">
        <v>1488</v>
      </c>
      <c r="E11" s="726" t="s">
        <v>1499</v>
      </c>
      <c r="F11" s="727" t="s">
        <v>1457</v>
      </c>
      <c r="G11" s="728">
        <v>0</v>
      </c>
      <c r="H11" s="728">
        <v>0</v>
      </c>
      <c r="I11" s="729">
        <v>260140</v>
      </c>
      <c r="J11" s="730">
        <v>1389829</v>
      </c>
      <c r="K11" s="731">
        <f t="shared" si="0"/>
        <v>1649969</v>
      </c>
    </row>
    <row r="12" spans="1:12" ht="15.75" thickBot="1" x14ac:dyDescent="0.3">
      <c r="A12" s="71"/>
      <c r="B12" s="71"/>
      <c r="C12" s="71"/>
      <c r="D12" s="732"/>
      <c r="E12" s="71"/>
      <c r="F12" s="71"/>
      <c r="G12" s="154"/>
      <c r="H12" s="154"/>
      <c r="I12" s="154"/>
      <c r="J12" s="154"/>
      <c r="K12" s="149"/>
    </row>
    <row r="13" spans="1:12" ht="15.75" thickBot="1" x14ac:dyDescent="0.3">
      <c r="A13" s="733"/>
      <c r="B13" s="733"/>
      <c r="C13" s="733"/>
      <c r="D13" s="734" t="s">
        <v>1657</v>
      </c>
      <c r="E13" s="734"/>
      <c r="F13" s="735"/>
      <c r="G13" s="736"/>
      <c r="H13" s="736">
        <f>SUM(H6:H12)</f>
        <v>3691906</v>
      </c>
      <c r="I13" s="736">
        <f>SUM(I6:I11)</f>
        <v>4528284</v>
      </c>
      <c r="J13" s="737">
        <f>SUM(J6:J11)</f>
        <v>3348041</v>
      </c>
      <c r="K13" s="149"/>
      <c r="L13" s="72"/>
    </row>
    <row r="14" spans="1:12" ht="15.75" thickBot="1" x14ac:dyDescent="0.3">
      <c r="A14" s="71"/>
      <c r="B14" s="71"/>
      <c r="C14" s="71"/>
      <c r="D14" s="71"/>
      <c r="E14" s="71"/>
      <c r="F14" s="71"/>
      <c r="G14" s="149"/>
      <c r="H14" s="149"/>
      <c r="I14" s="149"/>
      <c r="J14" s="149"/>
      <c r="K14" s="149"/>
    </row>
    <row r="15" spans="1:12" ht="15.75" thickBot="1" x14ac:dyDescent="0.3">
      <c r="A15" s="71"/>
      <c r="B15" s="71"/>
      <c r="C15" s="71"/>
      <c r="D15" s="738" t="s">
        <v>1658</v>
      </c>
      <c r="E15" s="738"/>
      <c r="F15" s="739"/>
      <c r="G15" s="740"/>
      <c r="H15" s="741">
        <v>3485227</v>
      </c>
      <c r="I15" s="742">
        <v>3509580</v>
      </c>
      <c r="J15" s="743">
        <v>3933150</v>
      </c>
      <c r="K15" s="149"/>
    </row>
    <row r="16" spans="1:12" ht="15.75" thickBot="1" x14ac:dyDescent="0.3">
      <c r="A16" s="71"/>
      <c r="B16" s="71"/>
      <c r="C16" s="71"/>
      <c r="D16" s="744" t="s">
        <v>3073</v>
      </c>
      <c r="E16" s="744"/>
      <c r="F16" s="745"/>
      <c r="G16" s="746"/>
      <c r="H16" s="741">
        <f>H13-H15</f>
        <v>206679</v>
      </c>
      <c r="I16" s="742">
        <f>I13-I15</f>
        <v>1018704</v>
      </c>
      <c r="J16" s="743">
        <f>J13-J15</f>
        <v>-585109</v>
      </c>
      <c r="K16" s="149"/>
    </row>
    <row r="17" spans="1:21" x14ac:dyDescent="0.25">
      <c r="A17" s="71"/>
      <c r="B17" s="71"/>
      <c r="C17" s="71"/>
      <c r="D17" s="747"/>
      <c r="H17" s="72"/>
      <c r="I17" s="72"/>
      <c r="J17" s="72"/>
    </row>
    <row r="18" spans="1:21" x14ac:dyDescent="0.25">
      <c r="A18" s="71"/>
      <c r="B18" s="71"/>
      <c r="H18" s="72"/>
      <c r="I18" s="72"/>
      <c r="J18" s="72"/>
      <c r="K18" s="72"/>
    </row>
    <row r="19" spans="1:21" x14ac:dyDescent="0.25">
      <c r="H19" s="72"/>
      <c r="I19" s="72"/>
      <c r="J19" s="72"/>
      <c r="K19" s="72"/>
    </row>
    <row r="20" spans="1:21" x14ac:dyDescent="0.25">
      <c r="H20" s="72"/>
      <c r="I20" s="72"/>
      <c r="J20" s="72"/>
      <c r="K20" s="72"/>
    </row>
    <row r="21" spans="1:21" x14ac:dyDescent="0.25">
      <c r="A21" s="626"/>
      <c r="B21" s="626"/>
      <c r="C21" s="626"/>
      <c r="D21" s="748"/>
      <c r="E21" s="626"/>
      <c r="F21" s="626"/>
      <c r="G21" s="646"/>
      <c r="H21" s="626"/>
      <c r="I21" s="626"/>
      <c r="J21" s="646"/>
      <c r="K21" s="646"/>
      <c r="L21" s="646"/>
      <c r="M21" s="646"/>
      <c r="N21" s="646"/>
      <c r="O21" s="646"/>
      <c r="P21" s="646"/>
      <c r="Q21" s="646"/>
      <c r="R21" s="646"/>
      <c r="S21" s="646"/>
      <c r="T21" s="646"/>
      <c r="U21" s="646"/>
    </row>
  </sheetData>
  <sheetProtection password="CD31" sheet="1" objects="1" scenarios="1" selectLockedCells="1" selectUnlockedCells="1"/>
  <conditionalFormatting sqref="G6:H9">
    <cfRule type="cellIs" dxfId="1" priority="2" stopIfTrue="1" operator="lessThan">
      <formula>0</formula>
    </cfRule>
  </conditionalFormatting>
  <conditionalFormatting sqref="G11:H11">
    <cfRule type="cellIs" dxfId="0" priority="3" stopIfTrue="1" operator="lessThan">
      <formula>0</formula>
    </cfRule>
  </conditionalFormatting>
  <printOptions horizontalCentered="1" verticalCentered="1"/>
  <pageMargins left="0" right="0" top="0.74803149606299213" bottom="0.74803149606299213" header="0.31496062992125984" footer="0.31496062992125984"/>
  <pageSetup paperSize="300" scale="85"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RESUMEN</vt:lpstr>
      <vt:lpstr>RESUMEN POR COMUNA SUBT 24 ACTI</vt:lpstr>
      <vt:lpstr>GLOSAS TRIM III 2014 </vt:lpstr>
      <vt:lpstr>A SUBDERE</vt:lpstr>
      <vt:lpstr>Glosa 02 4.2.1 Final</vt:lpstr>
      <vt:lpstr>Glosa 07 FRIL</vt:lpstr>
      <vt:lpstr>Glosa 10 Pl Com. Indígenas</vt:lpstr>
      <vt:lpstr>Glosa Gobierno Interior</vt:lpstr>
      <vt:lpstr>FIRR</vt:lpstr>
      <vt:lpstr>'A SUBDERE'!Área_de_impresión</vt:lpstr>
      <vt:lpstr>'Glosa Gobierno Interior'!Área_de_impresión</vt:lpstr>
      <vt:lpstr>'GLOSAS TRIM III 2014 '!Área_de_impresión</vt:lpstr>
      <vt:lpstr>RESUMEN!Área_de_impresión</vt:lpstr>
      <vt:lpstr>'GLOSAS TRIM III 2014 '!Títulos_a_imprimir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Helga Cortes</dc:creator>
  <cp:lastModifiedBy>Helga Cortes</cp:lastModifiedBy>
  <cp:lastPrinted>2015-01-20T14:28:43Z</cp:lastPrinted>
  <dcterms:created xsi:type="dcterms:W3CDTF">2014-07-11T13:43:56Z</dcterms:created>
  <dcterms:modified xsi:type="dcterms:W3CDTF">2015-01-21T17:33:12Z</dcterms:modified>
</cp:coreProperties>
</file>